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1\Desktop\"/>
    </mc:Choice>
  </mc:AlternateContent>
  <xr:revisionPtr revIDLastSave="0" documentId="13_ncr:1_{8DD295C7-1D27-4833-9ED0-97D7505B05A0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Лист_1" sheetId="1" r:id="rId1"/>
  </sheets>
  <definedNames>
    <definedName name="_xlnm._FilterDatabase" localSheetId="0" hidden="1">Лист_1!$A$1:$Y$1212</definedName>
  </definedNames>
  <calcPr calcId="191029"/>
</workbook>
</file>

<file path=xl/calcChain.xml><?xml version="1.0" encoding="utf-8"?>
<calcChain xmlns="http://schemas.openxmlformats.org/spreadsheetml/2006/main">
  <c r="X3" i="1" l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X531" i="1"/>
  <c r="Y531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8" i="1"/>
  <c r="Y548" i="1" s="1"/>
  <c r="X549" i="1"/>
  <c r="Y549" i="1" s="1"/>
  <c r="X550" i="1"/>
  <c r="Y550" i="1" s="1"/>
  <c r="X551" i="1"/>
  <c r="Y551" i="1" s="1"/>
  <c r="X552" i="1"/>
  <c r="Y552" i="1" s="1"/>
  <c r="X553" i="1"/>
  <c r="Y553" i="1" s="1"/>
  <c r="X554" i="1"/>
  <c r="Y554" i="1" s="1"/>
  <c r="X555" i="1"/>
  <c r="Y555" i="1" s="1"/>
  <c r="X556" i="1"/>
  <c r="Y556" i="1" s="1"/>
  <c r="X557" i="1"/>
  <c r="Y557" i="1" s="1"/>
  <c r="X558" i="1"/>
  <c r="Y558" i="1" s="1"/>
  <c r="X559" i="1"/>
  <c r="Y559" i="1" s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Y565" i="1" s="1"/>
  <c r="X566" i="1"/>
  <c r="Y566" i="1" s="1"/>
  <c r="X567" i="1"/>
  <c r="Y567" i="1" s="1"/>
  <c r="X568" i="1"/>
  <c r="Y568" i="1" s="1"/>
  <c r="X569" i="1"/>
  <c r="Y569" i="1" s="1"/>
  <c r="X570" i="1"/>
  <c r="Y570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Y590" i="1" s="1"/>
  <c r="X591" i="1"/>
  <c r="Y591" i="1" s="1"/>
  <c r="X592" i="1"/>
  <c r="Y592" i="1" s="1"/>
  <c r="X593" i="1"/>
  <c r="Y593" i="1" s="1"/>
  <c r="X594" i="1"/>
  <c r="Y594" i="1" s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603" i="1"/>
  <c r="Y603" i="1" s="1"/>
  <c r="X604" i="1"/>
  <c r="Y604" i="1" s="1"/>
  <c r="X605" i="1"/>
  <c r="Y605" i="1" s="1"/>
  <c r="X606" i="1"/>
  <c r="Y606" i="1" s="1"/>
  <c r="X607" i="1"/>
  <c r="Y607" i="1" s="1"/>
  <c r="X608" i="1"/>
  <c r="Y608" i="1" s="1"/>
  <c r="X609" i="1"/>
  <c r="Y609" i="1" s="1"/>
  <c r="X610" i="1"/>
  <c r="Y610" i="1" s="1"/>
  <c r="X611" i="1"/>
  <c r="Y611" i="1" s="1"/>
  <c r="X612" i="1"/>
  <c r="Y612" i="1" s="1"/>
  <c r="X613" i="1"/>
  <c r="Y613" i="1" s="1"/>
  <c r="X614" i="1"/>
  <c r="Y614" i="1" s="1"/>
  <c r="X615" i="1"/>
  <c r="Y615" i="1" s="1"/>
  <c r="X616" i="1"/>
  <c r="Y616" i="1" s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Y659" i="1" s="1"/>
  <c r="X660" i="1"/>
  <c r="Y660" i="1" s="1"/>
  <c r="X661" i="1"/>
  <c r="Y661" i="1" s="1"/>
  <c r="X662" i="1"/>
  <c r="Y662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74" i="1"/>
  <c r="Y674" i="1" s="1"/>
  <c r="X675" i="1"/>
  <c r="Y675" i="1" s="1"/>
  <c r="X676" i="1"/>
  <c r="Y676" i="1" s="1"/>
  <c r="X677" i="1"/>
  <c r="Y677" i="1" s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Y704" i="1" s="1"/>
  <c r="X705" i="1"/>
  <c r="Y705" i="1" s="1"/>
  <c r="X706" i="1"/>
  <c r="Y706" i="1" s="1"/>
  <c r="X707" i="1"/>
  <c r="Y707" i="1" s="1"/>
  <c r="X708" i="1"/>
  <c r="Y708" i="1" s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Y726" i="1" s="1"/>
  <c r="X727" i="1"/>
  <c r="Y727" i="1" s="1"/>
  <c r="X728" i="1"/>
  <c r="Y728" i="1" s="1"/>
  <c r="X729" i="1"/>
  <c r="Y729" i="1" s="1"/>
  <c r="X730" i="1"/>
  <c r="Y730" i="1" s="1"/>
  <c r="X731" i="1"/>
  <c r="Y731" i="1" s="1"/>
  <c r="X732" i="1"/>
  <c r="Y732" i="1" s="1"/>
  <c r="X733" i="1"/>
  <c r="Y733" i="1" s="1"/>
  <c r="X734" i="1"/>
  <c r="Y734" i="1" s="1"/>
  <c r="X735" i="1"/>
  <c r="Y735" i="1" s="1"/>
  <c r="X736" i="1"/>
  <c r="Y736" i="1" s="1"/>
  <c r="X737" i="1"/>
  <c r="Y737" i="1" s="1"/>
  <c r="X738" i="1"/>
  <c r="Y738" i="1" s="1"/>
  <c r="X739" i="1"/>
  <c r="Y739" i="1" s="1"/>
  <c r="X740" i="1"/>
  <c r="Y740" i="1" s="1"/>
  <c r="X741" i="1"/>
  <c r="Y741" i="1" s="1"/>
  <c r="X742" i="1"/>
  <c r="Y742" i="1" s="1"/>
  <c r="X743" i="1"/>
  <c r="Y743" i="1" s="1"/>
  <c r="X744" i="1"/>
  <c r="Y744" i="1" s="1"/>
  <c r="X745" i="1"/>
  <c r="Y745" i="1" s="1"/>
  <c r="X746" i="1"/>
  <c r="Y746" i="1" s="1"/>
  <c r="X747" i="1"/>
  <c r="Y747" i="1" s="1"/>
  <c r="X748" i="1"/>
  <c r="Y748" i="1" s="1"/>
  <c r="X749" i="1"/>
  <c r="Y749" i="1" s="1"/>
  <c r="X750" i="1"/>
  <c r="Y750" i="1" s="1"/>
  <c r="X751" i="1"/>
  <c r="Y751" i="1" s="1"/>
  <c r="X752" i="1"/>
  <c r="Y752" i="1" s="1"/>
  <c r="X753" i="1"/>
  <c r="Y753" i="1" s="1"/>
  <c r="X754" i="1"/>
  <c r="Y754" i="1" s="1"/>
  <c r="X755" i="1"/>
  <c r="Y755" i="1" s="1"/>
  <c r="X756" i="1"/>
  <c r="Y756" i="1" s="1"/>
  <c r="X757" i="1"/>
  <c r="Y757" i="1" s="1"/>
  <c r="X758" i="1"/>
  <c r="Y758" i="1" s="1"/>
  <c r="X759" i="1"/>
  <c r="Y759" i="1" s="1"/>
  <c r="X760" i="1"/>
  <c r="Y760" i="1" s="1"/>
  <c r="X761" i="1"/>
  <c r="Y761" i="1" s="1"/>
  <c r="X762" i="1"/>
  <c r="Y762" i="1" s="1"/>
  <c r="X763" i="1"/>
  <c r="Y763" i="1" s="1"/>
  <c r="X764" i="1"/>
  <c r="Y764" i="1" s="1"/>
  <c r="X765" i="1"/>
  <c r="Y765" i="1" s="1"/>
  <c r="X766" i="1"/>
  <c r="Y766" i="1" s="1"/>
  <c r="X767" i="1"/>
  <c r="Y767" i="1" s="1"/>
  <c r="X768" i="1"/>
  <c r="Y768" i="1" s="1"/>
  <c r="X769" i="1"/>
  <c r="Y769" i="1" s="1"/>
  <c r="X770" i="1"/>
  <c r="Y770" i="1" s="1"/>
  <c r="X771" i="1"/>
  <c r="Y771" i="1" s="1"/>
  <c r="X772" i="1"/>
  <c r="Y772" i="1" s="1"/>
  <c r="X773" i="1"/>
  <c r="Y773" i="1" s="1"/>
  <c r="X774" i="1"/>
  <c r="Y774" i="1" s="1"/>
  <c r="X775" i="1"/>
  <c r="Y775" i="1" s="1"/>
  <c r="X776" i="1"/>
  <c r="Y776" i="1" s="1"/>
  <c r="X777" i="1"/>
  <c r="Y777" i="1" s="1"/>
  <c r="X778" i="1"/>
  <c r="Y778" i="1" s="1"/>
  <c r="X779" i="1"/>
  <c r="Y779" i="1" s="1"/>
  <c r="X780" i="1"/>
  <c r="Y780" i="1" s="1"/>
  <c r="X781" i="1"/>
  <c r="Y781" i="1" s="1"/>
  <c r="X782" i="1"/>
  <c r="Y782" i="1" s="1"/>
  <c r="X783" i="1"/>
  <c r="Y783" i="1" s="1"/>
  <c r="X784" i="1"/>
  <c r="Y784" i="1" s="1"/>
  <c r="X785" i="1"/>
  <c r="Y785" i="1" s="1"/>
  <c r="X786" i="1"/>
  <c r="Y786" i="1" s="1"/>
  <c r="X787" i="1"/>
  <c r="Y787" i="1" s="1"/>
  <c r="X788" i="1"/>
  <c r="Y788" i="1" s="1"/>
  <c r="X789" i="1"/>
  <c r="Y789" i="1" s="1"/>
  <c r="X790" i="1"/>
  <c r="Y790" i="1" s="1"/>
  <c r="X791" i="1"/>
  <c r="Y791" i="1" s="1"/>
  <c r="X792" i="1"/>
  <c r="Y792" i="1" s="1"/>
  <c r="X793" i="1"/>
  <c r="Y793" i="1" s="1"/>
  <c r="X794" i="1"/>
  <c r="Y794" i="1" s="1"/>
  <c r="X795" i="1"/>
  <c r="Y795" i="1" s="1"/>
  <c r="X796" i="1"/>
  <c r="Y796" i="1" s="1"/>
  <c r="X797" i="1"/>
  <c r="Y797" i="1" s="1"/>
  <c r="X798" i="1"/>
  <c r="Y798" i="1" s="1"/>
  <c r="X799" i="1"/>
  <c r="Y799" i="1" s="1"/>
  <c r="X800" i="1"/>
  <c r="Y800" i="1" s="1"/>
  <c r="X801" i="1"/>
  <c r="Y801" i="1" s="1"/>
  <c r="X802" i="1"/>
  <c r="Y802" i="1" s="1"/>
  <c r="X803" i="1"/>
  <c r="Y803" i="1" s="1"/>
  <c r="X804" i="1"/>
  <c r="Y804" i="1" s="1"/>
  <c r="X805" i="1"/>
  <c r="Y805" i="1" s="1"/>
  <c r="X806" i="1"/>
  <c r="Y806" i="1" s="1"/>
  <c r="X807" i="1"/>
  <c r="Y807" i="1" s="1"/>
  <c r="X808" i="1"/>
  <c r="Y808" i="1" s="1"/>
  <c r="X809" i="1"/>
  <c r="Y809" i="1" s="1"/>
  <c r="X810" i="1"/>
  <c r="Y810" i="1" s="1"/>
  <c r="X811" i="1"/>
  <c r="Y811" i="1" s="1"/>
  <c r="X812" i="1"/>
  <c r="Y812" i="1" s="1"/>
  <c r="X813" i="1"/>
  <c r="Y813" i="1" s="1"/>
  <c r="X814" i="1"/>
  <c r="Y814" i="1" s="1"/>
  <c r="X815" i="1"/>
  <c r="Y815" i="1" s="1"/>
  <c r="X816" i="1"/>
  <c r="Y816" i="1" s="1"/>
  <c r="X817" i="1"/>
  <c r="Y817" i="1" s="1"/>
  <c r="X818" i="1"/>
  <c r="Y818" i="1" s="1"/>
  <c r="X819" i="1"/>
  <c r="Y819" i="1" s="1"/>
  <c r="X820" i="1"/>
  <c r="Y820" i="1" s="1"/>
  <c r="X821" i="1"/>
  <c r="Y821" i="1" s="1"/>
  <c r="X822" i="1"/>
  <c r="Y822" i="1" s="1"/>
  <c r="X823" i="1"/>
  <c r="Y823" i="1" s="1"/>
  <c r="X824" i="1"/>
  <c r="Y824" i="1" s="1"/>
  <c r="X825" i="1"/>
  <c r="Y825" i="1" s="1"/>
  <c r="X826" i="1"/>
  <c r="Y826" i="1" s="1"/>
  <c r="X827" i="1"/>
  <c r="Y827" i="1" s="1"/>
  <c r="X828" i="1"/>
  <c r="Y828" i="1" s="1"/>
  <c r="X829" i="1"/>
  <c r="Y829" i="1" s="1"/>
  <c r="X830" i="1"/>
  <c r="Y830" i="1" s="1"/>
  <c r="X831" i="1"/>
  <c r="Y831" i="1" s="1"/>
  <c r="X832" i="1"/>
  <c r="Y832" i="1" s="1"/>
  <c r="X833" i="1"/>
  <c r="Y833" i="1" s="1"/>
  <c r="X834" i="1"/>
  <c r="Y834" i="1" s="1"/>
  <c r="X835" i="1"/>
  <c r="Y835" i="1" s="1"/>
  <c r="X836" i="1"/>
  <c r="Y836" i="1" s="1"/>
  <c r="X837" i="1"/>
  <c r="Y837" i="1" s="1"/>
  <c r="X838" i="1"/>
  <c r="Y838" i="1" s="1"/>
  <c r="X839" i="1"/>
  <c r="Y839" i="1" s="1"/>
  <c r="X840" i="1"/>
  <c r="Y840" i="1" s="1"/>
  <c r="X841" i="1"/>
  <c r="Y841" i="1" s="1"/>
  <c r="X842" i="1"/>
  <c r="Y842" i="1" s="1"/>
  <c r="X843" i="1"/>
  <c r="Y843" i="1" s="1"/>
  <c r="X844" i="1"/>
  <c r="Y844" i="1" s="1"/>
  <c r="X845" i="1"/>
  <c r="Y845" i="1" s="1"/>
  <c r="X846" i="1"/>
  <c r="Y846" i="1" s="1"/>
  <c r="X847" i="1"/>
  <c r="Y847" i="1" s="1"/>
  <c r="X848" i="1"/>
  <c r="Y848" i="1" s="1"/>
  <c r="X849" i="1"/>
  <c r="Y849" i="1" s="1"/>
  <c r="X850" i="1"/>
  <c r="Y850" i="1" s="1"/>
  <c r="X851" i="1"/>
  <c r="Y851" i="1" s="1"/>
  <c r="X852" i="1"/>
  <c r="Y852" i="1" s="1"/>
  <c r="X853" i="1"/>
  <c r="Y853" i="1" s="1"/>
  <c r="X854" i="1"/>
  <c r="Y854" i="1" s="1"/>
  <c r="X855" i="1"/>
  <c r="Y855" i="1" s="1"/>
  <c r="X856" i="1"/>
  <c r="Y856" i="1" s="1"/>
  <c r="X857" i="1"/>
  <c r="Y857" i="1" s="1"/>
  <c r="X858" i="1"/>
  <c r="Y858" i="1" s="1"/>
  <c r="X859" i="1"/>
  <c r="Y859" i="1" s="1"/>
  <c r="X860" i="1"/>
  <c r="Y860" i="1" s="1"/>
  <c r="X861" i="1"/>
  <c r="Y861" i="1" s="1"/>
  <c r="X862" i="1"/>
  <c r="Y862" i="1" s="1"/>
  <c r="X863" i="1"/>
  <c r="Y863" i="1" s="1"/>
  <c r="X864" i="1"/>
  <c r="Y864" i="1" s="1"/>
  <c r="X865" i="1"/>
  <c r="Y865" i="1" s="1"/>
  <c r="X866" i="1"/>
  <c r="Y866" i="1" s="1"/>
  <c r="X867" i="1"/>
  <c r="Y867" i="1" s="1"/>
  <c r="X868" i="1"/>
  <c r="Y868" i="1" s="1"/>
  <c r="X869" i="1"/>
  <c r="Y869" i="1" s="1"/>
  <c r="X870" i="1"/>
  <c r="Y870" i="1" s="1"/>
  <c r="X871" i="1"/>
  <c r="Y871" i="1" s="1"/>
  <c r="X872" i="1"/>
  <c r="Y872" i="1" s="1"/>
  <c r="X873" i="1"/>
  <c r="Y873" i="1" s="1"/>
  <c r="X874" i="1"/>
  <c r="Y874" i="1" s="1"/>
  <c r="X875" i="1"/>
  <c r="Y875" i="1" s="1"/>
  <c r="X876" i="1"/>
  <c r="Y876" i="1" s="1"/>
  <c r="X877" i="1"/>
  <c r="Y877" i="1" s="1"/>
  <c r="X878" i="1"/>
  <c r="Y878" i="1" s="1"/>
  <c r="X879" i="1"/>
  <c r="Y879" i="1" s="1"/>
  <c r="X880" i="1"/>
  <c r="Y880" i="1" s="1"/>
  <c r="X881" i="1"/>
  <c r="Y881" i="1" s="1"/>
  <c r="X882" i="1"/>
  <c r="Y882" i="1" s="1"/>
  <c r="X883" i="1"/>
  <c r="Y883" i="1" s="1"/>
  <c r="X884" i="1"/>
  <c r="Y884" i="1" s="1"/>
  <c r="X885" i="1"/>
  <c r="Y885" i="1" s="1"/>
  <c r="X886" i="1"/>
  <c r="Y886" i="1" s="1"/>
  <c r="X887" i="1"/>
  <c r="Y887" i="1" s="1"/>
  <c r="X888" i="1"/>
  <c r="Y888" i="1" s="1"/>
  <c r="X889" i="1"/>
  <c r="Y889" i="1" s="1"/>
  <c r="X890" i="1"/>
  <c r="Y890" i="1" s="1"/>
  <c r="X891" i="1"/>
  <c r="Y891" i="1" s="1"/>
  <c r="X892" i="1"/>
  <c r="Y892" i="1" s="1"/>
  <c r="X893" i="1"/>
  <c r="Y893" i="1" s="1"/>
  <c r="X894" i="1"/>
  <c r="Y894" i="1" s="1"/>
  <c r="X895" i="1"/>
  <c r="Y895" i="1" s="1"/>
  <c r="X896" i="1"/>
  <c r="Y896" i="1" s="1"/>
  <c r="X897" i="1"/>
  <c r="Y897" i="1" s="1"/>
  <c r="X898" i="1"/>
  <c r="Y898" i="1" s="1"/>
  <c r="X899" i="1"/>
  <c r="Y899" i="1" s="1"/>
  <c r="X900" i="1"/>
  <c r="Y900" i="1" s="1"/>
  <c r="X901" i="1"/>
  <c r="Y901" i="1" s="1"/>
  <c r="X902" i="1"/>
  <c r="Y902" i="1" s="1"/>
  <c r="X903" i="1"/>
  <c r="Y903" i="1" s="1"/>
  <c r="X904" i="1"/>
  <c r="Y904" i="1" s="1"/>
  <c r="X905" i="1"/>
  <c r="Y905" i="1" s="1"/>
  <c r="X906" i="1"/>
  <c r="Y906" i="1" s="1"/>
  <c r="X907" i="1"/>
  <c r="Y907" i="1" s="1"/>
  <c r="X908" i="1"/>
  <c r="Y908" i="1" s="1"/>
  <c r="X909" i="1"/>
  <c r="Y909" i="1" s="1"/>
  <c r="X910" i="1"/>
  <c r="Y910" i="1" s="1"/>
  <c r="X911" i="1"/>
  <c r="Y911" i="1" s="1"/>
  <c r="X912" i="1"/>
  <c r="Y912" i="1" s="1"/>
  <c r="X913" i="1"/>
  <c r="Y913" i="1" s="1"/>
  <c r="X914" i="1"/>
  <c r="Y914" i="1" s="1"/>
  <c r="X915" i="1"/>
  <c r="Y915" i="1" s="1"/>
  <c r="X916" i="1"/>
  <c r="Y916" i="1" s="1"/>
  <c r="X917" i="1"/>
  <c r="Y917" i="1" s="1"/>
  <c r="X918" i="1"/>
  <c r="Y918" i="1" s="1"/>
  <c r="X919" i="1"/>
  <c r="Y919" i="1" s="1"/>
  <c r="X920" i="1"/>
  <c r="Y920" i="1" s="1"/>
  <c r="X921" i="1"/>
  <c r="Y921" i="1" s="1"/>
  <c r="X922" i="1"/>
  <c r="Y922" i="1" s="1"/>
  <c r="X923" i="1"/>
  <c r="Y923" i="1" s="1"/>
  <c r="X924" i="1"/>
  <c r="Y924" i="1" s="1"/>
  <c r="X925" i="1"/>
  <c r="Y925" i="1" s="1"/>
  <c r="X926" i="1"/>
  <c r="Y926" i="1" s="1"/>
  <c r="X927" i="1"/>
  <c r="Y927" i="1" s="1"/>
  <c r="X928" i="1"/>
  <c r="Y928" i="1" s="1"/>
  <c r="X929" i="1"/>
  <c r="Y929" i="1" s="1"/>
  <c r="X930" i="1"/>
  <c r="Y930" i="1" s="1"/>
  <c r="X931" i="1"/>
  <c r="Y931" i="1" s="1"/>
  <c r="X932" i="1"/>
  <c r="Y932" i="1" s="1"/>
  <c r="X933" i="1"/>
  <c r="Y933" i="1" s="1"/>
  <c r="X934" i="1"/>
  <c r="Y934" i="1" s="1"/>
  <c r="X935" i="1"/>
  <c r="Y935" i="1" s="1"/>
  <c r="X936" i="1"/>
  <c r="Y936" i="1" s="1"/>
  <c r="X937" i="1"/>
  <c r="Y937" i="1" s="1"/>
  <c r="X938" i="1"/>
  <c r="Y938" i="1" s="1"/>
  <c r="X939" i="1"/>
  <c r="Y939" i="1" s="1"/>
  <c r="X940" i="1"/>
  <c r="Y940" i="1" s="1"/>
  <c r="X941" i="1"/>
  <c r="Y941" i="1" s="1"/>
  <c r="X942" i="1"/>
  <c r="Y942" i="1" s="1"/>
  <c r="X943" i="1"/>
  <c r="Y943" i="1" s="1"/>
  <c r="X944" i="1"/>
  <c r="Y944" i="1" s="1"/>
  <c r="X945" i="1"/>
  <c r="Y945" i="1" s="1"/>
  <c r="X946" i="1"/>
  <c r="Y946" i="1" s="1"/>
  <c r="X947" i="1"/>
  <c r="Y947" i="1" s="1"/>
  <c r="X948" i="1"/>
  <c r="Y948" i="1" s="1"/>
  <c r="X949" i="1"/>
  <c r="Y949" i="1" s="1"/>
  <c r="X950" i="1"/>
  <c r="Y950" i="1" s="1"/>
  <c r="X951" i="1"/>
  <c r="Y951" i="1" s="1"/>
  <c r="X952" i="1"/>
  <c r="Y952" i="1" s="1"/>
  <c r="X953" i="1"/>
  <c r="Y953" i="1" s="1"/>
  <c r="X954" i="1"/>
  <c r="Y954" i="1" s="1"/>
  <c r="X955" i="1"/>
  <c r="Y955" i="1" s="1"/>
  <c r="X956" i="1"/>
  <c r="Y956" i="1" s="1"/>
  <c r="X957" i="1"/>
  <c r="Y957" i="1" s="1"/>
  <c r="X958" i="1"/>
  <c r="Y958" i="1" s="1"/>
  <c r="X959" i="1"/>
  <c r="Y959" i="1" s="1"/>
  <c r="X960" i="1"/>
  <c r="Y960" i="1" s="1"/>
  <c r="X961" i="1"/>
  <c r="Y961" i="1" s="1"/>
  <c r="X962" i="1"/>
  <c r="Y962" i="1" s="1"/>
  <c r="X963" i="1"/>
  <c r="Y963" i="1" s="1"/>
  <c r="X964" i="1"/>
  <c r="Y964" i="1" s="1"/>
  <c r="X965" i="1"/>
  <c r="Y965" i="1" s="1"/>
  <c r="X966" i="1"/>
  <c r="Y966" i="1" s="1"/>
  <c r="X967" i="1"/>
  <c r="Y967" i="1" s="1"/>
  <c r="X968" i="1"/>
  <c r="Y968" i="1" s="1"/>
  <c r="X969" i="1"/>
  <c r="Y969" i="1" s="1"/>
  <c r="X970" i="1"/>
  <c r="Y970" i="1" s="1"/>
  <c r="X971" i="1"/>
  <c r="Y971" i="1" s="1"/>
  <c r="X972" i="1"/>
  <c r="Y972" i="1" s="1"/>
  <c r="X973" i="1"/>
  <c r="Y973" i="1" s="1"/>
  <c r="X974" i="1"/>
  <c r="Y974" i="1" s="1"/>
  <c r="X975" i="1"/>
  <c r="Y975" i="1" s="1"/>
  <c r="X976" i="1"/>
  <c r="Y976" i="1" s="1"/>
  <c r="X977" i="1"/>
  <c r="Y977" i="1" s="1"/>
  <c r="X978" i="1"/>
  <c r="Y978" i="1" s="1"/>
  <c r="X979" i="1"/>
  <c r="Y979" i="1" s="1"/>
  <c r="X980" i="1"/>
  <c r="Y980" i="1" s="1"/>
  <c r="X981" i="1"/>
  <c r="Y981" i="1" s="1"/>
  <c r="X982" i="1"/>
  <c r="Y982" i="1" s="1"/>
  <c r="X983" i="1"/>
  <c r="Y983" i="1" s="1"/>
  <c r="X984" i="1"/>
  <c r="Y984" i="1" s="1"/>
  <c r="X985" i="1"/>
  <c r="Y985" i="1" s="1"/>
  <c r="X986" i="1"/>
  <c r="Y986" i="1" s="1"/>
  <c r="X987" i="1"/>
  <c r="Y987" i="1" s="1"/>
  <c r="X988" i="1"/>
  <c r="Y988" i="1" s="1"/>
  <c r="X989" i="1"/>
  <c r="Y989" i="1" s="1"/>
  <c r="X990" i="1"/>
  <c r="Y990" i="1" s="1"/>
  <c r="X991" i="1"/>
  <c r="Y991" i="1" s="1"/>
  <c r="X992" i="1"/>
  <c r="Y992" i="1" s="1"/>
  <c r="X993" i="1"/>
  <c r="Y993" i="1" s="1"/>
  <c r="X994" i="1"/>
  <c r="Y994" i="1" s="1"/>
  <c r="X995" i="1"/>
  <c r="Y995" i="1" s="1"/>
  <c r="X996" i="1"/>
  <c r="Y996" i="1" s="1"/>
  <c r="X997" i="1"/>
  <c r="Y997" i="1" s="1"/>
  <c r="X998" i="1"/>
  <c r="Y998" i="1" s="1"/>
  <c r="X999" i="1"/>
  <c r="Y999" i="1" s="1"/>
  <c r="X1000" i="1"/>
  <c r="Y1000" i="1" s="1"/>
  <c r="X1001" i="1"/>
  <c r="Y1001" i="1" s="1"/>
  <c r="X1002" i="1"/>
  <c r="Y1002" i="1" s="1"/>
  <c r="X1003" i="1"/>
  <c r="Y1003" i="1" s="1"/>
  <c r="X1004" i="1"/>
  <c r="Y1004" i="1" s="1"/>
  <c r="X1005" i="1"/>
  <c r="Y1005" i="1" s="1"/>
  <c r="X1006" i="1"/>
  <c r="Y1006" i="1" s="1"/>
  <c r="X1007" i="1"/>
  <c r="Y1007" i="1" s="1"/>
  <c r="X1008" i="1"/>
  <c r="Y1008" i="1" s="1"/>
  <c r="X1009" i="1"/>
  <c r="Y1009" i="1" s="1"/>
  <c r="X1010" i="1"/>
  <c r="Y1010" i="1" s="1"/>
  <c r="X1011" i="1"/>
  <c r="Y1011" i="1" s="1"/>
  <c r="X1012" i="1"/>
  <c r="Y1012" i="1" s="1"/>
  <c r="X1013" i="1"/>
  <c r="Y1013" i="1" s="1"/>
  <c r="X1014" i="1"/>
  <c r="Y1014" i="1" s="1"/>
  <c r="X1015" i="1"/>
  <c r="Y1015" i="1" s="1"/>
  <c r="X1016" i="1"/>
  <c r="Y1016" i="1" s="1"/>
  <c r="X1017" i="1"/>
  <c r="Y1017" i="1" s="1"/>
  <c r="X1018" i="1"/>
  <c r="Y1018" i="1" s="1"/>
  <c r="X1019" i="1"/>
  <c r="Y1019" i="1" s="1"/>
  <c r="X1020" i="1"/>
  <c r="Y1020" i="1" s="1"/>
  <c r="X1021" i="1"/>
  <c r="Y1021" i="1" s="1"/>
  <c r="X1022" i="1"/>
  <c r="Y1022" i="1" s="1"/>
  <c r="X1023" i="1"/>
  <c r="Y1023" i="1" s="1"/>
  <c r="X1024" i="1"/>
  <c r="Y1024" i="1" s="1"/>
  <c r="X1025" i="1"/>
  <c r="Y1025" i="1" s="1"/>
  <c r="X1026" i="1"/>
  <c r="Y1026" i="1" s="1"/>
  <c r="X1027" i="1"/>
  <c r="Y1027" i="1" s="1"/>
  <c r="X1028" i="1"/>
  <c r="Y1028" i="1" s="1"/>
  <c r="X1029" i="1"/>
  <c r="Y1029" i="1" s="1"/>
  <c r="X1030" i="1"/>
  <c r="Y1030" i="1" s="1"/>
  <c r="X1031" i="1"/>
  <c r="Y1031" i="1" s="1"/>
  <c r="X1032" i="1"/>
  <c r="Y1032" i="1" s="1"/>
  <c r="X1033" i="1"/>
  <c r="Y1033" i="1" s="1"/>
  <c r="X1034" i="1"/>
  <c r="Y1034" i="1" s="1"/>
  <c r="X1035" i="1"/>
  <c r="Y1035" i="1" s="1"/>
  <c r="X1036" i="1"/>
  <c r="Y1036" i="1" s="1"/>
  <c r="X1037" i="1"/>
  <c r="Y1037" i="1" s="1"/>
  <c r="X1038" i="1"/>
  <c r="Y1038" i="1" s="1"/>
  <c r="X1039" i="1"/>
  <c r="Y1039" i="1" s="1"/>
  <c r="X1040" i="1"/>
  <c r="Y1040" i="1" s="1"/>
  <c r="X1041" i="1"/>
  <c r="Y1041" i="1" s="1"/>
  <c r="X1042" i="1"/>
  <c r="Y1042" i="1" s="1"/>
  <c r="X1043" i="1"/>
  <c r="Y1043" i="1" s="1"/>
  <c r="X1044" i="1"/>
  <c r="Y1044" i="1" s="1"/>
  <c r="X1045" i="1"/>
  <c r="Y1045" i="1" s="1"/>
  <c r="X1046" i="1"/>
  <c r="Y1046" i="1" s="1"/>
  <c r="X1047" i="1"/>
  <c r="Y1047" i="1" s="1"/>
  <c r="X1048" i="1"/>
  <c r="Y1048" i="1" s="1"/>
  <c r="X1049" i="1"/>
  <c r="Y1049" i="1" s="1"/>
  <c r="X1050" i="1"/>
  <c r="Y1050" i="1" s="1"/>
  <c r="X1051" i="1"/>
  <c r="Y1051" i="1" s="1"/>
  <c r="X1052" i="1"/>
  <c r="Y1052" i="1" s="1"/>
  <c r="X1053" i="1"/>
  <c r="Y1053" i="1" s="1"/>
  <c r="X1054" i="1"/>
  <c r="Y1054" i="1" s="1"/>
  <c r="X1055" i="1"/>
  <c r="Y1055" i="1" s="1"/>
  <c r="X1056" i="1"/>
  <c r="Y1056" i="1" s="1"/>
  <c r="X1057" i="1"/>
  <c r="Y1057" i="1" s="1"/>
  <c r="X1058" i="1"/>
  <c r="Y1058" i="1" s="1"/>
  <c r="X1059" i="1"/>
  <c r="Y1059" i="1" s="1"/>
  <c r="X1060" i="1"/>
  <c r="Y1060" i="1" s="1"/>
  <c r="X1061" i="1"/>
  <c r="Y1061" i="1" s="1"/>
  <c r="X1062" i="1"/>
  <c r="Y1062" i="1" s="1"/>
  <c r="X1063" i="1"/>
  <c r="Y1063" i="1" s="1"/>
  <c r="X1064" i="1"/>
  <c r="Y1064" i="1" s="1"/>
  <c r="X1065" i="1"/>
  <c r="Y1065" i="1" s="1"/>
  <c r="X1066" i="1"/>
  <c r="Y1066" i="1" s="1"/>
  <c r="X1067" i="1"/>
  <c r="Y1067" i="1" s="1"/>
  <c r="X1068" i="1"/>
  <c r="Y1068" i="1" s="1"/>
  <c r="X1069" i="1"/>
  <c r="Y1069" i="1" s="1"/>
  <c r="X1070" i="1"/>
  <c r="Y1070" i="1" s="1"/>
  <c r="X1071" i="1"/>
  <c r="Y1071" i="1" s="1"/>
  <c r="X1072" i="1"/>
  <c r="Y1072" i="1" s="1"/>
  <c r="X1073" i="1"/>
  <c r="Y1073" i="1" s="1"/>
  <c r="X1074" i="1"/>
  <c r="Y1074" i="1" s="1"/>
  <c r="X1075" i="1"/>
  <c r="Y1075" i="1" s="1"/>
  <c r="X1076" i="1"/>
  <c r="Y1076" i="1" s="1"/>
  <c r="X1077" i="1"/>
  <c r="Y1077" i="1" s="1"/>
  <c r="X1078" i="1"/>
  <c r="Y1078" i="1" s="1"/>
  <c r="X1079" i="1"/>
  <c r="Y1079" i="1" s="1"/>
  <c r="X1080" i="1"/>
  <c r="Y1080" i="1" s="1"/>
  <c r="X1081" i="1"/>
  <c r="Y1081" i="1" s="1"/>
  <c r="X1082" i="1"/>
  <c r="Y1082" i="1" s="1"/>
  <c r="X1083" i="1"/>
  <c r="Y1083" i="1" s="1"/>
  <c r="X1084" i="1"/>
  <c r="Y1084" i="1" s="1"/>
  <c r="X1085" i="1"/>
  <c r="Y1085" i="1" s="1"/>
  <c r="X1086" i="1"/>
  <c r="Y1086" i="1" s="1"/>
  <c r="X1087" i="1"/>
  <c r="Y1087" i="1" s="1"/>
  <c r="X1088" i="1"/>
  <c r="Y1088" i="1" s="1"/>
  <c r="X1089" i="1"/>
  <c r="Y1089" i="1" s="1"/>
  <c r="X1090" i="1"/>
  <c r="Y1090" i="1" s="1"/>
  <c r="X1091" i="1"/>
  <c r="Y1091" i="1" s="1"/>
  <c r="X1092" i="1"/>
  <c r="Y1092" i="1" s="1"/>
  <c r="X1093" i="1"/>
  <c r="Y1093" i="1" s="1"/>
  <c r="X1094" i="1"/>
  <c r="Y1094" i="1" s="1"/>
  <c r="X1095" i="1"/>
  <c r="Y1095" i="1" s="1"/>
  <c r="X1096" i="1"/>
  <c r="Y1096" i="1" s="1"/>
  <c r="X1097" i="1"/>
  <c r="Y1097" i="1" s="1"/>
  <c r="X1098" i="1"/>
  <c r="Y1098" i="1" s="1"/>
  <c r="X1099" i="1"/>
  <c r="Y1099" i="1" s="1"/>
  <c r="X1100" i="1"/>
  <c r="Y1100" i="1" s="1"/>
  <c r="X1101" i="1"/>
  <c r="Y1101" i="1" s="1"/>
  <c r="X1102" i="1"/>
  <c r="Y1102" i="1" s="1"/>
  <c r="X1103" i="1"/>
  <c r="Y1103" i="1" s="1"/>
  <c r="X1104" i="1"/>
  <c r="Y1104" i="1" s="1"/>
  <c r="X1105" i="1"/>
  <c r="Y1105" i="1" s="1"/>
  <c r="X1106" i="1"/>
  <c r="Y1106" i="1" s="1"/>
  <c r="X1107" i="1"/>
  <c r="Y1107" i="1" s="1"/>
  <c r="X1108" i="1"/>
  <c r="Y1108" i="1" s="1"/>
  <c r="X1109" i="1"/>
  <c r="Y1109" i="1" s="1"/>
  <c r="X1110" i="1"/>
  <c r="Y1110" i="1" s="1"/>
  <c r="X1111" i="1"/>
  <c r="Y1111" i="1" s="1"/>
  <c r="X1112" i="1"/>
  <c r="Y1112" i="1" s="1"/>
  <c r="X1113" i="1"/>
  <c r="Y1113" i="1" s="1"/>
  <c r="X1114" i="1"/>
  <c r="Y1114" i="1" s="1"/>
  <c r="X1115" i="1"/>
  <c r="Y1115" i="1" s="1"/>
  <c r="X1116" i="1"/>
  <c r="Y1116" i="1" s="1"/>
  <c r="X1117" i="1"/>
  <c r="Y1117" i="1" s="1"/>
  <c r="X1118" i="1"/>
  <c r="Y1118" i="1" s="1"/>
  <c r="X1119" i="1"/>
  <c r="Y1119" i="1" s="1"/>
  <c r="X1120" i="1"/>
  <c r="Y1120" i="1" s="1"/>
  <c r="X1121" i="1"/>
  <c r="Y1121" i="1" s="1"/>
  <c r="X1122" i="1"/>
  <c r="Y1122" i="1" s="1"/>
  <c r="X1123" i="1"/>
  <c r="Y1123" i="1" s="1"/>
  <c r="X1124" i="1"/>
  <c r="Y1124" i="1" s="1"/>
  <c r="X1125" i="1"/>
  <c r="Y1125" i="1" s="1"/>
  <c r="X1126" i="1"/>
  <c r="Y1126" i="1" s="1"/>
  <c r="X1127" i="1"/>
  <c r="Y1127" i="1" s="1"/>
  <c r="X1128" i="1"/>
  <c r="Y1128" i="1" s="1"/>
  <c r="X1129" i="1"/>
  <c r="Y1129" i="1" s="1"/>
  <c r="X1130" i="1"/>
  <c r="Y1130" i="1" s="1"/>
  <c r="X1131" i="1"/>
  <c r="Y1131" i="1" s="1"/>
  <c r="X1132" i="1"/>
  <c r="Y1132" i="1" s="1"/>
  <c r="X1133" i="1"/>
  <c r="Y1133" i="1" s="1"/>
  <c r="X1134" i="1"/>
  <c r="Y1134" i="1" s="1"/>
  <c r="X1135" i="1"/>
  <c r="Y1135" i="1" s="1"/>
  <c r="X1136" i="1"/>
  <c r="Y1136" i="1" s="1"/>
  <c r="X1137" i="1"/>
  <c r="Y1137" i="1" s="1"/>
  <c r="X1138" i="1"/>
  <c r="Y1138" i="1" s="1"/>
  <c r="X1139" i="1"/>
  <c r="Y1139" i="1" s="1"/>
  <c r="X1140" i="1"/>
  <c r="Y1140" i="1" s="1"/>
  <c r="X1141" i="1"/>
  <c r="Y1141" i="1" s="1"/>
  <c r="X1142" i="1"/>
  <c r="Y1142" i="1" s="1"/>
  <c r="X1143" i="1"/>
  <c r="Y1143" i="1" s="1"/>
  <c r="X1144" i="1"/>
  <c r="Y1144" i="1" s="1"/>
  <c r="X1145" i="1"/>
  <c r="Y1145" i="1" s="1"/>
  <c r="X1146" i="1"/>
  <c r="Y1146" i="1" s="1"/>
  <c r="X1147" i="1"/>
  <c r="Y1147" i="1" s="1"/>
  <c r="X1148" i="1"/>
  <c r="Y1148" i="1" s="1"/>
  <c r="X1149" i="1"/>
  <c r="Y1149" i="1" s="1"/>
  <c r="X1150" i="1"/>
  <c r="Y1150" i="1" s="1"/>
  <c r="X1151" i="1"/>
  <c r="Y1151" i="1" s="1"/>
  <c r="X1152" i="1"/>
  <c r="Y1152" i="1" s="1"/>
  <c r="X1153" i="1"/>
  <c r="Y1153" i="1" s="1"/>
  <c r="X1154" i="1"/>
  <c r="Y1154" i="1" s="1"/>
  <c r="X1155" i="1"/>
  <c r="Y1155" i="1" s="1"/>
  <c r="X1156" i="1"/>
  <c r="Y1156" i="1" s="1"/>
  <c r="X1157" i="1"/>
  <c r="Y1157" i="1" s="1"/>
  <c r="X1158" i="1"/>
  <c r="Y1158" i="1" s="1"/>
  <c r="X1159" i="1"/>
  <c r="Y1159" i="1" s="1"/>
  <c r="X1160" i="1"/>
  <c r="Y1160" i="1" s="1"/>
  <c r="X1161" i="1"/>
  <c r="Y1161" i="1" s="1"/>
  <c r="X1162" i="1"/>
  <c r="Y1162" i="1" s="1"/>
  <c r="X1163" i="1"/>
  <c r="Y1163" i="1" s="1"/>
  <c r="X1164" i="1"/>
  <c r="Y1164" i="1" s="1"/>
  <c r="X1165" i="1"/>
  <c r="Y1165" i="1" s="1"/>
  <c r="X1166" i="1"/>
  <c r="Y1166" i="1" s="1"/>
  <c r="X1167" i="1"/>
  <c r="Y1167" i="1" s="1"/>
  <c r="X1168" i="1"/>
  <c r="Y1168" i="1" s="1"/>
  <c r="X1169" i="1"/>
  <c r="Y1169" i="1" s="1"/>
  <c r="X1170" i="1"/>
  <c r="Y1170" i="1" s="1"/>
  <c r="X1171" i="1"/>
  <c r="Y1171" i="1" s="1"/>
  <c r="X1172" i="1"/>
  <c r="Y1172" i="1" s="1"/>
  <c r="X1173" i="1"/>
  <c r="Y1173" i="1" s="1"/>
  <c r="X1174" i="1"/>
  <c r="Y1174" i="1" s="1"/>
  <c r="X1175" i="1"/>
  <c r="Y1175" i="1" s="1"/>
  <c r="X1176" i="1"/>
  <c r="Y1176" i="1" s="1"/>
  <c r="X1177" i="1"/>
  <c r="Y1177" i="1" s="1"/>
  <c r="X1178" i="1"/>
  <c r="Y1178" i="1" s="1"/>
  <c r="X1179" i="1"/>
  <c r="Y1179" i="1" s="1"/>
  <c r="X1180" i="1"/>
  <c r="Y1180" i="1" s="1"/>
  <c r="X1181" i="1"/>
  <c r="Y1181" i="1" s="1"/>
  <c r="X1182" i="1"/>
  <c r="Y1182" i="1" s="1"/>
  <c r="X1183" i="1"/>
  <c r="Y1183" i="1" s="1"/>
  <c r="X1184" i="1"/>
  <c r="Y1184" i="1" s="1"/>
  <c r="X1185" i="1"/>
  <c r="Y1185" i="1" s="1"/>
  <c r="X1186" i="1"/>
  <c r="Y1186" i="1" s="1"/>
  <c r="X1187" i="1"/>
  <c r="Y1187" i="1" s="1"/>
  <c r="X1188" i="1"/>
  <c r="Y1188" i="1" s="1"/>
  <c r="X1189" i="1"/>
  <c r="Y1189" i="1" s="1"/>
  <c r="X1190" i="1"/>
  <c r="Y1190" i="1" s="1"/>
  <c r="X1191" i="1"/>
  <c r="Y1191" i="1" s="1"/>
  <c r="X1192" i="1"/>
  <c r="Y1192" i="1" s="1"/>
  <c r="X1193" i="1"/>
  <c r="Y1193" i="1" s="1"/>
  <c r="X1194" i="1"/>
  <c r="Y1194" i="1" s="1"/>
  <c r="X1195" i="1"/>
  <c r="Y1195" i="1" s="1"/>
  <c r="X1196" i="1"/>
  <c r="Y1196" i="1" s="1"/>
  <c r="X1197" i="1"/>
  <c r="Y1197" i="1" s="1"/>
  <c r="X1198" i="1"/>
  <c r="Y1198" i="1" s="1"/>
  <c r="X1199" i="1"/>
  <c r="Y1199" i="1" s="1"/>
  <c r="X1200" i="1"/>
  <c r="Y1200" i="1" s="1"/>
  <c r="X1201" i="1"/>
  <c r="Y1201" i="1" s="1"/>
  <c r="X1202" i="1"/>
  <c r="Y1202" i="1" s="1"/>
  <c r="X1203" i="1"/>
  <c r="Y1203" i="1" s="1"/>
  <c r="X1204" i="1"/>
  <c r="Y1204" i="1" s="1"/>
  <c r="X1205" i="1"/>
  <c r="Y1205" i="1" s="1"/>
  <c r="X1206" i="1"/>
  <c r="Y1206" i="1" s="1"/>
  <c r="X1207" i="1"/>
  <c r="Y1207" i="1" s="1"/>
  <c r="X1208" i="1"/>
  <c r="Y1208" i="1" s="1"/>
  <c r="X1209" i="1"/>
  <c r="Y1209" i="1" s="1"/>
  <c r="X1210" i="1"/>
  <c r="Y1210" i="1" s="1"/>
  <c r="X1211" i="1"/>
  <c r="Y1211" i="1" s="1"/>
  <c r="X1212" i="1"/>
  <c r="Y1212" i="1" s="1"/>
  <c r="X2" i="1"/>
  <c r="Y2" i="1" s="1"/>
  <c r="V2" i="1"/>
  <c r="W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W536" i="1" s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W556" i="1" s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W576" i="1" s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585" i="1"/>
  <c r="W585" i="1" s="1"/>
  <c r="V586" i="1"/>
  <c r="W586" i="1" s="1"/>
  <c r="V587" i="1"/>
  <c r="W587" i="1" s="1"/>
  <c r="V588" i="1"/>
  <c r="W588" i="1" s="1"/>
  <c r="V589" i="1"/>
  <c r="W589" i="1" s="1"/>
  <c r="V590" i="1"/>
  <c r="W590" i="1" s="1"/>
  <c r="V591" i="1"/>
  <c r="W591" i="1" s="1"/>
  <c r="V592" i="1"/>
  <c r="W592" i="1" s="1"/>
  <c r="V593" i="1"/>
  <c r="W593" i="1" s="1"/>
  <c r="V594" i="1"/>
  <c r="W594" i="1" s="1"/>
  <c r="V595" i="1"/>
  <c r="W595" i="1" s="1"/>
  <c r="V596" i="1"/>
  <c r="W596" i="1" s="1"/>
  <c r="V597" i="1"/>
  <c r="W597" i="1" s="1"/>
  <c r="V598" i="1"/>
  <c r="W598" i="1" s="1"/>
  <c r="V599" i="1"/>
  <c r="W599" i="1" s="1"/>
  <c r="V600" i="1"/>
  <c r="W600" i="1" s="1"/>
  <c r="V601" i="1"/>
  <c r="W601" i="1" s="1"/>
  <c r="V602" i="1"/>
  <c r="W602" i="1" s="1"/>
  <c r="V603" i="1"/>
  <c r="W603" i="1" s="1"/>
  <c r="V604" i="1"/>
  <c r="W604" i="1" s="1"/>
  <c r="V605" i="1"/>
  <c r="W605" i="1" s="1"/>
  <c r="V606" i="1"/>
  <c r="W606" i="1" s="1"/>
  <c r="V607" i="1"/>
  <c r="W607" i="1" s="1"/>
  <c r="V608" i="1"/>
  <c r="W608" i="1" s="1"/>
  <c r="V609" i="1"/>
  <c r="W609" i="1" s="1"/>
  <c r="V610" i="1"/>
  <c r="W610" i="1" s="1"/>
  <c r="V611" i="1"/>
  <c r="W611" i="1" s="1"/>
  <c r="V612" i="1"/>
  <c r="W612" i="1" s="1"/>
  <c r="V613" i="1"/>
  <c r="W613" i="1" s="1"/>
  <c r="V614" i="1"/>
  <c r="W614" i="1" s="1"/>
  <c r="V615" i="1"/>
  <c r="W615" i="1" s="1"/>
  <c r="V616" i="1"/>
  <c r="W616" i="1" s="1"/>
  <c r="V617" i="1"/>
  <c r="W617" i="1" s="1"/>
  <c r="V618" i="1"/>
  <c r="W618" i="1" s="1"/>
  <c r="V619" i="1"/>
  <c r="W619" i="1" s="1"/>
  <c r="V620" i="1"/>
  <c r="W620" i="1" s="1"/>
  <c r="V621" i="1"/>
  <c r="W621" i="1" s="1"/>
  <c r="V622" i="1"/>
  <c r="W622" i="1" s="1"/>
  <c r="V623" i="1"/>
  <c r="W623" i="1" s="1"/>
  <c r="V624" i="1"/>
  <c r="W624" i="1" s="1"/>
  <c r="V625" i="1"/>
  <c r="W625" i="1" s="1"/>
  <c r="V626" i="1"/>
  <c r="W626" i="1" s="1"/>
  <c r="V627" i="1"/>
  <c r="W627" i="1" s="1"/>
  <c r="V628" i="1"/>
  <c r="W628" i="1" s="1"/>
  <c r="V629" i="1"/>
  <c r="W629" i="1" s="1"/>
  <c r="V630" i="1"/>
  <c r="W630" i="1" s="1"/>
  <c r="V631" i="1"/>
  <c r="W631" i="1" s="1"/>
  <c r="V632" i="1"/>
  <c r="W632" i="1" s="1"/>
  <c r="V633" i="1"/>
  <c r="W633" i="1" s="1"/>
  <c r="V634" i="1"/>
  <c r="W634" i="1" s="1"/>
  <c r="V635" i="1"/>
  <c r="W635" i="1" s="1"/>
  <c r="V636" i="1"/>
  <c r="W636" i="1" s="1"/>
  <c r="V637" i="1"/>
  <c r="W637" i="1" s="1"/>
  <c r="V638" i="1"/>
  <c r="W638" i="1" s="1"/>
  <c r="V639" i="1"/>
  <c r="W639" i="1" s="1"/>
  <c r="V640" i="1"/>
  <c r="W640" i="1" s="1"/>
  <c r="V641" i="1"/>
  <c r="W641" i="1" s="1"/>
  <c r="V642" i="1"/>
  <c r="W642" i="1" s="1"/>
  <c r="V643" i="1"/>
  <c r="W643" i="1" s="1"/>
  <c r="V644" i="1"/>
  <c r="W644" i="1" s="1"/>
  <c r="V645" i="1"/>
  <c r="W645" i="1" s="1"/>
  <c r="V646" i="1"/>
  <c r="W646" i="1" s="1"/>
  <c r="V647" i="1"/>
  <c r="W647" i="1" s="1"/>
  <c r="V648" i="1"/>
  <c r="W648" i="1" s="1"/>
  <c r="V649" i="1"/>
  <c r="W649" i="1" s="1"/>
  <c r="V650" i="1"/>
  <c r="W650" i="1" s="1"/>
  <c r="V651" i="1"/>
  <c r="W651" i="1" s="1"/>
  <c r="V652" i="1"/>
  <c r="W652" i="1" s="1"/>
  <c r="V653" i="1"/>
  <c r="W653" i="1" s="1"/>
  <c r="V654" i="1"/>
  <c r="W654" i="1" s="1"/>
  <c r="V655" i="1"/>
  <c r="W655" i="1" s="1"/>
  <c r="V656" i="1"/>
  <c r="W656" i="1" s="1"/>
  <c r="V657" i="1"/>
  <c r="W657" i="1" s="1"/>
  <c r="V658" i="1"/>
  <c r="W658" i="1" s="1"/>
  <c r="V659" i="1"/>
  <c r="W659" i="1" s="1"/>
  <c r="V660" i="1"/>
  <c r="W660" i="1" s="1"/>
  <c r="V661" i="1"/>
  <c r="W661" i="1" s="1"/>
  <c r="V662" i="1"/>
  <c r="W662" i="1" s="1"/>
  <c r="V663" i="1"/>
  <c r="W663" i="1" s="1"/>
  <c r="V664" i="1"/>
  <c r="W664" i="1" s="1"/>
  <c r="V665" i="1"/>
  <c r="W665" i="1" s="1"/>
  <c r="V666" i="1"/>
  <c r="W666" i="1" s="1"/>
  <c r="V667" i="1"/>
  <c r="W667" i="1" s="1"/>
  <c r="V668" i="1"/>
  <c r="W668" i="1" s="1"/>
  <c r="V669" i="1"/>
  <c r="W669" i="1" s="1"/>
  <c r="V670" i="1"/>
  <c r="W670" i="1" s="1"/>
  <c r="V671" i="1"/>
  <c r="W671" i="1" s="1"/>
  <c r="V672" i="1"/>
  <c r="W672" i="1" s="1"/>
  <c r="V673" i="1"/>
  <c r="W673" i="1" s="1"/>
  <c r="V674" i="1"/>
  <c r="W674" i="1" s="1"/>
  <c r="V675" i="1"/>
  <c r="W675" i="1" s="1"/>
  <c r="V676" i="1"/>
  <c r="W676" i="1" s="1"/>
  <c r="V677" i="1"/>
  <c r="W677" i="1" s="1"/>
  <c r="V678" i="1"/>
  <c r="W678" i="1" s="1"/>
  <c r="V679" i="1"/>
  <c r="W679" i="1" s="1"/>
  <c r="V680" i="1"/>
  <c r="W680" i="1" s="1"/>
  <c r="V681" i="1"/>
  <c r="W681" i="1" s="1"/>
  <c r="V682" i="1"/>
  <c r="W682" i="1" s="1"/>
  <c r="V683" i="1"/>
  <c r="W683" i="1" s="1"/>
  <c r="V684" i="1"/>
  <c r="W684" i="1" s="1"/>
  <c r="V685" i="1"/>
  <c r="W685" i="1" s="1"/>
  <c r="V686" i="1"/>
  <c r="W686" i="1" s="1"/>
  <c r="V687" i="1"/>
  <c r="W687" i="1" s="1"/>
  <c r="V688" i="1"/>
  <c r="W688" i="1" s="1"/>
  <c r="V689" i="1"/>
  <c r="W689" i="1" s="1"/>
  <c r="V690" i="1"/>
  <c r="W690" i="1" s="1"/>
  <c r="V691" i="1"/>
  <c r="W691" i="1" s="1"/>
  <c r="V692" i="1"/>
  <c r="W692" i="1" s="1"/>
  <c r="V693" i="1"/>
  <c r="W693" i="1" s="1"/>
  <c r="V694" i="1"/>
  <c r="W694" i="1" s="1"/>
  <c r="V695" i="1"/>
  <c r="W695" i="1" s="1"/>
  <c r="V696" i="1"/>
  <c r="W696" i="1" s="1"/>
  <c r="V697" i="1"/>
  <c r="W697" i="1" s="1"/>
  <c r="V698" i="1"/>
  <c r="W698" i="1" s="1"/>
  <c r="V699" i="1"/>
  <c r="W699" i="1" s="1"/>
  <c r="V700" i="1"/>
  <c r="W700" i="1" s="1"/>
  <c r="V701" i="1"/>
  <c r="W701" i="1" s="1"/>
  <c r="V702" i="1"/>
  <c r="W702" i="1" s="1"/>
  <c r="V703" i="1"/>
  <c r="W703" i="1" s="1"/>
  <c r="V704" i="1"/>
  <c r="W704" i="1" s="1"/>
  <c r="V705" i="1"/>
  <c r="W705" i="1" s="1"/>
  <c r="V706" i="1"/>
  <c r="W706" i="1" s="1"/>
  <c r="V707" i="1"/>
  <c r="W707" i="1" s="1"/>
  <c r="V708" i="1"/>
  <c r="W708" i="1" s="1"/>
  <c r="V709" i="1"/>
  <c r="W709" i="1" s="1"/>
  <c r="V710" i="1"/>
  <c r="W710" i="1" s="1"/>
  <c r="V711" i="1"/>
  <c r="W711" i="1" s="1"/>
  <c r="V712" i="1"/>
  <c r="W712" i="1" s="1"/>
  <c r="V713" i="1"/>
  <c r="W713" i="1" s="1"/>
  <c r="V714" i="1"/>
  <c r="W714" i="1" s="1"/>
  <c r="V715" i="1"/>
  <c r="W715" i="1" s="1"/>
  <c r="V716" i="1"/>
  <c r="W716" i="1" s="1"/>
  <c r="V717" i="1"/>
  <c r="W717" i="1" s="1"/>
  <c r="V718" i="1"/>
  <c r="W718" i="1" s="1"/>
  <c r="V719" i="1"/>
  <c r="W719" i="1" s="1"/>
  <c r="V720" i="1"/>
  <c r="W720" i="1" s="1"/>
  <c r="V721" i="1"/>
  <c r="W721" i="1" s="1"/>
  <c r="V722" i="1"/>
  <c r="W722" i="1" s="1"/>
  <c r="V723" i="1"/>
  <c r="W723" i="1" s="1"/>
  <c r="V724" i="1"/>
  <c r="W724" i="1" s="1"/>
  <c r="V725" i="1"/>
  <c r="W725" i="1" s="1"/>
  <c r="V726" i="1"/>
  <c r="W726" i="1" s="1"/>
  <c r="V727" i="1"/>
  <c r="W727" i="1" s="1"/>
  <c r="V728" i="1"/>
  <c r="W728" i="1" s="1"/>
  <c r="V729" i="1"/>
  <c r="W729" i="1" s="1"/>
  <c r="V730" i="1"/>
  <c r="W730" i="1" s="1"/>
  <c r="V731" i="1"/>
  <c r="W731" i="1" s="1"/>
  <c r="V732" i="1"/>
  <c r="W732" i="1" s="1"/>
  <c r="V733" i="1"/>
  <c r="W733" i="1" s="1"/>
  <c r="V734" i="1"/>
  <c r="W734" i="1" s="1"/>
  <c r="V735" i="1"/>
  <c r="W735" i="1" s="1"/>
  <c r="V736" i="1"/>
  <c r="W736" i="1" s="1"/>
  <c r="V737" i="1"/>
  <c r="W737" i="1" s="1"/>
  <c r="V738" i="1"/>
  <c r="W738" i="1" s="1"/>
  <c r="V739" i="1"/>
  <c r="W739" i="1" s="1"/>
  <c r="V740" i="1"/>
  <c r="W740" i="1" s="1"/>
  <c r="V741" i="1"/>
  <c r="W741" i="1" s="1"/>
  <c r="V742" i="1"/>
  <c r="W742" i="1" s="1"/>
  <c r="V743" i="1"/>
  <c r="W743" i="1" s="1"/>
  <c r="V744" i="1"/>
  <c r="W744" i="1" s="1"/>
  <c r="V745" i="1"/>
  <c r="W745" i="1" s="1"/>
  <c r="V746" i="1"/>
  <c r="W746" i="1" s="1"/>
  <c r="V747" i="1"/>
  <c r="W747" i="1" s="1"/>
  <c r="V748" i="1"/>
  <c r="W748" i="1" s="1"/>
  <c r="V749" i="1"/>
  <c r="W749" i="1" s="1"/>
  <c r="V750" i="1"/>
  <c r="W750" i="1" s="1"/>
  <c r="V751" i="1"/>
  <c r="W751" i="1" s="1"/>
  <c r="V752" i="1"/>
  <c r="W752" i="1" s="1"/>
  <c r="V753" i="1"/>
  <c r="W753" i="1" s="1"/>
  <c r="V754" i="1"/>
  <c r="W754" i="1" s="1"/>
  <c r="V755" i="1"/>
  <c r="W755" i="1" s="1"/>
  <c r="V756" i="1"/>
  <c r="W756" i="1" s="1"/>
  <c r="V757" i="1"/>
  <c r="W757" i="1" s="1"/>
  <c r="V758" i="1"/>
  <c r="W758" i="1" s="1"/>
  <c r="V759" i="1"/>
  <c r="W759" i="1" s="1"/>
  <c r="V760" i="1"/>
  <c r="W760" i="1" s="1"/>
  <c r="V761" i="1"/>
  <c r="W761" i="1" s="1"/>
  <c r="V762" i="1"/>
  <c r="W762" i="1" s="1"/>
  <c r="V763" i="1"/>
  <c r="W763" i="1" s="1"/>
  <c r="V764" i="1"/>
  <c r="W764" i="1" s="1"/>
  <c r="V765" i="1"/>
  <c r="W765" i="1" s="1"/>
  <c r="V766" i="1"/>
  <c r="W766" i="1" s="1"/>
  <c r="V767" i="1"/>
  <c r="W767" i="1" s="1"/>
  <c r="V768" i="1"/>
  <c r="W768" i="1" s="1"/>
  <c r="V769" i="1"/>
  <c r="W769" i="1" s="1"/>
  <c r="V770" i="1"/>
  <c r="W770" i="1" s="1"/>
  <c r="V771" i="1"/>
  <c r="W771" i="1" s="1"/>
  <c r="V772" i="1"/>
  <c r="W772" i="1" s="1"/>
  <c r="V773" i="1"/>
  <c r="W773" i="1" s="1"/>
  <c r="V774" i="1"/>
  <c r="W774" i="1" s="1"/>
  <c r="V775" i="1"/>
  <c r="W775" i="1" s="1"/>
  <c r="V776" i="1"/>
  <c r="W776" i="1" s="1"/>
  <c r="V777" i="1"/>
  <c r="W777" i="1" s="1"/>
  <c r="V778" i="1"/>
  <c r="W778" i="1" s="1"/>
  <c r="V779" i="1"/>
  <c r="W779" i="1" s="1"/>
  <c r="V780" i="1"/>
  <c r="W780" i="1" s="1"/>
  <c r="V781" i="1"/>
  <c r="W781" i="1" s="1"/>
  <c r="V782" i="1"/>
  <c r="W782" i="1" s="1"/>
  <c r="V783" i="1"/>
  <c r="W783" i="1" s="1"/>
  <c r="V784" i="1"/>
  <c r="W784" i="1" s="1"/>
  <c r="V785" i="1"/>
  <c r="W785" i="1" s="1"/>
  <c r="V786" i="1"/>
  <c r="W786" i="1" s="1"/>
  <c r="V787" i="1"/>
  <c r="W787" i="1" s="1"/>
  <c r="V788" i="1"/>
  <c r="W788" i="1" s="1"/>
  <c r="V789" i="1"/>
  <c r="W789" i="1" s="1"/>
  <c r="V790" i="1"/>
  <c r="W790" i="1" s="1"/>
  <c r="V791" i="1"/>
  <c r="W791" i="1" s="1"/>
  <c r="V792" i="1"/>
  <c r="W792" i="1" s="1"/>
  <c r="V793" i="1"/>
  <c r="W793" i="1" s="1"/>
  <c r="V794" i="1"/>
  <c r="W794" i="1" s="1"/>
  <c r="V795" i="1"/>
  <c r="W795" i="1" s="1"/>
  <c r="V796" i="1"/>
  <c r="W796" i="1" s="1"/>
  <c r="V797" i="1"/>
  <c r="W797" i="1" s="1"/>
  <c r="V798" i="1"/>
  <c r="W798" i="1" s="1"/>
  <c r="V799" i="1"/>
  <c r="W799" i="1" s="1"/>
  <c r="V800" i="1"/>
  <c r="W800" i="1" s="1"/>
  <c r="V801" i="1"/>
  <c r="W801" i="1" s="1"/>
  <c r="V802" i="1"/>
  <c r="W802" i="1" s="1"/>
  <c r="V803" i="1"/>
  <c r="W803" i="1" s="1"/>
  <c r="V804" i="1"/>
  <c r="W804" i="1" s="1"/>
  <c r="V805" i="1"/>
  <c r="W805" i="1" s="1"/>
  <c r="V806" i="1"/>
  <c r="W806" i="1" s="1"/>
  <c r="V807" i="1"/>
  <c r="W807" i="1" s="1"/>
  <c r="V808" i="1"/>
  <c r="W808" i="1" s="1"/>
  <c r="V809" i="1"/>
  <c r="W809" i="1" s="1"/>
  <c r="V810" i="1"/>
  <c r="W810" i="1" s="1"/>
  <c r="V811" i="1"/>
  <c r="W811" i="1" s="1"/>
  <c r="V812" i="1"/>
  <c r="W812" i="1" s="1"/>
  <c r="V813" i="1"/>
  <c r="W813" i="1" s="1"/>
  <c r="V814" i="1"/>
  <c r="W814" i="1" s="1"/>
  <c r="V815" i="1"/>
  <c r="W815" i="1" s="1"/>
  <c r="V816" i="1"/>
  <c r="W816" i="1" s="1"/>
  <c r="V817" i="1"/>
  <c r="W817" i="1" s="1"/>
  <c r="V818" i="1"/>
  <c r="W818" i="1" s="1"/>
  <c r="V819" i="1"/>
  <c r="W819" i="1" s="1"/>
  <c r="V820" i="1"/>
  <c r="W820" i="1" s="1"/>
  <c r="V821" i="1"/>
  <c r="W821" i="1" s="1"/>
  <c r="V822" i="1"/>
  <c r="W822" i="1" s="1"/>
  <c r="V823" i="1"/>
  <c r="W823" i="1" s="1"/>
  <c r="V824" i="1"/>
  <c r="W824" i="1" s="1"/>
  <c r="V825" i="1"/>
  <c r="W825" i="1" s="1"/>
  <c r="V826" i="1"/>
  <c r="W826" i="1" s="1"/>
  <c r="V827" i="1"/>
  <c r="W827" i="1" s="1"/>
  <c r="V828" i="1"/>
  <c r="W828" i="1" s="1"/>
  <c r="V829" i="1"/>
  <c r="W829" i="1" s="1"/>
  <c r="V830" i="1"/>
  <c r="W830" i="1" s="1"/>
  <c r="V831" i="1"/>
  <c r="W831" i="1" s="1"/>
  <c r="V832" i="1"/>
  <c r="W832" i="1" s="1"/>
  <c r="V833" i="1"/>
  <c r="W833" i="1" s="1"/>
  <c r="V834" i="1"/>
  <c r="W834" i="1" s="1"/>
  <c r="V835" i="1"/>
  <c r="W835" i="1" s="1"/>
  <c r="V836" i="1"/>
  <c r="W836" i="1" s="1"/>
  <c r="V837" i="1"/>
  <c r="W837" i="1" s="1"/>
  <c r="V838" i="1"/>
  <c r="W838" i="1" s="1"/>
  <c r="V839" i="1"/>
  <c r="W839" i="1" s="1"/>
  <c r="V840" i="1"/>
  <c r="W840" i="1" s="1"/>
  <c r="V841" i="1"/>
  <c r="W841" i="1" s="1"/>
  <c r="V842" i="1"/>
  <c r="W842" i="1" s="1"/>
  <c r="V843" i="1"/>
  <c r="W843" i="1" s="1"/>
  <c r="V844" i="1"/>
  <c r="W844" i="1" s="1"/>
  <c r="V845" i="1"/>
  <c r="W845" i="1" s="1"/>
  <c r="V846" i="1"/>
  <c r="W846" i="1" s="1"/>
  <c r="V847" i="1"/>
  <c r="W847" i="1" s="1"/>
  <c r="V848" i="1"/>
  <c r="W848" i="1" s="1"/>
  <c r="V849" i="1"/>
  <c r="W849" i="1" s="1"/>
  <c r="V850" i="1"/>
  <c r="W850" i="1" s="1"/>
  <c r="V851" i="1"/>
  <c r="W851" i="1" s="1"/>
  <c r="V852" i="1"/>
  <c r="W852" i="1" s="1"/>
  <c r="V853" i="1"/>
  <c r="W853" i="1" s="1"/>
  <c r="V854" i="1"/>
  <c r="W854" i="1" s="1"/>
  <c r="V855" i="1"/>
  <c r="W855" i="1" s="1"/>
  <c r="V856" i="1"/>
  <c r="W856" i="1" s="1"/>
  <c r="V857" i="1"/>
  <c r="W857" i="1" s="1"/>
  <c r="V858" i="1"/>
  <c r="W858" i="1" s="1"/>
  <c r="V859" i="1"/>
  <c r="W859" i="1" s="1"/>
  <c r="V860" i="1"/>
  <c r="W860" i="1" s="1"/>
  <c r="V861" i="1"/>
  <c r="W861" i="1" s="1"/>
  <c r="V862" i="1"/>
  <c r="W862" i="1" s="1"/>
  <c r="V863" i="1"/>
  <c r="W863" i="1" s="1"/>
  <c r="V864" i="1"/>
  <c r="W864" i="1" s="1"/>
  <c r="V865" i="1"/>
  <c r="W865" i="1" s="1"/>
  <c r="V866" i="1"/>
  <c r="W866" i="1" s="1"/>
  <c r="V867" i="1"/>
  <c r="W867" i="1" s="1"/>
  <c r="V868" i="1"/>
  <c r="W868" i="1" s="1"/>
  <c r="V869" i="1"/>
  <c r="W869" i="1" s="1"/>
  <c r="V870" i="1"/>
  <c r="W870" i="1" s="1"/>
  <c r="V871" i="1"/>
  <c r="W871" i="1" s="1"/>
  <c r="V872" i="1"/>
  <c r="W872" i="1" s="1"/>
  <c r="V873" i="1"/>
  <c r="W873" i="1" s="1"/>
  <c r="V874" i="1"/>
  <c r="W874" i="1" s="1"/>
  <c r="V875" i="1"/>
  <c r="W875" i="1" s="1"/>
  <c r="V876" i="1"/>
  <c r="W876" i="1" s="1"/>
  <c r="V877" i="1"/>
  <c r="W877" i="1" s="1"/>
  <c r="V878" i="1"/>
  <c r="W878" i="1" s="1"/>
  <c r="V879" i="1"/>
  <c r="W879" i="1" s="1"/>
  <c r="V880" i="1"/>
  <c r="W880" i="1" s="1"/>
  <c r="V881" i="1"/>
  <c r="W881" i="1" s="1"/>
  <c r="V882" i="1"/>
  <c r="W882" i="1" s="1"/>
  <c r="V883" i="1"/>
  <c r="W883" i="1" s="1"/>
  <c r="V884" i="1"/>
  <c r="W884" i="1" s="1"/>
  <c r="V885" i="1"/>
  <c r="W885" i="1" s="1"/>
  <c r="V886" i="1"/>
  <c r="W886" i="1" s="1"/>
  <c r="V887" i="1"/>
  <c r="W887" i="1" s="1"/>
  <c r="V888" i="1"/>
  <c r="W888" i="1" s="1"/>
  <c r="V889" i="1"/>
  <c r="W889" i="1" s="1"/>
  <c r="V890" i="1"/>
  <c r="W890" i="1" s="1"/>
  <c r="V891" i="1"/>
  <c r="W891" i="1" s="1"/>
  <c r="V892" i="1"/>
  <c r="W892" i="1" s="1"/>
  <c r="V893" i="1"/>
  <c r="W893" i="1" s="1"/>
  <c r="V894" i="1"/>
  <c r="W894" i="1" s="1"/>
  <c r="V895" i="1"/>
  <c r="W895" i="1" s="1"/>
  <c r="V896" i="1"/>
  <c r="W896" i="1" s="1"/>
  <c r="V897" i="1"/>
  <c r="W897" i="1" s="1"/>
  <c r="V898" i="1"/>
  <c r="W898" i="1" s="1"/>
  <c r="V899" i="1"/>
  <c r="W899" i="1" s="1"/>
  <c r="V900" i="1"/>
  <c r="W900" i="1" s="1"/>
  <c r="V901" i="1"/>
  <c r="W901" i="1" s="1"/>
  <c r="V902" i="1"/>
  <c r="W902" i="1" s="1"/>
  <c r="V903" i="1"/>
  <c r="W903" i="1" s="1"/>
  <c r="V904" i="1"/>
  <c r="W904" i="1" s="1"/>
  <c r="V905" i="1"/>
  <c r="W905" i="1" s="1"/>
  <c r="V906" i="1"/>
  <c r="W906" i="1" s="1"/>
  <c r="V907" i="1"/>
  <c r="W907" i="1" s="1"/>
  <c r="V908" i="1"/>
  <c r="W908" i="1" s="1"/>
  <c r="V909" i="1"/>
  <c r="W909" i="1" s="1"/>
  <c r="V910" i="1"/>
  <c r="W910" i="1" s="1"/>
  <c r="V911" i="1"/>
  <c r="W911" i="1" s="1"/>
  <c r="V912" i="1"/>
  <c r="W912" i="1" s="1"/>
  <c r="V913" i="1"/>
  <c r="W913" i="1" s="1"/>
  <c r="V914" i="1"/>
  <c r="W914" i="1" s="1"/>
  <c r="V915" i="1"/>
  <c r="W915" i="1" s="1"/>
  <c r="V916" i="1"/>
  <c r="W916" i="1" s="1"/>
  <c r="V917" i="1"/>
  <c r="W917" i="1" s="1"/>
  <c r="V918" i="1"/>
  <c r="W918" i="1" s="1"/>
  <c r="V919" i="1"/>
  <c r="W919" i="1" s="1"/>
  <c r="V920" i="1"/>
  <c r="W920" i="1" s="1"/>
  <c r="V921" i="1"/>
  <c r="W921" i="1" s="1"/>
  <c r="V922" i="1"/>
  <c r="W922" i="1" s="1"/>
  <c r="V923" i="1"/>
  <c r="W923" i="1" s="1"/>
  <c r="V924" i="1"/>
  <c r="W924" i="1" s="1"/>
  <c r="V925" i="1"/>
  <c r="W925" i="1" s="1"/>
  <c r="V926" i="1"/>
  <c r="W926" i="1" s="1"/>
  <c r="V927" i="1"/>
  <c r="W927" i="1" s="1"/>
  <c r="V928" i="1"/>
  <c r="W928" i="1" s="1"/>
  <c r="V929" i="1"/>
  <c r="W929" i="1" s="1"/>
  <c r="V930" i="1"/>
  <c r="W930" i="1" s="1"/>
  <c r="V931" i="1"/>
  <c r="W931" i="1" s="1"/>
  <c r="V932" i="1"/>
  <c r="W932" i="1" s="1"/>
  <c r="V933" i="1"/>
  <c r="W933" i="1" s="1"/>
  <c r="V934" i="1"/>
  <c r="W934" i="1" s="1"/>
  <c r="V935" i="1"/>
  <c r="W935" i="1" s="1"/>
  <c r="V936" i="1"/>
  <c r="W936" i="1" s="1"/>
  <c r="V937" i="1"/>
  <c r="W937" i="1" s="1"/>
  <c r="V938" i="1"/>
  <c r="W938" i="1" s="1"/>
  <c r="V939" i="1"/>
  <c r="W939" i="1" s="1"/>
  <c r="V940" i="1"/>
  <c r="W940" i="1" s="1"/>
  <c r="V941" i="1"/>
  <c r="W941" i="1" s="1"/>
  <c r="V942" i="1"/>
  <c r="W942" i="1" s="1"/>
  <c r="V943" i="1"/>
  <c r="W943" i="1" s="1"/>
  <c r="V944" i="1"/>
  <c r="W944" i="1" s="1"/>
  <c r="V945" i="1"/>
  <c r="W945" i="1" s="1"/>
  <c r="V946" i="1"/>
  <c r="W946" i="1" s="1"/>
  <c r="V947" i="1"/>
  <c r="W947" i="1" s="1"/>
  <c r="V948" i="1"/>
  <c r="W948" i="1" s="1"/>
  <c r="V949" i="1"/>
  <c r="W949" i="1" s="1"/>
  <c r="V950" i="1"/>
  <c r="W950" i="1" s="1"/>
  <c r="V951" i="1"/>
  <c r="W951" i="1" s="1"/>
  <c r="V952" i="1"/>
  <c r="W952" i="1" s="1"/>
  <c r="V953" i="1"/>
  <c r="W953" i="1" s="1"/>
  <c r="V954" i="1"/>
  <c r="W954" i="1" s="1"/>
  <c r="V955" i="1"/>
  <c r="W955" i="1" s="1"/>
  <c r="V956" i="1"/>
  <c r="W956" i="1" s="1"/>
  <c r="V957" i="1"/>
  <c r="W957" i="1" s="1"/>
  <c r="V958" i="1"/>
  <c r="W958" i="1" s="1"/>
  <c r="V959" i="1"/>
  <c r="W959" i="1" s="1"/>
  <c r="V960" i="1"/>
  <c r="W960" i="1" s="1"/>
  <c r="V961" i="1"/>
  <c r="W961" i="1" s="1"/>
  <c r="V962" i="1"/>
  <c r="W962" i="1" s="1"/>
  <c r="V963" i="1"/>
  <c r="W963" i="1" s="1"/>
  <c r="V964" i="1"/>
  <c r="W964" i="1" s="1"/>
  <c r="V965" i="1"/>
  <c r="W965" i="1" s="1"/>
  <c r="V966" i="1"/>
  <c r="W966" i="1" s="1"/>
  <c r="V967" i="1"/>
  <c r="W967" i="1" s="1"/>
  <c r="V968" i="1"/>
  <c r="W968" i="1" s="1"/>
  <c r="V969" i="1"/>
  <c r="W969" i="1" s="1"/>
  <c r="V970" i="1"/>
  <c r="W970" i="1" s="1"/>
  <c r="V971" i="1"/>
  <c r="W971" i="1" s="1"/>
  <c r="V972" i="1"/>
  <c r="W972" i="1" s="1"/>
  <c r="V973" i="1"/>
  <c r="W973" i="1" s="1"/>
  <c r="V974" i="1"/>
  <c r="W974" i="1" s="1"/>
  <c r="V975" i="1"/>
  <c r="W975" i="1" s="1"/>
  <c r="V976" i="1"/>
  <c r="W976" i="1" s="1"/>
  <c r="V977" i="1"/>
  <c r="W977" i="1" s="1"/>
  <c r="V978" i="1"/>
  <c r="W978" i="1" s="1"/>
  <c r="V979" i="1"/>
  <c r="W979" i="1" s="1"/>
  <c r="V980" i="1"/>
  <c r="W980" i="1" s="1"/>
  <c r="V981" i="1"/>
  <c r="W981" i="1" s="1"/>
  <c r="V982" i="1"/>
  <c r="W982" i="1" s="1"/>
  <c r="V983" i="1"/>
  <c r="W983" i="1" s="1"/>
  <c r="V984" i="1"/>
  <c r="W984" i="1" s="1"/>
  <c r="V985" i="1"/>
  <c r="W985" i="1" s="1"/>
  <c r="V986" i="1"/>
  <c r="W986" i="1" s="1"/>
  <c r="V987" i="1"/>
  <c r="W987" i="1" s="1"/>
  <c r="V988" i="1"/>
  <c r="W988" i="1" s="1"/>
  <c r="V989" i="1"/>
  <c r="W989" i="1" s="1"/>
  <c r="V990" i="1"/>
  <c r="W990" i="1" s="1"/>
  <c r="V991" i="1"/>
  <c r="W991" i="1" s="1"/>
  <c r="V992" i="1"/>
  <c r="W992" i="1" s="1"/>
  <c r="V993" i="1"/>
  <c r="W993" i="1" s="1"/>
  <c r="V994" i="1"/>
  <c r="W994" i="1" s="1"/>
  <c r="V995" i="1"/>
  <c r="W995" i="1" s="1"/>
  <c r="V996" i="1"/>
  <c r="W996" i="1" s="1"/>
  <c r="V997" i="1"/>
  <c r="W997" i="1" s="1"/>
  <c r="V998" i="1"/>
  <c r="W998" i="1" s="1"/>
  <c r="V999" i="1"/>
  <c r="W999" i="1" s="1"/>
  <c r="V1000" i="1"/>
  <c r="W1000" i="1" s="1"/>
  <c r="V1001" i="1"/>
  <c r="W1001" i="1" s="1"/>
  <c r="V1002" i="1"/>
  <c r="W1002" i="1" s="1"/>
  <c r="V1003" i="1"/>
  <c r="W1003" i="1" s="1"/>
  <c r="V1004" i="1"/>
  <c r="W1004" i="1" s="1"/>
  <c r="V1005" i="1"/>
  <c r="W1005" i="1" s="1"/>
  <c r="V1006" i="1"/>
  <c r="W1006" i="1" s="1"/>
  <c r="V1007" i="1"/>
  <c r="W1007" i="1" s="1"/>
  <c r="V1008" i="1"/>
  <c r="W1008" i="1" s="1"/>
  <c r="V1009" i="1"/>
  <c r="W1009" i="1" s="1"/>
  <c r="V1010" i="1"/>
  <c r="W1010" i="1" s="1"/>
  <c r="V1011" i="1"/>
  <c r="W1011" i="1" s="1"/>
  <c r="V1012" i="1"/>
  <c r="W1012" i="1" s="1"/>
  <c r="V1013" i="1"/>
  <c r="W1013" i="1" s="1"/>
  <c r="V1014" i="1"/>
  <c r="W1014" i="1" s="1"/>
  <c r="V1015" i="1"/>
  <c r="W1015" i="1" s="1"/>
  <c r="V1016" i="1"/>
  <c r="W1016" i="1" s="1"/>
  <c r="V1017" i="1"/>
  <c r="W1017" i="1" s="1"/>
  <c r="V1018" i="1"/>
  <c r="W1018" i="1" s="1"/>
  <c r="V1019" i="1"/>
  <c r="W1019" i="1" s="1"/>
  <c r="V1020" i="1"/>
  <c r="W1020" i="1" s="1"/>
  <c r="V1021" i="1"/>
  <c r="W1021" i="1" s="1"/>
  <c r="V1022" i="1"/>
  <c r="W1022" i="1" s="1"/>
  <c r="V1023" i="1"/>
  <c r="W1023" i="1" s="1"/>
  <c r="V1024" i="1"/>
  <c r="W1024" i="1" s="1"/>
  <c r="V1025" i="1"/>
  <c r="W1025" i="1" s="1"/>
  <c r="V1026" i="1"/>
  <c r="W1026" i="1" s="1"/>
  <c r="V1027" i="1"/>
  <c r="W1027" i="1" s="1"/>
  <c r="V1028" i="1"/>
  <c r="W1028" i="1" s="1"/>
  <c r="V1029" i="1"/>
  <c r="W1029" i="1" s="1"/>
  <c r="V1030" i="1"/>
  <c r="W1030" i="1" s="1"/>
  <c r="V1031" i="1"/>
  <c r="W1031" i="1" s="1"/>
  <c r="V1032" i="1"/>
  <c r="W1032" i="1" s="1"/>
  <c r="V1033" i="1"/>
  <c r="W1033" i="1" s="1"/>
  <c r="V1034" i="1"/>
  <c r="W1034" i="1" s="1"/>
  <c r="V1035" i="1"/>
  <c r="W1035" i="1" s="1"/>
  <c r="V1036" i="1"/>
  <c r="W1036" i="1" s="1"/>
  <c r="V1037" i="1"/>
  <c r="W1037" i="1" s="1"/>
  <c r="V1038" i="1"/>
  <c r="W1038" i="1" s="1"/>
  <c r="V1039" i="1"/>
  <c r="W1039" i="1" s="1"/>
  <c r="V1040" i="1"/>
  <c r="W1040" i="1" s="1"/>
  <c r="V1041" i="1"/>
  <c r="W1041" i="1" s="1"/>
  <c r="V1042" i="1"/>
  <c r="W1042" i="1" s="1"/>
  <c r="V1043" i="1"/>
  <c r="W1043" i="1" s="1"/>
  <c r="V1044" i="1"/>
  <c r="W1044" i="1" s="1"/>
  <c r="V1045" i="1"/>
  <c r="W1045" i="1" s="1"/>
  <c r="V1046" i="1"/>
  <c r="W1046" i="1" s="1"/>
  <c r="V1047" i="1"/>
  <c r="W1047" i="1" s="1"/>
  <c r="V1048" i="1"/>
  <c r="W1048" i="1" s="1"/>
  <c r="V1049" i="1"/>
  <c r="W1049" i="1" s="1"/>
  <c r="V1050" i="1"/>
  <c r="W1050" i="1" s="1"/>
  <c r="V1051" i="1"/>
  <c r="W1051" i="1" s="1"/>
  <c r="V1052" i="1"/>
  <c r="W1052" i="1" s="1"/>
  <c r="V1053" i="1"/>
  <c r="W1053" i="1" s="1"/>
  <c r="V1054" i="1"/>
  <c r="W1054" i="1" s="1"/>
  <c r="V1055" i="1"/>
  <c r="W1055" i="1" s="1"/>
  <c r="V1056" i="1"/>
  <c r="W1056" i="1" s="1"/>
  <c r="V1057" i="1"/>
  <c r="W1057" i="1" s="1"/>
  <c r="V1058" i="1"/>
  <c r="W1058" i="1" s="1"/>
  <c r="V1059" i="1"/>
  <c r="W1059" i="1" s="1"/>
  <c r="V1060" i="1"/>
  <c r="W1060" i="1" s="1"/>
  <c r="V1061" i="1"/>
  <c r="W1061" i="1" s="1"/>
  <c r="V1062" i="1"/>
  <c r="W1062" i="1" s="1"/>
  <c r="V1063" i="1"/>
  <c r="W1063" i="1" s="1"/>
  <c r="V1064" i="1"/>
  <c r="W1064" i="1" s="1"/>
  <c r="V1065" i="1"/>
  <c r="W1065" i="1" s="1"/>
  <c r="V1066" i="1"/>
  <c r="W1066" i="1" s="1"/>
  <c r="V1067" i="1"/>
  <c r="W1067" i="1" s="1"/>
  <c r="V1068" i="1"/>
  <c r="W1068" i="1" s="1"/>
  <c r="V1069" i="1"/>
  <c r="W1069" i="1" s="1"/>
  <c r="V1070" i="1"/>
  <c r="W1070" i="1" s="1"/>
  <c r="V1071" i="1"/>
  <c r="W1071" i="1" s="1"/>
  <c r="V1072" i="1"/>
  <c r="W1072" i="1" s="1"/>
  <c r="V1073" i="1"/>
  <c r="W1073" i="1" s="1"/>
  <c r="V1074" i="1"/>
  <c r="W1074" i="1" s="1"/>
  <c r="V1075" i="1"/>
  <c r="W1075" i="1" s="1"/>
  <c r="V1076" i="1"/>
  <c r="W1076" i="1" s="1"/>
  <c r="V1077" i="1"/>
  <c r="W1077" i="1" s="1"/>
  <c r="V1078" i="1"/>
  <c r="W1078" i="1" s="1"/>
  <c r="V1079" i="1"/>
  <c r="W1079" i="1" s="1"/>
  <c r="V1080" i="1"/>
  <c r="W1080" i="1" s="1"/>
  <c r="V1081" i="1"/>
  <c r="W1081" i="1" s="1"/>
  <c r="V1082" i="1"/>
  <c r="W1082" i="1" s="1"/>
  <c r="V1083" i="1"/>
  <c r="W1083" i="1" s="1"/>
  <c r="V1084" i="1"/>
  <c r="W1084" i="1" s="1"/>
  <c r="V1085" i="1"/>
  <c r="W1085" i="1" s="1"/>
  <c r="V1086" i="1"/>
  <c r="W1086" i="1" s="1"/>
  <c r="V1087" i="1"/>
  <c r="W1087" i="1" s="1"/>
  <c r="V1088" i="1"/>
  <c r="W1088" i="1" s="1"/>
  <c r="V1089" i="1"/>
  <c r="W1089" i="1" s="1"/>
  <c r="V1090" i="1"/>
  <c r="W1090" i="1" s="1"/>
  <c r="V1091" i="1"/>
  <c r="W1091" i="1" s="1"/>
  <c r="V1092" i="1"/>
  <c r="W1092" i="1" s="1"/>
  <c r="V1093" i="1"/>
  <c r="W1093" i="1" s="1"/>
  <c r="V1094" i="1"/>
  <c r="W1094" i="1" s="1"/>
  <c r="V1095" i="1"/>
  <c r="W1095" i="1" s="1"/>
  <c r="V1096" i="1"/>
  <c r="W1096" i="1" s="1"/>
  <c r="V1097" i="1"/>
  <c r="W1097" i="1" s="1"/>
  <c r="V1098" i="1"/>
  <c r="W1098" i="1" s="1"/>
  <c r="V1099" i="1"/>
  <c r="W1099" i="1" s="1"/>
  <c r="V1100" i="1"/>
  <c r="W1100" i="1" s="1"/>
  <c r="V1101" i="1"/>
  <c r="W1101" i="1" s="1"/>
  <c r="V1102" i="1"/>
  <c r="W1102" i="1" s="1"/>
  <c r="V1103" i="1"/>
  <c r="W1103" i="1" s="1"/>
  <c r="V1104" i="1"/>
  <c r="W1104" i="1" s="1"/>
  <c r="V1105" i="1"/>
  <c r="W1105" i="1" s="1"/>
  <c r="V1106" i="1"/>
  <c r="W1106" i="1" s="1"/>
  <c r="V1107" i="1"/>
  <c r="W1107" i="1" s="1"/>
  <c r="V1108" i="1"/>
  <c r="W1108" i="1" s="1"/>
  <c r="V1109" i="1"/>
  <c r="W1109" i="1" s="1"/>
  <c r="V1110" i="1"/>
  <c r="W1110" i="1" s="1"/>
  <c r="V1111" i="1"/>
  <c r="W1111" i="1" s="1"/>
  <c r="V1112" i="1"/>
  <c r="W1112" i="1" s="1"/>
  <c r="V1113" i="1"/>
  <c r="W1113" i="1" s="1"/>
  <c r="V1114" i="1"/>
  <c r="W1114" i="1" s="1"/>
  <c r="V1115" i="1"/>
  <c r="W1115" i="1" s="1"/>
  <c r="V1116" i="1"/>
  <c r="W1116" i="1" s="1"/>
  <c r="V1117" i="1"/>
  <c r="W1117" i="1" s="1"/>
  <c r="V1118" i="1"/>
  <c r="W1118" i="1" s="1"/>
  <c r="V1119" i="1"/>
  <c r="W1119" i="1" s="1"/>
  <c r="V1120" i="1"/>
  <c r="W1120" i="1" s="1"/>
  <c r="V1121" i="1"/>
  <c r="W1121" i="1" s="1"/>
  <c r="V1122" i="1"/>
  <c r="W1122" i="1" s="1"/>
  <c r="V1123" i="1"/>
  <c r="W1123" i="1" s="1"/>
  <c r="V1124" i="1"/>
  <c r="W1124" i="1" s="1"/>
  <c r="V1125" i="1"/>
  <c r="W1125" i="1" s="1"/>
  <c r="V1126" i="1"/>
  <c r="W1126" i="1" s="1"/>
  <c r="V1127" i="1"/>
  <c r="W1127" i="1" s="1"/>
  <c r="V1128" i="1"/>
  <c r="W1128" i="1" s="1"/>
  <c r="V1129" i="1"/>
  <c r="W1129" i="1" s="1"/>
  <c r="V1130" i="1"/>
  <c r="W1130" i="1" s="1"/>
  <c r="V1131" i="1"/>
  <c r="W1131" i="1" s="1"/>
  <c r="V1132" i="1"/>
  <c r="W1132" i="1" s="1"/>
  <c r="V1133" i="1"/>
  <c r="W1133" i="1" s="1"/>
  <c r="V1134" i="1"/>
  <c r="W1134" i="1" s="1"/>
  <c r="V1135" i="1"/>
  <c r="W1135" i="1" s="1"/>
  <c r="V1136" i="1"/>
  <c r="W1136" i="1" s="1"/>
  <c r="V1137" i="1"/>
  <c r="W1137" i="1" s="1"/>
  <c r="V1138" i="1"/>
  <c r="W1138" i="1" s="1"/>
  <c r="V1139" i="1"/>
  <c r="W1139" i="1" s="1"/>
  <c r="V1140" i="1"/>
  <c r="W1140" i="1" s="1"/>
  <c r="V1141" i="1"/>
  <c r="W1141" i="1" s="1"/>
  <c r="V1142" i="1"/>
  <c r="W1142" i="1" s="1"/>
  <c r="V1143" i="1"/>
  <c r="W1143" i="1" s="1"/>
  <c r="V1144" i="1"/>
  <c r="W1144" i="1" s="1"/>
  <c r="V1145" i="1"/>
  <c r="W1145" i="1" s="1"/>
  <c r="V1146" i="1"/>
  <c r="W1146" i="1" s="1"/>
  <c r="V1147" i="1"/>
  <c r="W1147" i="1" s="1"/>
  <c r="V1148" i="1"/>
  <c r="W1148" i="1" s="1"/>
  <c r="V1149" i="1"/>
  <c r="W1149" i="1" s="1"/>
  <c r="V1150" i="1"/>
  <c r="W1150" i="1" s="1"/>
  <c r="V1151" i="1"/>
  <c r="W1151" i="1" s="1"/>
  <c r="V1152" i="1"/>
  <c r="W1152" i="1" s="1"/>
  <c r="V1153" i="1"/>
  <c r="W1153" i="1" s="1"/>
  <c r="V1154" i="1"/>
  <c r="W1154" i="1" s="1"/>
  <c r="V1155" i="1"/>
  <c r="W1155" i="1" s="1"/>
  <c r="V1156" i="1"/>
  <c r="W1156" i="1" s="1"/>
  <c r="V1157" i="1"/>
  <c r="W1157" i="1" s="1"/>
  <c r="V1158" i="1"/>
  <c r="W1158" i="1" s="1"/>
  <c r="V1159" i="1"/>
  <c r="W1159" i="1" s="1"/>
  <c r="V1160" i="1"/>
  <c r="W1160" i="1" s="1"/>
  <c r="V1161" i="1"/>
  <c r="W1161" i="1" s="1"/>
  <c r="V1162" i="1"/>
  <c r="W1162" i="1" s="1"/>
  <c r="V1163" i="1"/>
  <c r="W1163" i="1" s="1"/>
  <c r="V1164" i="1"/>
  <c r="W1164" i="1" s="1"/>
  <c r="V1165" i="1"/>
  <c r="W1165" i="1" s="1"/>
  <c r="V1166" i="1"/>
  <c r="W1166" i="1" s="1"/>
  <c r="V1167" i="1"/>
  <c r="W1167" i="1" s="1"/>
  <c r="V1168" i="1"/>
  <c r="W1168" i="1" s="1"/>
  <c r="V1169" i="1"/>
  <c r="W1169" i="1" s="1"/>
  <c r="V1170" i="1"/>
  <c r="W1170" i="1" s="1"/>
  <c r="V1171" i="1"/>
  <c r="W1171" i="1" s="1"/>
  <c r="V1172" i="1"/>
  <c r="W1172" i="1" s="1"/>
  <c r="V1173" i="1"/>
  <c r="W1173" i="1" s="1"/>
  <c r="V1174" i="1"/>
  <c r="W1174" i="1" s="1"/>
  <c r="V1175" i="1"/>
  <c r="W1175" i="1" s="1"/>
  <c r="V1176" i="1"/>
  <c r="W1176" i="1" s="1"/>
  <c r="V1177" i="1"/>
  <c r="W1177" i="1" s="1"/>
  <c r="V1178" i="1"/>
  <c r="W1178" i="1" s="1"/>
  <c r="V1179" i="1"/>
  <c r="W1179" i="1" s="1"/>
  <c r="V1180" i="1"/>
  <c r="W1180" i="1" s="1"/>
  <c r="V1181" i="1"/>
  <c r="W1181" i="1" s="1"/>
  <c r="V1182" i="1"/>
  <c r="W1182" i="1" s="1"/>
  <c r="V1183" i="1"/>
  <c r="W1183" i="1" s="1"/>
  <c r="V1184" i="1"/>
  <c r="W1184" i="1" s="1"/>
  <c r="V1185" i="1"/>
  <c r="W1185" i="1" s="1"/>
  <c r="V1186" i="1"/>
  <c r="W1186" i="1" s="1"/>
  <c r="V1187" i="1"/>
  <c r="W1187" i="1" s="1"/>
  <c r="V1188" i="1"/>
  <c r="W1188" i="1" s="1"/>
  <c r="V1189" i="1"/>
  <c r="W1189" i="1" s="1"/>
  <c r="V1190" i="1"/>
  <c r="W1190" i="1" s="1"/>
  <c r="V1191" i="1"/>
  <c r="W1191" i="1" s="1"/>
  <c r="V1192" i="1"/>
  <c r="W1192" i="1" s="1"/>
  <c r="V1193" i="1"/>
  <c r="W1193" i="1" s="1"/>
  <c r="V1194" i="1"/>
  <c r="W1194" i="1" s="1"/>
  <c r="V1195" i="1"/>
  <c r="W1195" i="1" s="1"/>
  <c r="V1196" i="1"/>
  <c r="W1196" i="1" s="1"/>
  <c r="V1197" i="1"/>
  <c r="W1197" i="1" s="1"/>
  <c r="V1198" i="1"/>
  <c r="W1198" i="1" s="1"/>
  <c r="V1199" i="1"/>
  <c r="W1199" i="1" s="1"/>
  <c r="V1200" i="1"/>
  <c r="W1200" i="1" s="1"/>
  <c r="V1201" i="1"/>
  <c r="W1201" i="1" s="1"/>
  <c r="V1202" i="1"/>
  <c r="W1202" i="1" s="1"/>
  <c r="V1203" i="1"/>
  <c r="W1203" i="1" s="1"/>
  <c r="V1204" i="1"/>
  <c r="W1204" i="1" s="1"/>
  <c r="V1205" i="1"/>
  <c r="W1205" i="1" s="1"/>
  <c r="V1206" i="1"/>
  <c r="W1206" i="1" s="1"/>
  <c r="V1207" i="1"/>
  <c r="W1207" i="1" s="1"/>
  <c r="V1208" i="1"/>
  <c r="W1208" i="1" s="1"/>
  <c r="V1209" i="1"/>
  <c r="W1209" i="1" s="1"/>
  <c r="V1210" i="1"/>
  <c r="W1210" i="1" s="1"/>
  <c r="V1211" i="1"/>
  <c r="W1211" i="1" s="1"/>
  <c r="V1212" i="1"/>
  <c r="W1212" i="1" s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U17" i="1" s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U33" i="1" s="1"/>
  <c r="T34" i="1"/>
  <c r="T35" i="1"/>
  <c r="T36" i="1"/>
  <c r="T37" i="1"/>
  <c r="T38" i="1"/>
  <c r="T39" i="1"/>
  <c r="T40" i="1"/>
  <c r="T41" i="1"/>
  <c r="U41" i="1" s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U57" i="1" s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U73" i="1" s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U129" i="1" s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U145" i="1" s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U161" i="1" s="1"/>
  <c r="T162" i="1"/>
  <c r="T163" i="1"/>
  <c r="T164" i="1"/>
  <c r="T165" i="1"/>
  <c r="T166" i="1"/>
  <c r="T167" i="1"/>
  <c r="T168" i="1"/>
  <c r="T169" i="1"/>
  <c r="U169" i="1" s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U185" i="1" s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U201" i="1" s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U253" i="1" s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U301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U329" i="1" s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R2" i="1"/>
  <c r="S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S46" i="1" s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S90" i="1" s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S130" i="1" s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S174" i="1" s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S218" i="1" s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S258" i="1" s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S302" i="1" s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S343" i="1" s="1"/>
  <c r="R344" i="1"/>
  <c r="R345" i="1"/>
  <c r="R346" i="1"/>
  <c r="R347" i="1"/>
  <c r="R348" i="1"/>
  <c r="R349" i="1"/>
  <c r="R350" i="1"/>
  <c r="R351" i="1"/>
  <c r="R352" i="1"/>
  <c r="R353" i="1"/>
  <c r="S353" i="1" s="1"/>
  <c r="R354" i="1"/>
  <c r="R355" i="1"/>
  <c r="R356" i="1"/>
  <c r="R357" i="1"/>
  <c r="R358" i="1"/>
  <c r="R359" i="1"/>
  <c r="R360" i="1"/>
  <c r="R361" i="1"/>
  <c r="R362" i="1"/>
  <c r="R363" i="1"/>
  <c r="R364" i="1"/>
  <c r="S364" i="1" s="1"/>
  <c r="R365" i="1"/>
  <c r="R366" i="1"/>
  <c r="R367" i="1"/>
  <c r="R368" i="1"/>
  <c r="R369" i="1"/>
  <c r="R370" i="1"/>
  <c r="R371" i="1"/>
  <c r="R372" i="1"/>
  <c r="R373" i="1"/>
  <c r="R374" i="1"/>
  <c r="R375" i="1"/>
  <c r="S375" i="1" s="1"/>
  <c r="R376" i="1"/>
  <c r="R377" i="1"/>
  <c r="R378" i="1"/>
  <c r="R379" i="1"/>
  <c r="R380" i="1"/>
  <c r="R381" i="1"/>
  <c r="R382" i="1"/>
  <c r="R383" i="1"/>
  <c r="R384" i="1"/>
  <c r="R385" i="1"/>
  <c r="S385" i="1" s="1"/>
  <c r="R386" i="1"/>
  <c r="R387" i="1"/>
  <c r="R388" i="1"/>
  <c r="R389" i="1"/>
  <c r="R390" i="1"/>
  <c r="R391" i="1"/>
  <c r="R392" i="1"/>
  <c r="R393" i="1"/>
  <c r="R394" i="1"/>
  <c r="R395" i="1"/>
  <c r="R396" i="1"/>
  <c r="S396" i="1" s="1"/>
  <c r="R397" i="1"/>
  <c r="R398" i="1"/>
  <c r="R399" i="1"/>
  <c r="R400" i="1"/>
  <c r="R401" i="1"/>
  <c r="R402" i="1"/>
  <c r="R403" i="1"/>
  <c r="R404" i="1"/>
  <c r="R405" i="1"/>
  <c r="R406" i="1"/>
  <c r="R407" i="1"/>
  <c r="S407" i="1" s="1"/>
  <c r="R408" i="1"/>
  <c r="R409" i="1"/>
  <c r="R410" i="1"/>
  <c r="R411" i="1"/>
  <c r="R412" i="1"/>
  <c r="R413" i="1"/>
  <c r="R414" i="1"/>
  <c r="R415" i="1"/>
  <c r="R416" i="1"/>
  <c r="R417" i="1"/>
  <c r="S417" i="1" s="1"/>
  <c r="R418" i="1"/>
  <c r="R419" i="1"/>
  <c r="R420" i="1"/>
  <c r="R421" i="1"/>
  <c r="R422" i="1"/>
  <c r="R423" i="1"/>
  <c r="R424" i="1"/>
  <c r="R425" i="1"/>
  <c r="R426" i="1"/>
  <c r="R427" i="1"/>
  <c r="R428" i="1"/>
  <c r="S428" i="1" s="1"/>
  <c r="R429" i="1"/>
  <c r="R430" i="1"/>
  <c r="R431" i="1"/>
  <c r="R432" i="1"/>
  <c r="R433" i="1"/>
  <c r="R434" i="1"/>
  <c r="R435" i="1"/>
  <c r="R436" i="1"/>
  <c r="R437" i="1"/>
  <c r="R438" i="1"/>
  <c r="R439" i="1"/>
  <c r="S439" i="1" s="1"/>
  <c r="R440" i="1"/>
  <c r="R441" i="1"/>
  <c r="R442" i="1"/>
  <c r="R443" i="1"/>
  <c r="R444" i="1"/>
  <c r="R445" i="1"/>
  <c r="R446" i="1"/>
  <c r="R447" i="1"/>
  <c r="R448" i="1"/>
  <c r="R449" i="1"/>
  <c r="S449" i="1" s="1"/>
  <c r="R450" i="1"/>
  <c r="R451" i="1"/>
  <c r="R452" i="1"/>
  <c r="R453" i="1"/>
  <c r="R454" i="1"/>
  <c r="R455" i="1"/>
  <c r="R456" i="1"/>
  <c r="R457" i="1"/>
  <c r="R458" i="1"/>
  <c r="R459" i="1"/>
  <c r="R460" i="1"/>
  <c r="S460" i="1" s="1"/>
  <c r="R461" i="1"/>
  <c r="R462" i="1"/>
  <c r="R463" i="1"/>
  <c r="R464" i="1"/>
  <c r="R465" i="1"/>
  <c r="R466" i="1"/>
  <c r="R467" i="1"/>
  <c r="R468" i="1"/>
  <c r="R469" i="1"/>
  <c r="R470" i="1"/>
  <c r="R471" i="1"/>
  <c r="S471" i="1" s="1"/>
  <c r="R472" i="1"/>
  <c r="R473" i="1"/>
  <c r="R474" i="1"/>
  <c r="R475" i="1"/>
  <c r="R476" i="1"/>
  <c r="R477" i="1"/>
  <c r="R478" i="1"/>
  <c r="R479" i="1"/>
  <c r="R480" i="1"/>
  <c r="R481" i="1"/>
  <c r="S481" i="1" s="1"/>
  <c r="R482" i="1"/>
  <c r="R483" i="1"/>
  <c r="R484" i="1"/>
  <c r="R485" i="1"/>
  <c r="R486" i="1"/>
  <c r="R487" i="1"/>
  <c r="R488" i="1"/>
  <c r="R489" i="1"/>
  <c r="R490" i="1"/>
  <c r="R491" i="1"/>
  <c r="R492" i="1"/>
  <c r="S492" i="1" s="1"/>
  <c r="R493" i="1"/>
  <c r="R494" i="1"/>
  <c r="R495" i="1"/>
  <c r="R496" i="1"/>
  <c r="R497" i="1"/>
  <c r="R498" i="1"/>
  <c r="R499" i="1"/>
  <c r="R500" i="1"/>
  <c r="R501" i="1"/>
  <c r="R502" i="1"/>
  <c r="R503" i="1"/>
  <c r="S503" i="1" s="1"/>
  <c r="R504" i="1"/>
  <c r="R505" i="1"/>
  <c r="R506" i="1"/>
  <c r="R507" i="1"/>
  <c r="R508" i="1"/>
  <c r="R509" i="1"/>
  <c r="R510" i="1"/>
  <c r="R511" i="1"/>
  <c r="R512" i="1"/>
  <c r="R513" i="1"/>
  <c r="S513" i="1" s="1"/>
  <c r="R514" i="1"/>
  <c r="R515" i="1"/>
  <c r="R516" i="1"/>
  <c r="R517" i="1"/>
  <c r="R518" i="1"/>
  <c r="R519" i="1"/>
  <c r="R520" i="1"/>
  <c r="R521" i="1"/>
  <c r="R522" i="1"/>
  <c r="R523" i="1"/>
  <c r="R524" i="1"/>
  <c r="S524" i="1" s="1"/>
  <c r="R525" i="1"/>
  <c r="R526" i="1"/>
  <c r="R527" i="1"/>
  <c r="R528" i="1"/>
  <c r="R529" i="1"/>
  <c r="R530" i="1"/>
  <c r="R531" i="1"/>
  <c r="R532" i="1"/>
  <c r="R533" i="1"/>
  <c r="R534" i="1"/>
  <c r="R535" i="1"/>
  <c r="S535" i="1" s="1"/>
  <c r="R536" i="1"/>
  <c r="R537" i="1"/>
  <c r="R538" i="1"/>
  <c r="R539" i="1"/>
  <c r="R540" i="1"/>
  <c r="R541" i="1"/>
  <c r="R542" i="1"/>
  <c r="R543" i="1"/>
  <c r="R544" i="1"/>
  <c r="R545" i="1"/>
  <c r="S545" i="1" s="1"/>
  <c r="R546" i="1"/>
  <c r="R547" i="1"/>
  <c r="R548" i="1"/>
  <c r="R549" i="1"/>
  <c r="R550" i="1"/>
  <c r="R551" i="1"/>
  <c r="R552" i="1"/>
  <c r="R553" i="1"/>
  <c r="R554" i="1"/>
  <c r="R555" i="1"/>
  <c r="R556" i="1"/>
  <c r="S556" i="1" s="1"/>
  <c r="R557" i="1"/>
  <c r="R558" i="1"/>
  <c r="R559" i="1"/>
  <c r="R560" i="1"/>
  <c r="R561" i="1"/>
  <c r="R562" i="1"/>
  <c r="R563" i="1"/>
  <c r="R564" i="1"/>
  <c r="R565" i="1"/>
  <c r="R566" i="1"/>
  <c r="R567" i="1"/>
  <c r="S567" i="1" s="1"/>
  <c r="R568" i="1"/>
  <c r="R569" i="1"/>
  <c r="R570" i="1"/>
  <c r="R571" i="1"/>
  <c r="R572" i="1"/>
  <c r="R573" i="1"/>
  <c r="R574" i="1"/>
  <c r="R575" i="1"/>
  <c r="R576" i="1"/>
  <c r="R577" i="1"/>
  <c r="S577" i="1" s="1"/>
  <c r="R578" i="1"/>
  <c r="R579" i="1"/>
  <c r="R580" i="1"/>
  <c r="R581" i="1"/>
  <c r="R582" i="1"/>
  <c r="R583" i="1"/>
  <c r="R584" i="1"/>
  <c r="R585" i="1"/>
  <c r="R586" i="1"/>
  <c r="R587" i="1"/>
  <c r="R588" i="1"/>
  <c r="S588" i="1" s="1"/>
  <c r="R589" i="1"/>
  <c r="R590" i="1"/>
  <c r="R591" i="1"/>
  <c r="R592" i="1"/>
  <c r="R593" i="1"/>
  <c r="R594" i="1"/>
  <c r="R595" i="1"/>
  <c r="R596" i="1"/>
  <c r="R597" i="1"/>
  <c r="R598" i="1"/>
  <c r="S598" i="1" s="1"/>
  <c r="R599" i="1"/>
  <c r="R600" i="1"/>
  <c r="R601" i="1"/>
  <c r="R602" i="1"/>
  <c r="R603" i="1"/>
  <c r="R604" i="1"/>
  <c r="R605" i="1"/>
  <c r="R606" i="1"/>
  <c r="S606" i="1" s="1"/>
  <c r="R607" i="1"/>
  <c r="R608" i="1"/>
  <c r="R609" i="1"/>
  <c r="R610" i="1"/>
  <c r="R611" i="1"/>
  <c r="R612" i="1"/>
  <c r="R613" i="1"/>
  <c r="R614" i="1"/>
  <c r="S614" i="1" s="1"/>
  <c r="R615" i="1"/>
  <c r="R616" i="1"/>
  <c r="R617" i="1"/>
  <c r="R618" i="1"/>
  <c r="R619" i="1"/>
  <c r="R620" i="1"/>
  <c r="R621" i="1"/>
  <c r="R622" i="1"/>
  <c r="S622" i="1" s="1"/>
  <c r="R623" i="1"/>
  <c r="R624" i="1"/>
  <c r="R625" i="1"/>
  <c r="R626" i="1"/>
  <c r="R627" i="1"/>
  <c r="R628" i="1"/>
  <c r="R629" i="1"/>
  <c r="R630" i="1"/>
  <c r="S630" i="1" s="1"/>
  <c r="R631" i="1"/>
  <c r="R632" i="1"/>
  <c r="R633" i="1"/>
  <c r="R634" i="1"/>
  <c r="R635" i="1"/>
  <c r="R636" i="1"/>
  <c r="R637" i="1"/>
  <c r="R638" i="1"/>
  <c r="S638" i="1" s="1"/>
  <c r="R639" i="1"/>
  <c r="R640" i="1"/>
  <c r="R641" i="1"/>
  <c r="R642" i="1"/>
  <c r="R643" i="1"/>
  <c r="R644" i="1"/>
  <c r="R645" i="1"/>
  <c r="R646" i="1"/>
  <c r="S646" i="1" s="1"/>
  <c r="R647" i="1"/>
  <c r="R648" i="1"/>
  <c r="R649" i="1"/>
  <c r="R650" i="1"/>
  <c r="R651" i="1"/>
  <c r="R652" i="1"/>
  <c r="R653" i="1"/>
  <c r="R654" i="1"/>
  <c r="S654" i="1" s="1"/>
  <c r="R655" i="1"/>
  <c r="R656" i="1"/>
  <c r="R657" i="1"/>
  <c r="R658" i="1"/>
  <c r="R659" i="1"/>
  <c r="R660" i="1"/>
  <c r="R661" i="1"/>
  <c r="R662" i="1"/>
  <c r="S662" i="1" s="1"/>
  <c r="R663" i="1"/>
  <c r="R664" i="1"/>
  <c r="R665" i="1"/>
  <c r="R666" i="1"/>
  <c r="R667" i="1"/>
  <c r="R668" i="1"/>
  <c r="R669" i="1"/>
  <c r="R670" i="1"/>
  <c r="S670" i="1" s="1"/>
  <c r="R671" i="1"/>
  <c r="R672" i="1"/>
  <c r="R673" i="1"/>
  <c r="R674" i="1"/>
  <c r="R675" i="1"/>
  <c r="R676" i="1"/>
  <c r="R677" i="1"/>
  <c r="R678" i="1"/>
  <c r="S678" i="1" s="1"/>
  <c r="R679" i="1"/>
  <c r="R680" i="1"/>
  <c r="R681" i="1"/>
  <c r="R682" i="1"/>
  <c r="R683" i="1"/>
  <c r="R684" i="1"/>
  <c r="R685" i="1"/>
  <c r="R686" i="1"/>
  <c r="S686" i="1" s="1"/>
  <c r="R687" i="1"/>
  <c r="R688" i="1"/>
  <c r="R689" i="1"/>
  <c r="R690" i="1"/>
  <c r="R691" i="1"/>
  <c r="R692" i="1"/>
  <c r="R693" i="1"/>
  <c r="R694" i="1"/>
  <c r="S694" i="1" s="1"/>
  <c r="R695" i="1"/>
  <c r="R696" i="1"/>
  <c r="R697" i="1"/>
  <c r="R698" i="1"/>
  <c r="R699" i="1"/>
  <c r="R700" i="1"/>
  <c r="R701" i="1"/>
  <c r="R702" i="1"/>
  <c r="S702" i="1" s="1"/>
  <c r="R703" i="1"/>
  <c r="R704" i="1"/>
  <c r="R705" i="1"/>
  <c r="R706" i="1"/>
  <c r="R707" i="1"/>
  <c r="R708" i="1"/>
  <c r="R709" i="1"/>
  <c r="R710" i="1"/>
  <c r="S710" i="1" s="1"/>
  <c r="R711" i="1"/>
  <c r="R712" i="1"/>
  <c r="R713" i="1"/>
  <c r="R714" i="1"/>
  <c r="R715" i="1"/>
  <c r="R716" i="1"/>
  <c r="R717" i="1"/>
  <c r="R718" i="1"/>
  <c r="S718" i="1" s="1"/>
  <c r="R719" i="1"/>
  <c r="R720" i="1"/>
  <c r="R721" i="1"/>
  <c r="R722" i="1"/>
  <c r="R723" i="1"/>
  <c r="R724" i="1"/>
  <c r="R725" i="1"/>
  <c r="R726" i="1"/>
  <c r="S726" i="1" s="1"/>
  <c r="R727" i="1"/>
  <c r="R728" i="1"/>
  <c r="R729" i="1"/>
  <c r="R730" i="1"/>
  <c r="R731" i="1"/>
  <c r="R732" i="1"/>
  <c r="R733" i="1"/>
  <c r="R734" i="1"/>
  <c r="S734" i="1" s="1"/>
  <c r="R735" i="1"/>
  <c r="R736" i="1"/>
  <c r="R737" i="1"/>
  <c r="R738" i="1"/>
  <c r="R739" i="1"/>
  <c r="R740" i="1"/>
  <c r="R741" i="1"/>
  <c r="R742" i="1"/>
  <c r="S742" i="1" s="1"/>
  <c r="R743" i="1"/>
  <c r="R744" i="1"/>
  <c r="R745" i="1"/>
  <c r="R746" i="1"/>
  <c r="R747" i="1"/>
  <c r="R748" i="1"/>
  <c r="R749" i="1"/>
  <c r="S749" i="1" s="1"/>
  <c r="R750" i="1"/>
  <c r="R751" i="1"/>
  <c r="R752" i="1"/>
  <c r="R753" i="1"/>
  <c r="R754" i="1"/>
  <c r="S754" i="1" s="1"/>
  <c r="R755" i="1"/>
  <c r="R756" i="1"/>
  <c r="R757" i="1"/>
  <c r="R758" i="1"/>
  <c r="R759" i="1"/>
  <c r="R760" i="1"/>
  <c r="S760" i="1" s="1"/>
  <c r="R761" i="1"/>
  <c r="R762" i="1"/>
  <c r="R763" i="1"/>
  <c r="R764" i="1"/>
  <c r="R765" i="1"/>
  <c r="S765" i="1" s="1"/>
  <c r="R766" i="1"/>
  <c r="R767" i="1"/>
  <c r="R768" i="1"/>
  <c r="R769" i="1"/>
  <c r="R770" i="1"/>
  <c r="S770" i="1" s="1"/>
  <c r="R771" i="1"/>
  <c r="R772" i="1"/>
  <c r="R773" i="1"/>
  <c r="R774" i="1"/>
  <c r="R775" i="1"/>
  <c r="R776" i="1"/>
  <c r="S776" i="1" s="1"/>
  <c r="R777" i="1"/>
  <c r="R778" i="1"/>
  <c r="R779" i="1"/>
  <c r="R780" i="1"/>
  <c r="R781" i="1"/>
  <c r="S781" i="1" s="1"/>
  <c r="R782" i="1"/>
  <c r="R783" i="1"/>
  <c r="R784" i="1"/>
  <c r="R785" i="1"/>
  <c r="R786" i="1"/>
  <c r="S786" i="1" s="1"/>
  <c r="R787" i="1"/>
  <c r="R788" i="1"/>
  <c r="R789" i="1"/>
  <c r="R790" i="1"/>
  <c r="R791" i="1"/>
  <c r="R792" i="1"/>
  <c r="S792" i="1" s="1"/>
  <c r="R793" i="1"/>
  <c r="R794" i="1"/>
  <c r="R795" i="1"/>
  <c r="R796" i="1"/>
  <c r="R797" i="1"/>
  <c r="S797" i="1" s="1"/>
  <c r="R798" i="1"/>
  <c r="R799" i="1"/>
  <c r="R800" i="1"/>
  <c r="R801" i="1"/>
  <c r="R802" i="1"/>
  <c r="S802" i="1" s="1"/>
  <c r="R803" i="1"/>
  <c r="R804" i="1"/>
  <c r="R805" i="1"/>
  <c r="R806" i="1"/>
  <c r="R807" i="1"/>
  <c r="R808" i="1"/>
  <c r="S808" i="1" s="1"/>
  <c r="R809" i="1"/>
  <c r="R810" i="1"/>
  <c r="R811" i="1"/>
  <c r="R812" i="1"/>
  <c r="R813" i="1"/>
  <c r="S813" i="1" s="1"/>
  <c r="R814" i="1"/>
  <c r="R815" i="1"/>
  <c r="R816" i="1"/>
  <c r="R817" i="1"/>
  <c r="R818" i="1"/>
  <c r="S818" i="1" s="1"/>
  <c r="R819" i="1"/>
  <c r="R820" i="1"/>
  <c r="R821" i="1"/>
  <c r="R822" i="1"/>
  <c r="R823" i="1"/>
  <c r="R824" i="1"/>
  <c r="S824" i="1" s="1"/>
  <c r="R825" i="1"/>
  <c r="R826" i="1"/>
  <c r="R827" i="1"/>
  <c r="R828" i="1"/>
  <c r="R829" i="1"/>
  <c r="S829" i="1" s="1"/>
  <c r="R830" i="1"/>
  <c r="R831" i="1"/>
  <c r="R832" i="1"/>
  <c r="R833" i="1"/>
  <c r="R834" i="1"/>
  <c r="S834" i="1" s="1"/>
  <c r="R835" i="1"/>
  <c r="R836" i="1"/>
  <c r="R837" i="1"/>
  <c r="R838" i="1"/>
  <c r="R839" i="1"/>
  <c r="R840" i="1"/>
  <c r="S840" i="1" s="1"/>
  <c r="R841" i="1"/>
  <c r="R842" i="1"/>
  <c r="R843" i="1"/>
  <c r="R844" i="1"/>
  <c r="R845" i="1"/>
  <c r="S845" i="1" s="1"/>
  <c r="R846" i="1"/>
  <c r="R847" i="1"/>
  <c r="R848" i="1"/>
  <c r="R849" i="1"/>
  <c r="R850" i="1"/>
  <c r="S850" i="1" s="1"/>
  <c r="R851" i="1"/>
  <c r="R852" i="1"/>
  <c r="R853" i="1"/>
  <c r="R854" i="1"/>
  <c r="R855" i="1"/>
  <c r="R856" i="1"/>
  <c r="S856" i="1" s="1"/>
  <c r="R857" i="1"/>
  <c r="R858" i="1"/>
  <c r="R859" i="1"/>
  <c r="R860" i="1"/>
  <c r="R861" i="1"/>
  <c r="S861" i="1" s="1"/>
  <c r="R862" i="1"/>
  <c r="R863" i="1"/>
  <c r="R864" i="1"/>
  <c r="R865" i="1"/>
  <c r="R866" i="1"/>
  <c r="S866" i="1" s="1"/>
  <c r="R867" i="1"/>
  <c r="R868" i="1"/>
  <c r="R869" i="1"/>
  <c r="R870" i="1"/>
  <c r="R871" i="1"/>
  <c r="R872" i="1"/>
  <c r="S872" i="1" s="1"/>
  <c r="R873" i="1"/>
  <c r="R874" i="1"/>
  <c r="R875" i="1"/>
  <c r="R876" i="1"/>
  <c r="R877" i="1"/>
  <c r="S877" i="1" s="1"/>
  <c r="R878" i="1"/>
  <c r="R879" i="1"/>
  <c r="R880" i="1"/>
  <c r="R881" i="1"/>
  <c r="R882" i="1"/>
  <c r="S882" i="1" s="1"/>
  <c r="R883" i="1"/>
  <c r="R884" i="1"/>
  <c r="R885" i="1"/>
  <c r="R886" i="1"/>
  <c r="R887" i="1"/>
  <c r="R888" i="1"/>
  <c r="S888" i="1" s="1"/>
  <c r="R889" i="1"/>
  <c r="R890" i="1"/>
  <c r="R891" i="1"/>
  <c r="R892" i="1"/>
  <c r="R893" i="1"/>
  <c r="S893" i="1" s="1"/>
  <c r="R894" i="1"/>
  <c r="R895" i="1"/>
  <c r="R896" i="1"/>
  <c r="R897" i="1"/>
  <c r="R898" i="1"/>
  <c r="S898" i="1" s="1"/>
  <c r="R899" i="1"/>
  <c r="R900" i="1"/>
  <c r="R901" i="1"/>
  <c r="R902" i="1"/>
  <c r="R903" i="1"/>
  <c r="R904" i="1"/>
  <c r="S904" i="1" s="1"/>
  <c r="R905" i="1"/>
  <c r="R906" i="1"/>
  <c r="R907" i="1"/>
  <c r="R908" i="1"/>
  <c r="R909" i="1"/>
  <c r="S909" i="1" s="1"/>
  <c r="R910" i="1"/>
  <c r="R911" i="1"/>
  <c r="R912" i="1"/>
  <c r="R913" i="1"/>
  <c r="R914" i="1"/>
  <c r="S914" i="1" s="1"/>
  <c r="R915" i="1"/>
  <c r="R916" i="1"/>
  <c r="R917" i="1"/>
  <c r="R918" i="1"/>
  <c r="R919" i="1"/>
  <c r="R920" i="1"/>
  <c r="S920" i="1" s="1"/>
  <c r="R921" i="1"/>
  <c r="R922" i="1"/>
  <c r="R923" i="1"/>
  <c r="R924" i="1"/>
  <c r="R925" i="1"/>
  <c r="S925" i="1" s="1"/>
  <c r="R926" i="1"/>
  <c r="R927" i="1"/>
  <c r="R928" i="1"/>
  <c r="R929" i="1"/>
  <c r="R930" i="1"/>
  <c r="S930" i="1" s="1"/>
  <c r="R931" i="1"/>
  <c r="R932" i="1"/>
  <c r="R933" i="1"/>
  <c r="R934" i="1"/>
  <c r="S934" i="1" s="1"/>
  <c r="R935" i="1"/>
  <c r="R936" i="1"/>
  <c r="S936" i="1" s="1"/>
  <c r="R937" i="1"/>
  <c r="R938" i="1"/>
  <c r="R939" i="1"/>
  <c r="R940" i="1"/>
  <c r="S940" i="1" s="1"/>
  <c r="R941" i="1"/>
  <c r="S941" i="1" s="1"/>
  <c r="R942" i="1"/>
  <c r="R943" i="1"/>
  <c r="R944" i="1"/>
  <c r="R945" i="1"/>
  <c r="S945" i="1" s="1"/>
  <c r="R946" i="1"/>
  <c r="S946" i="1" s="1"/>
  <c r="R947" i="1"/>
  <c r="R948" i="1"/>
  <c r="R949" i="1"/>
  <c r="R950" i="1"/>
  <c r="S950" i="1" s="1"/>
  <c r="R951" i="1"/>
  <c r="R952" i="1"/>
  <c r="S952" i="1" s="1"/>
  <c r="R953" i="1"/>
  <c r="R954" i="1"/>
  <c r="R955" i="1"/>
  <c r="R956" i="1"/>
  <c r="S956" i="1" s="1"/>
  <c r="R957" i="1"/>
  <c r="S957" i="1" s="1"/>
  <c r="R958" i="1"/>
  <c r="R959" i="1"/>
  <c r="R960" i="1"/>
  <c r="R961" i="1"/>
  <c r="S961" i="1" s="1"/>
  <c r="R962" i="1"/>
  <c r="S962" i="1" s="1"/>
  <c r="R963" i="1"/>
  <c r="R964" i="1"/>
  <c r="R965" i="1"/>
  <c r="R966" i="1"/>
  <c r="S966" i="1" s="1"/>
  <c r="R967" i="1"/>
  <c r="R968" i="1"/>
  <c r="S968" i="1" s="1"/>
  <c r="R969" i="1"/>
  <c r="R970" i="1"/>
  <c r="R971" i="1"/>
  <c r="R972" i="1"/>
  <c r="S972" i="1" s="1"/>
  <c r="R973" i="1"/>
  <c r="S973" i="1" s="1"/>
  <c r="R974" i="1"/>
  <c r="R975" i="1"/>
  <c r="R976" i="1"/>
  <c r="R977" i="1"/>
  <c r="S977" i="1" s="1"/>
  <c r="R978" i="1"/>
  <c r="S978" i="1" s="1"/>
  <c r="R979" i="1"/>
  <c r="R980" i="1"/>
  <c r="R981" i="1"/>
  <c r="R982" i="1"/>
  <c r="S982" i="1" s="1"/>
  <c r="R983" i="1"/>
  <c r="R984" i="1"/>
  <c r="S984" i="1" s="1"/>
  <c r="R985" i="1"/>
  <c r="R986" i="1"/>
  <c r="R987" i="1"/>
  <c r="R988" i="1"/>
  <c r="S988" i="1" s="1"/>
  <c r="R989" i="1"/>
  <c r="S989" i="1" s="1"/>
  <c r="R990" i="1"/>
  <c r="R991" i="1"/>
  <c r="R992" i="1"/>
  <c r="R993" i="1"/>
  <c r="S993" i="1" s="1"/>
  <c r="R994" i="1"/>
  <c r="S994" i="1" s="1"/>
  <c r="R995" i="1"/>
  <c r="R996" i="1"/>
  <c r="R997" i="1"/>
  <c r="R998" i="1"/>
  <c r="S998" i="1" s="1"/>
  <c r="R999" i="1"/>
  <c r="R1000" i="1"/>
  <c r="S1000" i="1" s="1"/>
  <c r="R1001" i="1"/>
  <c r="R1002" i="1"/>
  <c r="R1003" i="1"/>
  <c r="R1004" i="1"/>
  <c r="S1004" i="1" s="1"/>
  <c r="R1005" i="1"/>
  <c r="S1005" i="1" s="1"/>
  <c r="R1006" i="1"/>
  <c r="R1007" i="1"/>
  <c r="R1008" i="1"/>
  <c r="R1009" i="1"/>
  <c r="S1009" i="1" s="1"/>
  <c r="R1010" i="1"/>
  <c r="S1010" i="1" s="1"/>
  <c r="R1011" i="1"/>
  <c r="R1012" i="1"/>
  <c r="R1013" i="1"/>
  <c r="R1014" i="1"/>
  <c r="S1014" i="1" s="1"/>
  <c r="R1015" i="1"/>
  <c r="R1016" i="1"/>
  <c r="S1016" i="1" s="1"/>
  <c r="R1017" i="1"/>
  <c r="R1018" i="1"/>
  <c r="R1019" i="1"/>
  <c r="R1020" i="1"/>
  <c r="S1020" i="1" s="1"/>
  <c r="R1021" i="1"/>
  <c r="S1021" i="1" s="1"/>
  <c r="R1022" i="1"/>
  <c r="R1023" i="1"/>
  <c r="R1024" i="1"/>
  <c r="S1024" i="1" s="1"/>
  <c r="R1025" i="1"/>
  <c r="S1025" i="1" s="1"/>
  <c r="R1026" i="1"/>
  <c r="R1027" i="1"/>
  <c r="R1028" i="1"/>
  <c r="S1028" i="1" s="1"/>
  <c r="R1029" i="1"/>
  <c r="S1029" i="1" s="1"/>
  <c r="R1030" i="1"/>
  <c r="R1031" i="1"/>
  <c r="R1032" i="1"/>
  <c r="S1032" i="1" s="1"/>
  <c r="R1033" i="1"/>
  <c r="S1033" i="1" s="1"/>
  <c r="R1034" i="1"/>
  <c r="R1035" i="1"/>
  <c r="R1036" i="1"/>
  <c r="S1036" i="1" s="1"/>
  <c r="R1037" i="1"/>
  <c r="S1037" i="1" s="1"/>
  <c r="R1038" i="1"/>
  <c r="R1039" i="1"/>
  <c r="R1040" i="1"/>
  <c r="S1040" i="1" s="1"/>
  <c r="R1041" i="1"/>
  <c r="S1041" i="1" s="1"/>
  <c r="R1042" i="1"/>
  <c r="R1043" i="1"/>
  <c r="R1044" i="1"/>
  <c r="S1044" i="1" s="1"/>
  <c r="R1045" i="1"/>
  <c r="S1045" i="1" s="1"/>
  <c r="R1046" i="1"/>
  <c r="R1047" i="1"/>
  <c r="R1048" i="1"/>
  <c r="S1048" i="1" s="1"/>
  <c r="R1049" i="1"/>
  <c r="S1049" i="1" s="1"/>
  <c r="R1050" i="1"/>
  <c r="R1051" i="1"/>
  <c r="R1052" i="1"/>
  <c r="S1052" i="1" s="1"/>
  <c r="R1053" i="1"/>
  <c r="S1053" i="1" s="1"/>
  <c r="R1054" i="1"/>
  <c r="R1055" i="1"/>
  <c r="R1056" i="1"/>
  <c r="S1056" i="1" s="1"/>
  <c r="R1057" i="1"/>
  <c r="S1057" i="1" s="1"/>
  <c r="R1058" i="1"/>
  <c r="R1059" i="1"/>
  <c r="R1060" i="1"/>
  <c r="S1060" i="1" s="1"/>
  <c r="R1061" i="1"/>
  <c r="S1061" i="1" s="1"/>
  <c r="R1062" i="1"/>
  <c r="R1063" i="1"/>
  <c r="R1064" i="1"/>
  <c r="S1064" i="1" s="1"/>
  <c r="R1065" i="1"/>
  <c r="S1065" i="1" s="1"/>
  <c r="R1066" i="1"/>
  <c r="R1067" i="1"/>
  <c r="R1068" i="1"/>
  <c r="S1068" i="1" s="1"/>
  <c r="R1069" i="1"/>
  <c r="S1069" i="1" s="1"/>
  <c r="R1070" i="1"/>
  <c r="R1071" i="1"/>
  <c r="R1072" i="1"/>
  <c r="S1072" i="1" s="1"/>
  <c r="R1073" i="1"/>
  <c r="S1073" i="1" s="1"/>
  <c r="R1074" i="1"/>
  <c r="R1075" i="1"/>
  <c r="R1076" i="1"/>
  <c r="S1076" i="1" s="1"/>
  <c r="R1077" i="1"/>
  <c r="S1077" i="1" s="1"/>
  <c r="R1078" i="1"/>
  <c r="R1079" i="1"/>
  <c r="R1080" i="1"/>
  <c r="S1080" i="1" s="1"/>
  <c r="R1081" i="1"/>
  <c r="S1081" i="1" s="1"/>
  <c r="R1082" i="1"/>
  <c r="R1083" i="1"/>
  <c r="R1084" i="1"/>
  <c r="S1084" i="1" s="1"/>
  <c r="R1085" i="1"/>
  <c r="S1085" i="1" s="1"/>
  <c r="R1086" i="1"/>
  <c r="R1087" i="1"/>
  <c r="R1088" i="1"/>
  <c r="S1088" i="1" s="1"/>
  <c r="R1089" i="1"/>
  <c r="S1089" i="1" s="1"/>
  <c r="R1090" i="1"/>
  <c r="R1091" i="1"/>
  <c r="R1092" i="1"/>
  <c r="S1092" i="1" s="1"/>
  <c r="R1093" i="1"/>
  <c r="S1093" i="1" s="1"/>
  <c r="R1094" i="1"/>
  <c r="R1095" i="1"/>
  <c r="R1096" i="1"/>
  <c r="S1096" i="1" s="1"/>
  <c r="R1097" i="1"/>
  <c r="S1097" i="1" s="1"/>
  <c r="R1098" i="1"/>
  <c r="R1099" i="1"/>
  <c r="R1100" i="1"/>
  <c r="S1100" i="1" s="1"/>
  <c r="R1101" i="1"/>
  <c r="S1101" i="1" s="1"/>
  <c r="R1102" i="1"/>
  <c r="R1103" i="1"/>
  <c r="R1104" i="1"/>
  <c r="S1104" i="1" s="1"/>
  <c r="R1105" i="1"/>
  <c r="S1105" i="1" s="1"/>
  <c r="R1106" i="1"/>
  <c r="R1107" i="1"/>
  <c r="R1108" i="1"/>
  <c r="S1108" i="1" s="1"/>
  <c r="R1109" i="1"/>
  <c r="S1109" i="1" s="1"/>
  <c r="R1110" i="1"/>
  <c r="R1111" i="1"/>
  <c r="R1112" i="1"/>
  <c r="S1112" i="1" s="1"/>
  <c r="R1113" i="1"/>
  <c r="S1113" i="1" s="1"/>
  <c r="R1114" i="1"/>
  <c r="R1115" i="1"/>
  <c r="R1116" i="1"/>
  <c r="S1116" i="1" s="1"/>
  <c r="R1117" i="1"/>
  <c r="S1117" i="1" s="1"/>
  <c r="R1118" i="1"/>
  <c r="R1119" i="1"/>
  <c r="R1120" i="1"/>
  <c r="S1120" i="1" s="1"/>
  <c r="R1121" i="1"/>
  <c r="S1121" i="1" s="1"/>
  <c r="R1122" i="1"/>
  <c r="R1123" i="1"/>
  <c r="R1124" i="1"/>
  <c r="S1124" i="1" s="1"/>
  <c r="R1125" i="1"/>
  <c r="S1125" i="1" s="1"/>
  <c r="R1126" i="1"/>
  <c r="R1127" i="1"/>
  <c r="R1128" i="1"/>
  <c r="S1128" i="1" s="1"/>
  <c r="R1129" i="1"/>
  <c r="S1129" i="1" s="1"/>
  <c r="R1130" i="1"/>
  <c r="R1131" i="1"/>
  <c r="R1132" i="1"/>
  <c r="S1132" i="1" s="1"/>
  <c r="R1133" i="1"/>
  <c r="S1133" i="1" s="1"/>
  <c r="R1134" i="1"/>
  <c r="R1135" i="1"/>
  <c r="R1136" i="1"/>
  <c r="S1136" i="1" s="1"/>
  <c r="R1137" i="1"/>
  <c r="S1137" i="1" s="1"/>
  <c r="R1138" i="1"/>
  <c r="R1139" i="1"/>
  <c r="R1140" i="1"/>
  <c r="S1140" i="1" s="1"/>
  <c r="R1141" i="1"/>
  <c r="S1141" i="1" s="1"/>
  <c r="R1142" i="1"/>
  <c r="R1143" i="1"/>
  <c r="R1144" i="1"/>
  <c r="S1144" i="1" s="1"/>
  <c r="R1145" i="1"/>
  <c r="S1145" i="1" s="1"/>
  <c r="R1146" i="1"/>
  <c r="R1147" i="1"/>
  <c r="R1148" i="1"/>
  <c r="S1148" i="1" s="1"/>
  <c r="R1149" i="1"/>
  <c r="S1149" i="1" s="1"/>
  <c r="R1150" i="1"/>
  <c r="R1151" i="1"/>
  <c r="R1152" i="1"/>
  <c r="S1152" i="1" s="1"/>
  <c r="R1153" i="1"/>
  <c r="S1153" i="1" s="1"/>
  <c r="R1154" i="1"/>
  <c r="R1155" i="1"/>
  <c r="R1156" i="1"/>
  <c r="S1156" i="1" s="1"/>
  <c r="R1157" i="1"/>
  <c r="S1157" i="1" s="1"/>
  <c r="R1158" i="1"/>
  <c r="R1159" i="1"/>
  <c r="R1160" i="1"/>
  <c r="S1160" i="1" s="1"/>
  <c r="R1161" i="1"/>
  <c r="S1161" i="1" s="1"/>
  <c r="R1162" i="1"/>
  <c r="R1163" i="1"/>
  <c r="R1164" i="1"/>
  <c r="S1164" i="1" s="1"/>
  <c r="R1165" i="1"/>
  <c r="S1165" i="1" s="1"/>
  <c r="R1166" i="1"/>
  <c r="R1167" i="1"/>
  <c r="R1168" i="1"/>
  <c r="S1168" i="1" s="1"/>
  <c r="R1169" i="1"/>
  <c r="S1169" i="1" s="1"/>
  <c r="R1170" i="1"/>
  <c r="R1171" i="1"/>
  <c r="R1172" i="1"/>
  <c r="S1172" i="1" s="1"/>
  <c r="R1173" i="1"/>
  <c r="S1173" i="1" s="1"/>
  <c r="R1174" i="1"/>
  <c r="R1175" i="1"/>
  <c r="R1176" i="1"/>
  <c r="S1176" i="1" s="1"/>
  <c r="R1177" i="1"/>
  <c r="S1177" i="1" s="1"/>
  <c r="R1178" i="1"/>
  <c r="R1179" i="1"/>
  <c r="R1180" i="1"/>
  <c r="S1180" i="1" s="1"/>
  <c r="R1181" i="1"/>
  <c r="S1181" i="1" s="1"/>
  <c r="R1182" i="1"/>
  <c r="R1183" i="1"/>
  <c r="R1184" i="1"/>
  <c r="S1184" i="1" s="1"/>
  <c r="R1185" i="1"/>
  <c r="S1185" i="1" s="1"/>
  <c r="R1186" i="1"/>
  <c r="R1187" i="1"/>
  <c r="R1188" i="1"/>
  <c r="S1188" i="1" s="1"/>
  <c r="R1189" i="1"/>
  <c r="S1189" i="1" s="1"/>
  <c r="R1190" i="1"/>
  <c r="R1191" i="1"/>
  <c r="R1192" i="1"/>
  <c r="S1192" i="1" s="1"/>
  <c r="R1193" i="1"/>
  <c r="S1193" i="1" s="1"/>
  <c r="R1194" i="1"/>
  <c r="R1195" i="1"/>
  <c r="R1196" i="1"/>
  <c r="S1196" i="1" s="1"/>
  <c r="R1197" i="1"/>
  <c r="S1197" i="1" s="1"/>
  <c r="R1198" i="1"/>
  <c r="R1199" i="1"/>
  <c r="R1200" i="1"/>
  <c r="S1200" i="1" s="1"/>
  <c r="R1201" i="1"/>
  <c r="S1201" i="1" s="1"/>
  <c r="R1202" i="1"/>
  <c r="R1203" i="1"/>
  <c r="R1204" i="1"/>
  <c r="S1204" i="1" s="1"/>
  <c r="R1205" i="1"/>
  <c r="S1205" i="1" s="1"/>
  <c r="R1206" i="1"/>
  <c r="R1207" i="1"/>
  <c r="R1208" i="1"/>
  <c r="S1208" i="1" s="1"/>
  <c r="R1209" i="1"/>
  <c r="S1209" i="1" s="1"/>
  <c r="R1210" i="1"/>
  <c r="R1211" i="1"/>
  <c r="R1212" i="1"/>
  <c r="S1212" i="1" s="1"/>
  <c r="O2" i="1"/>
  <c r="P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P527" i="1" s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P627" i="1" s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P1165" i="1" s="1"/>
  <c r="O1166" i="1"/>
  <c r="O1167" i="1"/>
  <c r="O1168" i="1"/>
  <c r="O1169" i="1"/>
  <c r="P1169" i="1" s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P1181" i="1" s="1"/>
  <c r="O1182" i="1"/>
  <c r="O1183" i="1"/>
  <c r="O1184" i="1"/>
  <c r="O1185" i="1"/>
  <c r="P1185" i="1" s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P1197" i="1" s="1"/>
  <c r="O1198" i="1"/>
  <c r="O1199" i="1"/>
  <c r="O1200" i="1"/>
  <c r="O1201" i="1"/>
  <c r="P1201" i="1" s="1"/>
  <c r="O1202" i="1"/>
  <c r="O1203" i="1"/>
  <c r="O1204" i="1"/>
  <c r="O1205" i="1"/>
  <c r="O1206" i="1"/>
  <c r="O1207" i="1"/>
  <c r="O1208" i="1"/>
  <c r="O1209" i="1"/>
  <c r="O1210" i="1"/>
  <c r="O1211" i="1"/>
  <c r="O121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U1210" i="1" l="1"/>
  <c r="U1206" i="1"/>
  <c r="U1202" i="1"/>
  <c r="U1198" i="1"/>
  <c r="U1194" i="1"/>
  <c r="U1190" i="1"/>
  <c r="U1186" i="1"/>
  <c r="U1182" i="1"/>
  <c r="U1178" i="1"/>
  <c r="U1174" i="1"/>
  <c r="U1170" i="1"/>
  <c r="U1166" i="1"/>
  <c r="U1162" i="1"/>
  <c r="U1158" i="1"/>
  <c r="U1154" i="1"/>
  <c r="U1150" i="1"/>
  <c r="U1146" i="1"/>
  <c r="U1142" i="1"/>
  <c r="U1138" i="1"/>
  <c r="U1134" i="1"/>
  <c r="U1130" i="1"/>
  <c r="U1126" i="1"/>
  <c r="U1122" i="1"/>
  <c r="U1118" i="1"/>
  <c r="U1114" i="1"/>
  <c r="U1110" i="1"/>
  <c r="U1106" i="1"/>
  <c r="U1102" i="1"/>
  <c r="U1098" i="1"/>
  <c r="U1094" i="1"/>
  <c r="U1090" i="1"/>
  <c r="U1086" i="1"/>
  <c r="U1082" i="1"/>
  <c r="U1078" i="1"/>
  <c r="U1074" i="1"/>
  <c r="U1070" i="1"/>
  <c r="U1066" i="1"/>
  <c r="U1062" i="1"/>
  <c r="U1058" i="1"/>
  <c r="U1054" i="1"/>
  <c r="U1050" i="1"/>
  <c r="U1046" i="1"/>
  <c r="U1042" i="1"/>
  <c r="U1038" i="1"/>
  <c r="U1034" i="1"/>
  <c r="U1030" i="1"/>
  <c r="U1026" i="1"/>
  <c r="U1022" i="1"/>
  <c r="U1018" i="1"/>
  <c r="U1014" i="1"/>
  <c r="U1010" i="1"/>
  <c r="U1006" i="1"/>
  <c r="U1002" i="1"/>
  <c r="U998" i="1"/>
  <c r="U994" i="1"/>
  <c r="U990" i="1"/>
  <c r="U986" i="1"/>
  <c r="U982" i="1"/>
  <c r="U978" i="1"/>
  <c r="U974" i="1"/>
  <c r="U970" i="1"/>
  <c r="U966" i="1"/>
  <c r="U962" i="1"/>
  <c r="U958" i="1"/>
  <c r="U954" i="1"/>
  <c r="U950" i="1"/>
  <c r="U946" i="1"/>
  <c r="U942" i="1"/>
  <c r="U938" i="1"/>
  <c r="U934" i="1"/>
  <c r="U930" i="1"/>
  <c r="U926" i="1"/>
  <c r="U922" i="1"/>
  <c r="U918" i="1"/>
  <c r="U914" i="1"/>
  <c r="U910" i="1"/>
  <c r="U906" i="1"/>
  <c r="U902" i="1"/>
  <c r="U898" i="1"/>
  <c r="U894" i="1"/>
  <c r="U890" i="1"/>
  <c r="U886" i="1"/>
  <c r="U882" i="1"/>
  <c r="U878" i="1"/>
  <c r="U874" i="1"/>
  <c r="U870" i="1"/>
  <c r="U866" i="1"/>
  <c r="U862" i="1"/>
  <c r="U858" i="1"/>
  <c r="U854" i="1"/>
  <c r="U850" i="1"/>
  <c r="U846" i="1"/>
  <c r="U842" i="1"/>
  <c r="U838" i="1"/>
  <c r="U834" i="1"/>
  <c r="U830" i="1"/>
  <c r="U826" i="1"/>
  <c r="U822" i="1"/>
  <c r="U818" i="1"/>
  <c r="U814" i="1"/>
  <c r="U810" i="1"/>
  <c r="U806" i="1"/>
  <c r="U802" i="1"/>
  <c r="U798" i="1"/>
  <c r="U794" i="1"/>
  <c r="U790" i="1"/>
  <c r="U786" i="1"/>
  <c r="U782" i="1"/>
  <c r="U778" i="1"/>
  <c r="U774" i="1"/>
  <c r="U770" i="1"/>
  <c r="U766" i="1"/>
  <c r="U762" i="1"/>
  <c r="U758" i="1"/>
  <c r="U754" i="1"/>
  <c r="U750" i="1"/>
  <c r="U746" i="1"/>
  <c r="U742" i="1"/>
  <c r="U738" i="1"/>
  <c r="U734" i="1"/>
  <c r="U730" i="1"/>
  <c r="U726" i="1"/>
  <c r="U722" i="1"/>
  <c r="U718" i="1"/>
  <c r="U714" i="1"/>
  <c r="U710" i="1"/>
  <c r="U706" i="1"/>
  <c r="U702" i="1"/>
  <c r="U698" i="1"/>
  <c r="U694" i="1"/>
  <c r="U690" i="1"/>
  <c r="U686" i="1"/>
  <c r="U682" i="1"/>
  <c r="U678" i="1"/>
  <c r="U674" i="1"/>
  <c r="U670" i="1"/>
  <c r="U666" i="1"/>
  <c r="U662" i="1"/>
  <c r="U658" i="1"/>
  <c r="U654" i="1"/>
  <c r="U650" i="1"/>
  <c r="U646" i="1"/>
  <c r="U642" i="1"/>
  <c r="U638" i="1"/>
  <c r="U634" i="1"/>
  <c r="U630" i="1"/>
  <c r="U626" i="1"/>
  <c r="U622" i="1"/>
  <c r="U618" i="1"/>
  <c r="U614" i="1"/>
  <c r="U610" i="1"/>
  <c r="U606" i="1"/>
  <c r="U602" i="1"/>
  <c r="U598" i="1"/>
  <c r="U594" i="1"/>
  <c r="U590" i="1"/>
  <c r="U586" i="1"/>
  <c r="U582" i="1"/>
  <c r="U578" i="1"/>
  <c r="U574" i="1"/>
  <c r="U570" i="1"/>
  <c r="U566" i="1"/>
  <c r="U562" i="1"/>
  <c r="U558" i="1"/>
  <c r="U554" i="1"/>
  <c r="U550" i="1"/>
  <c r="U546" i="1"/>
  <c r="U542" i="1"/>
  <c r="U538" i="1"/>
  <c r="U534" i="1"/>
  <c r="U530" i="1"/>
  <c r="U526" i="1"/>
  <c r="U522" i="1"/>
  <c r="U518" i="1"/>
  <c r="U514" i="1"/>
  <c r="U510" i="1"/>
  <c r="U506" i="1"/>
  <c r="U502" i="1"/>
  <c r="U498" i="1"/>
  <c r="U494" i="1"/>
  <c r="U490" i="1"/>
  <c r="U486" i="1"/>
  <c r="U482" i="1"/>
  <c r="U478" i="1"/>
  <c r="U474" i="1"/>
  <c r="U470" i="1"/>
  <c r="U466" i="1"/>
  <c r="U462" i="1"/>
  <c r="U458" i="1"/>
  <c r="U454" i="1"/>
  <c r="U450" i="1"/>
  <c r="U446" i="1"/>
  <c r="U442" i="1"/>
  <c r="U438" i="1"/>
  <c r="U434" i="1"/>
  <c r="U430" i="1"/>
  <c r="U426" i="1"/>
  <c r="U422" i="1"/>
  <c r="U418" i="1"/>
  <c r="U414" i="1"/>
  <c r="U410" i="1"/>
  <c r="U406" i="1"/>
  <c r="U402" i="1"/>
  <c r="U398" i="1"/>
  <c r="U394" i="1"/>
  <c r="U390" i="1"/>
  <c r="U386" i="1"/>
  <c r="U382" i="1"/>
  <c r="U378" i="1"/>
  <c r="U374" i="1"/>
  <c r="U370" i="1"/>
  <c r="U366" i="1"/>
  <c r="U362" i="1"/>
  <c r="U358" i="1"/>
  <c r="U354" i="1"/>
  <c r="U350" i="1"/>
  <c r="U346" i="1"/>
  <c r="U342" i="1"/>
  <c r="U338" i="1"/>
  <c r="U334" i="1"/>
  <c r="U330" i="1"/>
  <c r="U326" i="1"/>
  <c r="U322" i="1"/>
  <c r="U318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U214" i="1"/>
  <c r="U210" i="1"/>
  <c r="U206" i="1"/>
  <c r="U202" i="1"/>
  <c r="U198" i="1"/>
  <c r="U194" i="1"/>
  <c r="U190" i="1"/>
  <c r="U186" i="1"/>
  <c r="U182" i="1"/>
  <c r="U178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U2" i="1"/>
  <c r="L2" i="1" s="1"/>
  <c r="U1209" i="1"/>
  <c r="U1205" i="1"/>
  <c r="U1201" i="1"/>
  <c r="N1201" i="1" s="1"/>
  <c r="U1197" i="1"/>
  <c r="N1197" i="1" s="1"/>
  <c r="U1193" i="1"/>
  <c r="U1189" i="1"/>
  <c r="U1185" i="1"/>
  <c r="N1185" i="1" s="1"/>
  <c r="U1181" i="1"/>
  <c r="N1181" i="1" s="1"/>
  <c r="U1177" i="1"/>
  <c r="U1173" i="1"/>
  <c r="U1169" i="1"/>
  <c r="N1169" i="1" s="1"/>
  <c r="U1165" i="1"/>
  <c r="N1165" i="1" s="1"/>
  <c r="U1161" i="1"/>
  <c r="U1157" i="1"/>
  <c r="U1153" i="1"/>
  <c r="U1149" i="1"/>
  <c r="U1145" i="1"/>
  <c r="U1141" i="1"/>
  <c r="U1137" i="1"/>
  <c r="U1133" i="1"/>
  <c r="U1129" i="1"/>
  <c r="U1125" i="1"/>
  <c r="U1121" i="1"/>
  <c r="U1117" i="1"/>
  <c r="U1113" i="1"/>
  <c r="U1109" i="1"/>
  <c r="U1105" i="1"/>
  <c r="U1101" i="1"/>
  <c r="U1097" i="1"/>
  <c r="U1093" i="1"/>
  <c r="U1089" i="1"/>
  <c r="U1085" i="1"/>
  <c r="U1081" i="1"/>
  <c r="U1077" i="1"/>
  <c r="U1073" i="1"/>
  <c r="U1069" i="1"/>
  <c r="U1065" i="1"/>
  <c r="U1061" i="1"/>
  <c r="U1057" i="1"/>
  <c r="U1053" i="1"/>
  <c r="U1049" i="1"/>
  <c r="U1045" i="1"/>
  <c r="U1041" i="1"/>
  <c r="U1037" i="1"/>
  <c r="U1033" i="1"/>
  <c r="U1029" i="1"/>
  <c r="U1025" i="1"/>
  <c r="U1021" i="1"/>
  <c r="U1017" i="1"/>
  <c r="U1013" i="1"/>
  <c r="U1009" i="1"/>
  <c r="U1005" i="1"/>
  <c r="U1001" i="1"/>
  <c r="U997" i="1"/>
  <c r="U993" i="1"/>
  <c r="U989" i="1"/>
  <c r="U985" i="1"/>
  <c r="U981" i="1"/>
  <c r="U977" i="1"/>
  <c r="U973" i="1"/>
  <c r="U969" i="1"/>
  <c r="U965" i="1"/>
  <c r="U961" i="1"/>
  <c r="U957" i="1"/>
  <c r="U953" i="1"/>
  <c r="U949" i="1"/>
  <c r="U945" i="1"/>
  <c r="U941" i="1"/>
  <c r="U937" i="1"/>
  <c r="U933" i="1"/>
  <c r="U929" i="1"/>
  <c r="U925" i="1"/>
  <c r="U921" i="1"/>
  <c r="U917" i="1"/>
  <c r="U913" i="1"/>
  <c r="U909" i="1"/>
  <c r="U905" i="1"/>
  <c r="U901" i="1"/>
  <c r="U897" i="1"/>
  <c r="U893" i="1"/>
  <c r="U889" i="1"/>
  <c r="U885" i="1"/>
  <c r="U881" i="1"/>
  <c r="U877" i="1"/>
  <c r="U873" i="1"/>
  <c r="U869" i="1"/>
  <c r="U865" i="1"/>
  <c r="U861" i="1"/>
  <c r="U857" i="1"/>
  <c r="U853" i="1"/>
  <c r="U849" i="1"/>
  <c r="U845" i="1"/>
  <c r="U841" i="1"/>
  <c r="U837" i="1"/>
  <c r="U833" i="1"/>
  <c r="U829" i="1"/>
  <c r="U825" i="1"/>
  <c r="U821" i="1"/>
  <c r="U817" i="1"/>
  <c r="U813" i="1"/>
  <c r="U809" i="1"/>
  <c r="U805" i="1"/>
  <c r="U801" i="1"/>
  <c r="U797" i="1"/>
  <c r="U793" i="1"/>
  <c r="U789" i="1"/>
  <c r="U785" i="1"/>
  <c r="U781" i="1"/>
  <c r="U777" i="1"/>
  <c r="U773" i="1"/>
  <c r="U769" i="1"/>
  <c r="U765" i="1"/>
  <c r="U761" i="1"/>
  <c r="U757" i="1"/>
  <c r="U753" i="1"/>
  <c r="U749" i="1"/>
  <c r="U745" i="1"/>
  <c r="U741" i="1"/>
  <c r="U737" i="1"/>
  <c r="U733" i="1"/>
  <c r="U729" i="1"/>
  <c r="U725" i="1"/>
  <c r="U721" i="1"/>
  <c r="U717" i="1"/>
  <c r="U713" i="1"/>
  <c r="U709" i="1"/>
  <c r="U705" i="1"/>
  <c r="U701" i="1"/>
  <c r="U697" i="1"/>
  <c r="U693" i="1"/>
  <c r="U689" i="1"/>
  <c r="U685" i="1"/>
  <c r="U681" i="1"/>
  <c r="U677" i="1"/>
  <c r="U673" i="1"/>
  <c r="U669" i="1"/>
  <c r="U665" i="1"/>
  <c r="U661" i="1"/>
  <c r="U657" i="1"/>
  <c r="U653" i="1"/>
  <c r="U649" i="1"/>
  <c r="U645" i="1"/>
  <c r="U641" i="1"/>
  <c r="U637" i="1"/>
  <c r="U633" i="1"/>
  <c r="U629" i="1"/>
  <c r="U625" i="1"/>
  <c r="U621" i="1"/>
  <c r="U617" i="1"/>
  <c r="U613" i="1"/>
  <c r="U609" i="1"/>
  <c r="U605" i="1"/>
  <c r="U601" i="1"/>
  <c r="U597" i="1"/>
  <c r="U593" i="1"/>
  <c r="U589" i="1"/>
  <c r="U585" i="1"/>
  <c r="U581" i="1"/>
  <c r="U577" i="1"/>
  <c r="U573" i="1"/>
  <c r="U569" i="1"/>
  <c r="U565" i="1"/>
  <c r="U561" i="1"/>
  <c r="U557" i="1"/>
  <c r="U553" i="1"/>
  <c r="U549" i="1"/>
  <c r="U545" i="1"/>
  <c r="U541" i="1"/>
  <c r="U537" i="1"/>
  <c r="U533" i="1"/>
  <c r="U529" i="1"/>
  <c r="U525" i="1"/>
  <c r="U521" i="1"/>
  <c r="U517" i="1"/>
  <c r="U513" i="1"/>
  <c r="U509" i="1"/>
  <c r="U505" i="1"/>
  <c r="U501" i="1"/>
  <c r="U497" i="1"/>
  <c r="U493" i="1"/>
  <c r="U489" i="1"/>
  <c r="U485" i="1"/>
  <c r="U481" i="1"/>
  <c r="U1212" i="1"/>
  <c r="U1208" i="1"/>
  <c r="U1204" i="1"/>
  <c r="U1200" i="1"/>
  <c r="U1196" i="1"/>
  <c r="U1192" i="1"/>
  <c r="U1188" i="1"/>
  <c r="U1184" i="1"/>
  <c r="U1180" i="1"/>
  <c r="U1176" i="1"/>
  <c r="U1172" i="1"/>
  <c r="U1168" i="1"/>
  <c r="U1164" i="1"/>
  <c r="U1160" i="1"/>
  <c r="U1156" i="1"/>
  <c r="U1152" i="1"/>
  <c r="U1148" i="1"/>
  <c r="U1144" i="1"/>
  <c r="U1140" i="1"/>
  <c r="U1136" i="1"/>
  <c r="U1132" i="1"/>
  <c r="U1128" i="1"/>
  <c r="U1124" i="1"/>
  <c r="U1120" i="1"/>
  <c r="U1116" i="1"/>
  <c r="U1112" i="1"/>
  <c r="U1108" i="1"/>
  <c r="U1104" i="1"/>
  <c r="U1100" i="1"/>
  <c r="U1096" i="1"/>
  <c r="U1092" i="1"/>
  <c r="U1088" i="1"/>
  <c r="U1084" i="1"/>
  <c r="U1080" i="1"/>
  <c r="U1076" i="1"/>
  <c r="U1072" i="1"/>
  <c r="U1068" i="1"/>
  <c r="U1064" i="1"/>
  <c r="U1060" i="1"/>
  <c r="U1056" i="1"/>
  <c r="U1052" i="1"/>
  <c r="U1048" i="1"/>
  <c r="U1044" i="1"/>
  <c r="U1040" i="1"/>
  <c r="U1036" i="1"/>
  <c r="U1032" i="1"/>
  <c r="U1028" i="1"/>
  <c r="U1024" i="1"/>
  <c r="U1020" i="1"/>
  <c r="U1016" i="1"/>
  <c r="U1012" i="1"/>
  <c r="U1008" i="1"/>
  <c r="U1004" i="1"/>
  <c r="U1000" i="1"/>
  <c r="U996" i="1"/>
  <c r="U992" i="1"/>
  <c r="U988" i="1"/>
  <c r="U984" i="1"/>
  <c r="U980" i="1"/>
  <c r="U976" i="1"/>
  <c r="U972" i="1"/>
  <c r="U968" i="1"/>
  <c r="U964" i="1"/>
  <c r="U960" i="1"/>
  <c r="U956" i="1"/>
  <c r="U952" i="1"/>
  <c r="U948" i="1"/>
  <c r="U944" i="1"/>
  <c r="U940" i="1"/>
  <c r="U936" i="1"/>
  <c r="U932" i="1"/>
  <c r="U928" i="1"/>
  <c r="U924" i="1"/>
  <c r="U920" i="1"/>
  <c r="U916" i="1"/>
  <c r="U912" i="1"/>
  <c r="U908" i="1"/>
  <c r="U904" i="1"/>
  <c r="U900" i="1"/>
  <c r="U896" i="1"/>
  <c r="U892" i="1"/>
  <c r="U888" i="1"/>
  <c r="U884" i="1"/>
  <c r="U880" i="1"/>
  <c r="U876" i="1"/>
  <c r="U872" i="1"/>
  <c r="U868" i="1"/>
  <c r="U864" i="1"/>
  <c r="U860" i="1"/>
  <c r="U856" i="1"/>
  <c r="U852" i="1"/>
  <c r="U848" i="1"/>
  <c r="U844" i="1"/>
  <c r="U840" i="1"/>
  <c r="U836" i="1"/>
  <c r="U832" i="1"/>
  <c r="U828" i="1"/>
  <c r="U824" i="1"/>
  <c r="U820" i="1"/>
  <c r="U816" i="1"/>
  <c r="U812" i="1"/>
  <c r="U808" i="1"/>
  <c r="U804" i="1"/>
  <c r="U800" i="1"/>
  <c r="U796" i="1"/>
  <c r="U792" i="1"/>
  <c r="U788" i="1"/>
  <c r="U784" i="1"/>
  <c r="U780" i="1"/>
  <c r="U776" i="1"/>
  <c r="U772" i="1"/>
  <c r="U768" i="1"/>
  <c r="U764" i="1"/>
  <c r="U760" i="1"/>
  <c r="U756" i="1"/>
  <c r="U752" i="1"/>
  <c r="U748" i="1"/>
  <c r="U744" i="1"/>
  <c r="U740" i="1"/>
  <c r="U736" i="1"/>
  <c r="U732" i="1"/>
  <c r="U728" i="1"/>
  <c r="U724" i="1"/>
  <c r="U720" i="1"/>
  <c r="U716" i="1"/>
  <c r="U712" i="1"/>
  <c r="U708" i="1"/>
  <c r="U704" i="1"/>
  <c r="U700" i="1"/>
  <c r="U696" i="1"/>
  <c r="U692" i="1"/>
  <c r="U688" i="1"/>
  <c r="U684" i="1"/>
  <c r="U680" i="1"/>
  <c r="U676" i="1"/>
  <c r="U672" i="1"/>
  <c r="U668" i="1"/>
  <c r="U664" i="1"/>
  <c r="U660" i="1"/>
  <c r="U656" i="1"/>
  <c r="U652" i="1"/>
  <c r="U648" i="1"/>
  <c r="U644" i="1"/>
  <c r="U640" i="1"/>
  <c r="U636" i="1"/>
  <c r="U632" i="1"/>
  <c r="U628" i="1"/>
  <c r="U624" i="1"/>
  <c r="U620" i="1"/>
  <c r="U616" i="1"/>
  <c r="U612" i="1"/>
  <c r="U608" i="1"/>
  <c r="U604" i="1"/>
  <c r="U600" i="1"/>
  <c r="U596" i="1"/>
  <c r="U592" i="1"/>
  <c r="U588" i="1"/>
  <c r="U584" i="1"/>
  <c r="U580" i="1"/>
  <c r="U576" i="1"/>
  <c r="U572" i="1"/>
  <c r="U568" i="1"/>
  <c r="U564" i="1"/>
  <c r="U560" i="1"/>
  <c r="U556" i="1"/>
  <c r="U552" i="1"/>
  <c r="U548" i="1"/>
  <c r="U544" i="1"/>
  <c r="U540" i="1"/>
  <c r="U536" i="1"/>
  <c r="U532" i="1"/>
  <c r="U528" i="1"/>
  <c r="U524" i="1"/>
  <c r="U520" i="1"/>
  <c r="U516" i="1"/>
  <c r="U512" i="1"/>
  <c r="U508" i="1"/>
  <c r="U504" i="1"/>
  <c r="U500" i="1"/>
  <c r="U496" i="1"/>
  <c r="U492" i="1"/>
  <c r="U488" i="1"/>
  <c r="U484" i="1"/>
  <c r="U480" i="1"/>
  <c r="U476" i="1"/>
  <c r="U472" i="1"/>
  <c r="U468" i="1"/>
  <c r="U464" i="1"/>
  <c r="U460" i="1"/>
  <c r="U456" i="1"/>
  <c r="U452" i="1"/>
  <c r="U448" i="1"/>
  <c r="U444" i="1"/>
  <c r="U440" i="1"/>
  <c r="U436" i="1"/>
  <c r="U432" i="1"/>
  <c r="U428" i="1"/>
  <c r="U424" i="1"/>
  <c r="U420" i="1"/>
  <c r="U416" i="1"/>
  <c r="U412" i="1"/>
  <c r="U408" i="1"/>
  <c r="U404" i="1"/>
  <c r="U400" i="1"/>
  <c r="U396" i="1"/>
  <c r="U392" i="1"/>
  <c r="U388" i="1"/>
  <c r="U384" i="1"/>
  <c r="U380" i="1"/>
  <c r="U376" i="1"/>
  <c r="U372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60" i="1"/>
  <c r="U256" i="1"/>
  <c r="U252" i="1"/>
  <c r="U248" i="1"/>
  <c r="U244" i="1"/>
  <c r="U240" i="1"/>
  <c r="U236" i="1"/>
  <c r="U232" i="1"/>
  <c r="U228" i="1"/>
  <c r="U224" i="1"/>
  <c r="U220" i="1"/>
  <c r="U216" i="1"/>
  <c r="U212" i="1"/>
  <c r="U208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211" i="1"/>
  <c r="U1207" i="1"/>
  <c r="U1203" i="1"/>
  <c r="U1199" i="1"/>
  <c r="U1195" i="1"/>
  <c r="U1191" i="1"/>
  <c r="U1187" i="1"/>
  <c r="U1183" i="1"/>
  <c r="U1179" i="1"/>
  <c r="U1175" i="1"/>
  <c r="U1171" i="1"/>
  <c r="U1167" i="1"/>
  <c r="U1163" i="1"/>
  <c r="U1159" i="1"/>
  <c r="U1155" i="1"/>
  <c r="U1151" i="1"/>
  <c r="U1147" i="1"/>
  <c r="U1143" i="1"/>
  <c r="U1139" i="1"/>
  <c r="U1135" i="1"/>
  <c r="U1131" i="1"/>
  <c r="U1127" i="1"/>
  <c r="U1123" i="1"/>
  <c r="U1119" i="1"/>
  <c r="U1115" i="1"/>
  <c r="U1111" i="1"/>
  <c r="U1107" i="1"/>
  <c r="U1103" i="1"/>
  <c r="U1099" i="1"/>
  <c r="U1095" i="1"/>
  <c r="U1091" i="1"/>
  <c r="U1087" i="1"/>
  <c r="U1083" i="1"/>
  <c r="U1079" i="1"/>
  <c r="U1075" i="1"/>
  <c r="U1071" i="1"/>
  <c r="U1067" i="1"/>
  <c r="U1063" i="1"/>
  <c r="U1059" i="1"/>
  <c r="U1055" i="1"/>
  <c r="U1051" i="1"/>
  <c r="U1047" i="1"/>
  <c r="U1043" i="1"/>
  <c r="U1039" i="1"/>
  <c r="U1035" i="1"/>
  <c r="U1031" i="1"/>
  <c r="U1027" i="1"/>
  <c r="U1023" i="1"/>
  <c r="U1019" i="1"/>
  <c r="U1015" i="1"/>
  <c r="U1011" i="1"/>
  <c r="U1007" i="1"/>
  <c r="U1003" i="1"/>
  <c r="U999" i="1"/>
  <c r="U995" i="1"/>
  <c r="U991" i="1"/>
  <c r="U987" i="1"/>
  <c r="U983" i="1"/>
  <c r="U979" i="1"/>
  <c r="U975" i="1"/>
  <c r="U971" i="1"/>
  <c r="U967" i="1"/>
  <c r="U963" i="1"/>
  <c r="U959" i="1"/>
  <c r="U955" i="1"/>
  <c r="U951" i="1"/>
  <c r="U947" i="1"/>
  <c r="U943" i="1"/>
  <c r="U939" i="1"/>
  <c r="U935" i="1"/>
  <c r="U931" i="1"/>
  <c r="U927" i="1"/>
  <c r="U923" i="1"/>
  <c r="U919" i="1"/>
  <c r="U915" i="1"/>
  <c r="U911" i="1"/>
  <c r="U907" i="1"/>
  <c r="U903" i="1"/>
  <c r="U899" i="1"/>
  <c r="U895" i="1"/>
  <c r="U891" i="1"/>
  <c r="U887" i="1"/>
  <c r="U883" i="1"/>
  <c r="U879" i="1"/>
  <c r="U875" i="1"/>
  <c r="U871" i="1"/>
  <c r="U867" i="1"/>
  <c r="U863" i="1"/>
  <c r="U859" i="1"/>
  <c r="U855" i="1"/>
  <c r="U851" i="1"/>
  <c r="U847" i="1"/>
  <c r="U843" i="1"/>
  <c r="U839" i="1"/>
  <c r="U835" i="1"/>
  <c r="U831" i="1"/>
  <c r="U827" i="1"/>
  <c r="U823" i="1"/>
  <c r="U819" i="1"/>
  <c r="U815" i="1"/>
  <c r="U811" i="1"/>
  <c r="U807" i="1"/>
  <c r="U803" i="1"/>
  <c r="U799" i="1"/>
  <c r="U795" i="1"/>
  <c r="U791" i="1"/>
  <c r="U787" i="1"/>
  <c r="U783" i="1"/>
  <c r="U779" i="1"/>
  <c r="U775" i="1"/>
  <c r="U771" i="1"/>
  <c r="U767" i="1"/>
  <c r="U763" i="1"/>
  <c r="U759" i="1"/>
  <c r="U755" i="1"/>
  <c r="U751" i="1"/>
  <c r="U747" i="1"/>
  <c r="U743" i="1"/>
  <c r="U739" i="1"/>
  <c r="U735" i="1"/>
  <c r="U731" i="1"/>
  <c r="U727" i="1"/>
  <c r="U723" i="1"/>
  <c r="U719" i="1"/>
  <c r="U715" i="1"/>
  <c r="U711" i="1"/>
  <c r="U707" i="1"/>
  <c r="U703" i="1"/>
  <c r="U699" i="1"/>
  <c r="U695" i="1"/>
  <c r="U691" i="1"/>
  <c r="U687" i="1"/>
  <c r="U683" i="1"/>
  <c r="U679" i="1"/>
  <c r="U675" i="1"/>
  <c r="U671" i="1"/>
  <c r="U667" i="1"/>
  <c r="U663" i="1"/>
  <c r="U659" i="1"/>
  <c r="U655" i="1"/>
  <c r="U651" i="1"/>
  <c r="U647" i="1"/>
  <c r="U643" i="1"/>
  <c r="U639" i="1"/>
  <c r="U635" i="1"/>
  <c r="U631" i="1"/>
  <c r="U627" i="1"/>
  <c r="U623" i="1"/>
  <c r="U619" i="1"/>
  <c r="U615" i="1"/>
  <c r="U611" i="1"/>
  <c r="U607" i="1"/>
  <c r="U603" i="1"/>
  <c r="U599" i="1"/>
  <c r="U595" i="1"/>
  <c r="U591" i="1"/>
  <c r="U587" i="1"/>
  <c r="U583" i="1"/>
  <c r="U579" i="1"/>
  <c r="U575" i="1"/>
  <c r="U571" i="1"/>
  <c r="U567" i="1"/>
  <c r="U563" i="1"/>
  <c r="U559" i="1"/>
  <c r="U555" i="1"/>
  <c r="U551" i="1"/>
  <c r="U547" i="1"/>
  <c r="U543" i="1"/>
  <c r="U539" i="1"/>
  <c r="U535" i="1"/>
  <c r="U531" i="1"/>
  <c r="U527" i="1"/>
  <c r="U523" i="1"/>
  <c r="U519" i="1"/>
  <c r="U515" i="1"/>
  <c r="U511" i="1"/>
  <c r="U507" i="1"/>
  <c r="U503" i="1"/>
  <c r="U499" i="1"/>
  <c r="U495" i="1"/>
  <c r="U491" i="1"/>
  <c r="U487" i="1"/>
  <c r="U483" i="1"/>
  <c r="U479" i="1"/>
  <c r="U475" i="1"/>
  <c r="U471" i="1"/>
  <c r="U467" i="1"/>
  <c r="U463" i="1"/>
  <c r="U459" i="1"/>
  <c r="U455" i="1"/>
  <c r="U451" i="1"/>
  <c r="U447" i="1"/>
  <c r="U443" i="1"/>
  <c r="U439" i="1"/>
  <c r="U435" i="1"/>
  <c r="U431" i="1"/>
  <c r="U427" i="1"/>
  <c r="U423" i="1"/>
  <c r="U419" i="1"/>
  <c r="U415" i="1"/>
  <c r="U411" i="1"/>
  <c r="U407" i="1"/>
  <c r="U403" i="1"/>
  <c r="U399" i="1"/>
  <c r="U395" i="1"/>
  <c r="U391" i="1"/>
  <c r="U387" i="1"/>
  <c r="U383" i="1"/>
  <c r="U379" i="1"/>
  <c r="U375" i="1"/>
  <c r="U371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279" i="1"/>
  <c r="U275" i="1"/>
  <c r="U271" i="1"/>
  <c r="U267" i="1"/>
  <c r="U263" i="1"/>
  <c r="U259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3" i="1"/>
  <c r="U477" i="1"/>
  <c r="U473" i="1"/>
  <c r="U469" i="1"/>
  <c r="U465" i="1"/>
  <c r="U461" i="1"/>
  <c r="U457" i="1"/>
  <c r="U453" i="1"/>
  <c r="U449" i="1"/>
  <c r="U445" i="1"/>
  <c r="U441" i="1"/>
  <c r="U437" i="1"/>
  <c r="U433" i="1"/>
  <c r="U429" i="1"/>
  <c r="U425" i="1"/>
  <c r="U421" i="1"/>
  <c r="U417" i="1"/>
  <c r="U413" i="1"/>
  <c r="U409" i="1"/>
  <c r="U405" i="1"/>
  <c r="U401" i="1"/>
  <c r="U397" i="1"/>
  <c r="U393" i="1"/>
  <c r="U389" i="1"/>
  <c r="U385" i="1"/>
  <c r="U381" i="1"/>
  <c r="U377" i="1"/>
  <c r="U373" i="1"/>
  <c r="U369" i="1"/>
  <c r="U365" i="1"/>
  <c r="U361" i="1"/>
  <c r="U357" i="1"/>
  <c r="U353" i="1"/>
  <c r="U349" i="1"/>
  <c r="U345" i="1"/>
  <c r="U341" i="1"/>
  <c r="U337" i="1"/>
  <c r="U333" i="1"/>
  <c r="U325" i="1"/>
  <c r="U321" i="1"/>
  <c r="U317" i="1"/>
  <c r="U313" i="1"/>
  <c r="U309" i="1"/>
  <c r="U305" i="1"/>
  <c r="U297" i="1"/>
  <c r="U293" i="1"/>
  <c r="U289" i="1"/>
  <c r="U285" i="1"/>
  <c r="U281" i="1"/>
  <c r="U277" i="1"/>
  <c r="U273" i="1"/>
  <c r="U269" i="1"/>
  <c r="U265" i="1"/>
  <c r="U261" i="1"/>
  <c r="U257" i="1"/>
  <c r="U249" i="1"/>
  <c r="U245" i="1"/>
  <c r="U241" i="1"/>
  <c r="U237" i="1"/>
  <c r="U233" i="1"/>
  <c r="U229" i="1"/>
  <c r="U225" i="1"/>
  <c r="U221" i="1"/>
  <c r="U217" i="1"/>
  <c r="U213" i="1"/>
  <c r="U209" i="1"/>
  <c r="U205" i="1"/>
  <c r="U197" i="1"/>
  <c r="U193" i="1"/>
  <c r="U189" i="1"/>
  <c r="U181" i="1"/>
  <c r="U177" i="1"/>
  <c r="U173" i="1"/>
  <c r="U165" i="1"/>
  <c r="U157" i="1"/>
  <c r="U153" i="1"/>
  <c r="U149" i="1"/>
  <c r="U141" i="1"/>
  <c r="U137" i="1"/>
  <c r="U133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69" i="1"/>
  <c r="U65" i="1"/>
  <c r="U61" i="1"/>
  <c r="U53" i="1"/>
  <c r="U49" i="1"/>
  <c r="U45" i="1"/>
  <c r="U37" i="1"/>
  <c r="U29" i="1"/>
  <c r="U25" i="1"/>
  <c r="U21" i="1"/>
  <c r="U13" i="1"/>
  <c r="U9" i="1"/>
  <c r="U5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S1199" i="1"/>
  <c r="S1191" i="1"/>
  <c r="S1175" i="1"/>
  <c r="S1155" i="1"/>
  <c r="S1147" i="1"/>
  <c r="S1127" i="1"/>
  <c r="S1107" i="1"/>
  <c r="S1095" i="1"/>
  <c r="S1083" i="1"/>
  <c r="S1075" i="1"/>
  <c r="S1047" i="1"/>
  <c r="S1039" i="1"/>
  <c r="S1027" i="1"/>
  <c r="S1003" i="1"/>
  <c r="S995" i="1"/>
  <c r="S979" i="1"/>
  <c r="S971" i="1"/>
  <c r="S951" i="1"/>
  <c r="S927" i="1"/>
  <c r="S919" i="1"/>
  <c r="S891" i="1"/>
  <c r="S875" i="1"/>
  <c r="S859" i="1"/>
  <c r="S847" i="1"/>
  <c r="S835" i="1"/>
  <c r="S819" i="1"/>
  <c r="S795" i="1"/>
  <c r="S767" i="1"/>
  <c r="S747" i="1"/>
  <c r="S739" i="1"/>
  <c r="S723" i="1"/>
  <c r="S707" i="1"/>
  <c r="S675" i="1"/>
  <c r="S663" i="1"/>
  <c r="S647" i="1"/>
  <c r="S631" i="1"/>
  <c r="S615" i="1"/>
  <c r="S603" i="1"/>
  <c r="S595" i="1"/>
  <c r="S579" i="1"/>
  <c r="S547" i="1"/>
  <c r="S527" i="1"/>
  <c r="S519" i="1"/>
  <c r="S495" i="1"/>
  <c r="S491" i="1"/>
  <c r="S475" i="1"/>
  <c r="S451" i="1"/>
  <c r="S427" i="1"/>
  <c r="S411" i="1"/>
  <c r="S383" i="1"/>
  <c r="S331" i="1"/>
  <c r="S327" i="1"/>
  <c r="S319" i="1"/>
  <c r="S311" i="1"/>
  <c r="S303" i="1"/>
  <c r="S295" i="1"/>
  <c r="S283" i="1"/>
  <c r="S267" i="1"/>
  <c r="S259" i="1"/>
  <c r="S251" i="1"/>
  <c r="S239" i="1"/>
  <c r="S231" i="1"/>
  <c r="S223" i="1"/>
  <c r="S211" i="1"/>
  <c r="S207" i="1"/>
  <c r="S199" i="1"/>
  <c r="S195" i="1"/>
  <c r="S191" i="1"/>
  <c r="S179" i="1"/>
  <c r="S171" i="1"/>
  <c r="S163" i="1"/>
  <c r="S155" i="1"/>
  <c r="S151" i="1"/>
  <c r="S147" i="1"/>
  <c r="S143" i="1"/>
  <c r="S139" i="1"/>
  <c r="S135" i="1"/>
  <c r="S131" i="1"/>
  <c r="S123" i="1"/>
  <c r="S111" i="1"/>
  <c r="S107" i="1"/>
  <c r="S103" i="1"/>
  <c r="S99" i="1"/>
  <c r="S95" i="1"/>
  <c r="S87" i="1"/>
  <c r="S75" i="1"/>
  <c r="S63" i="1"/>
  <c r="S1211" i="1"/>
  <c r="S1187" i="1"/>
  <c r="S1167" i="1"/>
  <c r="S1151" i="1"/>
  <c r="S1139" i="1"/>
  <c r="S1135" i="1"/>
  <c r="S1115" i="1"/>
  <c r="S1103" i="1"/>
  <c r="S1091" i="1"/>
  <c r="S1079" i="1"/>
  <c r="S1055" i="1"/>
  <c r="S1023" i="1"/>
  <c r="S1015" i="1"/>
  <c r="S999" i="1"/>
  <c r="S983" i="1"/>
  <c r="S955" i="1"/>
  <c r="S939" i="1"/>
  <c r="S915" i="1"/>
  <c r="S907" i="1"/>
  <c r="S903" i="1"/>
  <c r="S883" i="1"/>
  <c r="S867" i="1"/>
  <c r="S851" i="1"/>
  <c r="S831" i="1"/>
  <c r="S811" i="1"/>
  <c r="S803" i="1"/>
  <c r="S787" i="1"/>
  <c r="S779" i="1"/>
  <c r="S759" i="1"/>
  <c r="S731" i="1"/>
  <c r="S711" i="1"/>
  <c r="S699" i="1"/>
  <c r="S671" i="1"/>
  <c r="S655" i="1"/>
  <c r="S635" i="1"/>
  <c r="S619" i="1"/>
  <c r="S599" i="1"/>
  <c r="S591" i="1"/>
  <c r="S575" i="1"/>
  <c r="S523" i="1"/>
  <c r="S459" i="1"/>
  <c r="S443" i="1"/>
  <c r="S435" i="1"/>
  <c r="S415" i="1"/>
  <c r="S403" i="1"/>
  <c r="S395" i="1"/>
  <c r="S379" i="1"/>
  <c r="S351" i="1"/>
  <c r="S347" i="1"/>
  <c r="S323" i="1"/>
  <c r="S315" i="1"/>
  <c r="S307" i="1"/>
  <c r="S299" i="1"/>
  <c r="S291" i="1"/>
  <c r="S287" i="1"/>
  <c r="S279" i="1"/>
  <c r="S275" i="1"/>
  <c r="S271" i="1"/>
  <c r="S263" i="1"/>
  <c r="S255" i="1"/>
  <c r="S247" i="1"/>
  <c r="S243" i="1"/>
  <c r="S235" i="1"/>
  <c r="S227" i="1"/>
  <c r="S219" i="1"/>
  <c r="S215" i="1"/>
  <c r="S203" i="1"/>
  <c r="S187" i="1"/>
  <c r="S183" i="1"/>
  <c r="S175" i="1"/>
  <c r="S167" i="1"/>
  <c r="S159" i="1"/>
  <c r="S127" i="1"/>
  <c r="S119" i="1"/>
  <c r="S115" i="1"/>
  <c r="S91" i="1"/>
  <c r="S83" i="1"/>
  <c r="S79" i="1"/>
  <c r="S71" i="1"/>
  <c r="S67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S1210" i="1"/>
  <c r="S1206" i="1"/>
  <c r="S1202" i="1"/>
  <c r="S1198" i="1"/>
  <c r="S1194" i="1"/>
  <c r="S1190" i="1"/>
  <c r="S1186" i="1"/>
  <c r="S1182" i="1"/>
  <c r="S1178" i="1"/>
  <c r="S1174" i="1"/>
  <c r="S1170" i="1"/>
  <c r="S1166" i="1"/>
  <c r="S1162" i="1"/>
  <c r="S1158" i="1"/>
  <c r="S1154" i="1"/>
  <c r="S1150" i="1"/>
  <c r="S1146" i="1"/>
  <c r="S1142" i="1"/>
  <c r="S1138" i="1"/>
  <c r="S1134" i="1"/>
  <c r="S1130" i="1"/>
  <c r="S1126" i="1"/>
  <c r="S1122" i="1"/>
  <c r="S1118" i="1"/>
  <c r="S1114" i="1"/>
  <c r="S1110" i="1"/>
  <c r="S1106" i="1"/>
  <c r="S1102" i="1"/>
  <c r="S1098" i="1"/>
  <c r="S1094" i="1"/>
  <c r="S1090" i="1"/>
  <c r="S1086" i="1"/>
  <c r="S1082" i="1"/>
  <c r="S1078" i="1"/>
  <c r="S1074" i="1"/>
  <c r="S1070" i="1"/>
  <c r="S1066" i="1"/>
  <c r="S1062" i="1"/>
  <c r="S1058" i="1"/>
  <c r="S1054" i="1"/>
  <c r="S1050" i="1"/>
  <c r="S1046" i="1"/>
  <c r="S1042" i="1"/>
  <c r="S1038" i="1"/>
  <c r="S1034" i="1"/>
  <c r="S1030" i="1"/>
  <c r="S1026" i="1"/>
  <c r="S1022" i="1"/>
  <c r="S1018" i="1"/>
  <c r="S1006" i="1"/>
  <c r="S1002" i="1"/>
  <c r="S990" i="1"/>
  <c r="S986" i="1"/>
  <c r="S974" i="1"/>
  <c r="S970" i="1"/>
  <c r="S958" i="1"/>
  <c r="S954" i="1"/>
  <c r="S942" i="1"/>
  <c r="S938" i="1"/>
  <c r="S926" i="1"/>
  <c r="S922" i="1"/>
  <c r="S918" i="1"/>
  <c r="S910" i="1"/>
  <c r="S906" i="1"/>
  <c r="S902" i="1"/>
  <c r="S894" i="1"/>
  <c r="S890" i="1"/>
  <c r="S886" i="1"/>
  <c r="S878" i="1"/>
  <c r="S874" i="1"/>
  <c r="S870" i="1"/>
  <c r="S862" i="1"/>
  <c r="S858" i="1"/>
  <c r="S854" i="1"/>
  <c r="S846" i="1"/>
  <c r="S842" i="1"/>
  <c r="S838" i="1"/>
  <c r="S830" i="1"/>
  <c r="S826" i="1"/>
  <c r="S822" i="1"/>
  <c r="S814" i="1"/>
  <c r="S810" i="1"/>
  <c r="S806" i="1"/>
  <c r="S798" i="1"/>
  <c r="S794" i="1"/>
  <c r="S790" i="1"/>
  <c r="S782" i="1"/>
  <c r="S778" i="1"/>
  <c r="S774" i="1"/>
  <c r="S766" i="1"/>
  <c r="S762" i="1"/>
  <c r="S758" i="1"/>
  <c r="S750" i="1"/>
  <c r="S746" i="1"/>
  <c r="S738" i="1"/>
  <c r="S730" i="1"/>
  <c r="S722" i="1"/>
  <c r="S714" i="1"/>
  <c r="S706" i="1"/>
  <c r="S698" i="1"/>
  <c r="S690" i="1"/>
  <c r="S682" i="1"/>
  <c r="S674" i="1"/>
  <c r="S666" i="1"/>
  <c r="S658" i="1"/>
  <c r="S650" i="1"/>
  <c r="S642" i="1"/>
  <c r="S634" i="1"/>
  <c r="S626" i="1"/>
  <c r="S618" i="1"/>
  <c r="S610" i="1"/>
  <c r="S602" i="1"/>
  <c r="S594" i="1"/>
  <c r="S590" i="1"/>
  <c r="S586" i="1"/>
  <c r="S582" i="1"/>
  <c r="S578" i="1"/>
  <c r="S574" i="1"/>
  <c r="S570" i="1"/>
  <c r="S566" i="1"/>
  <c r="S562" i="1"/>
  <c r="S558" i="1"/>
  <c r="S554" i="1"/>
  <c r="S550" i="1"/>
  <c r="S546" i="1"/>
  <c r="S542" i="1"/>
  <c r="S538" i="1"/>
  <c r="S534" i="1"/>
  <c r="S530" i="1"/>
  <c r="S526" i="1"/>
  <c r="S522" i="1"/>
  <c r="S518" i="1"/>
  <c r="S514" i="1"/>
  <c r="S510" i="1"/>
  <c r="S506" i="1"/>
  <c r="S502" i="1"/>
  <c r="S498" i="1"/>
  <c r="S494" i="1"/>
  <c r="S490" i="1"/>
  <c r="S486" i="1"/>
  <c r="S482" i="1"/>
  <c r="S478" i="1"/>
  <c r="S474" i="1"/>
  <c r="S470" i="1"/>
  <c r="S466" i="1"/>
  <c r="S462" i="1"/>
  <c r="S458" i="1"/>
  <c r="S454" i="1"/>
  <c r="S450" i="1"/>
  <c r="S446" i="1"/>
  <c r="S442" i="1"/>
  <c r="S438" i="1"/>
  <c r="S434" i="1"/>
  <c r="S430" i="1"/>
  <c r="S426" i="1"/>
  <c r="S422" i="1"/>
  <c r="S418" i="1"/>
  <c r="S414" i="1"/>
  <c r="S410" i="1"/>
  <c r="S406" i="1"/>
  <c r="S402" i="1"/>
  <c r="S398" i="1"/>
  <c r="S394" i="1"/>
  <c r="S390" i="1"/>
  <c r="S386" i="1"/>
  <c r="S382" i="1"/>
  <c r="S378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298" i="1"/>
  <c r="S294" i="1"/>
  <c r="S290" i="1"/>
  <c r="S286" i="1"/>
  <c r="S282" i="1"/>
  <c r="S278" i="1"/>
  <c r="S274" i="1"/>
  <c r="S270" i="1"/>
  <c r="S266" i="1"/>
  <c r="S262" i="1"/>
  <c r="S254" i="1"/>
  <c r="S250" i="1"/>
  <c r="S246" i="1"/>
  <c r="S242" i="1"/>
  <c r="S238" i="1"/>
  <c r="S234" i="1"/>
  <c r="S230" i="1"/>
  <c r="S226" i="1"/>
  <c r="S222" i="1"/>
  <c r="S214" i="1"/>
  <c r="S210" i="1"/>
  <c r="S206" i="1"/>
  <c r="S202" i="1"/>
  <c r="S198" i="1"/>
  <c r="S194" i="1"/>
  <c r="S190" i="1"/>
  <c r="S186" i="1"/>
  <c r="S182" i="1"/>
  <c r="S178" i="1"/>
  <c r="S170" i="1"/>
  <c r="S166" i="1"/>
  <c r="S162" i="1"/>
  <c r="S158" i="1"/>
  <c r="S154" i="1"/>
  <c r="S150" i="1"/>
  <c r="S146" i="1"/>
  <c r="S142" i="1"/>
  <c r="S138" i="1"/>
  <c r="S134" i="1"/>
  <c r="S126" i="1"/>
  <c r="S122" i="1"/>
  <c r="S118" i="1"/>
  <c r="S114" i="1"/>
  <c r="S110" i="1"/>
  <c r="S106" i="1"/>
  <c r="S102" i="1"/>
  <c r="S98" i="1"/>
  <c r="S94" i="1"/>
  <c r="S86" i="1"/>
  <c r="S82" i="1"/>
  <c r="S78" i="1"/>
  <c r="S74" i="1"/>
  <c r="S70" i="1"/>
  <c r="S66" i="1"/>
  <c r="S62" i="1"/>
  <c r="S58" i="1"/>
  <c r="S54" i="1"/>
  <c r="S50" i="1"/>
  <c r="S42" i="1"/>
  <c r="S38" i="1"/>
  <c r="S34" i="1"/>
  <c r="S30" i="1"/>
  <c r="S26" i="1"/>
  <c r="S22" i="1"/>
  <c r="S18" i="1"/>
  <c r="S14" i="1"/>
  <c r="S10" i="1"/>
  <c r="S6" i="1"/>
  <c r="S1207" i="1"/>
  <c r="S1183" i="1"/>
  <c r="S1171" i="1"/>
  <c r="S1159" i="1"/>
  <c r="S1131" i="1"/>
  <c r="S1111" i="1"/>
  <c r="S1099" i="1"/>
  <c r="S1067" i="1"/>
  <c r="S1059" i="1"/>
  <c r="S1051" i="1"/>
  <c r="S1043" i="1"/>
  <c r="S1031" i="1"/>
  <c r="S1019" i="1"/>
  <c r="S1007" i="1"/>
  <c r="S987" i="1"/>
  <c r="S959" i="1"/>
  <c r="S943" i="1"/>
  <c r="S935" i="1"/>
  <c r="S911" i="1"/>
  <c r="S895" i="1"/>
  <c r="S871" i="1"/>
  <c r="S855" i="1"/>
  <c r="S839" i="1"/>
  <c r="S827" i="1"/>
  <c r="S815" i="1"/>
  <c r="S791" i="1"/>
  <c r="S771" i="1"/>
  <c r="S751" i="1"/>
  <c r="S743" i="1"/>
  <c r="S735" i="1"/>
  <c r="S715" i="1"/>
  <c r="S703" i="1"/>
  <c r="S695" i="1"/>
  <c r="S691" i="1"/>
  <c r="S683" i="1"/>
  <c r="S659" i="1"/>
  <c r="S651" i="1"/>
  <c r="S643" i="1"/>
  <c r="S627" i="1"/>
  <c r="S611" i="1"/>
  <c r="S583" i="1"/>
  <c r="S571" i="1"/>
  <c r="S563" i="1"/>
  <c r="S555" i="1"/>
  <c r="S539" i="1"/>
  <c r="S515" i="1"/>
  <c r="S507" i="1"/>
  <c r="S483" i="1"/>
  <c r="S455" i="1"/>
  <c r="S447" i="1"/>
  <c r="S423" i="1"/>
  <c r="S399" i="1"/>
  <c r="S387" i="1"/>
  <c r="S367" i="1"/>
  <c r="S359" i="1"/>
  <c r="S339" i="1"/>
  <c r="S1017" i="1"/>
  <c r="S1013" i="1"/>
  <c r="S1001" i="1"/>
  <c r="S997" i="1"/>
  <c r="S985" i="1"/>
  <c r="S981" i="1"/>
  <c r="S969" i="1"/>
  <c r="S965" i="1"/>
  <c r="S953" i="1"/>
  <c r="S949" i="1"/>
  <c r="S937" i="1"/>
  <c r="S933" i="1"/>
  <c r="S929" i="1"/>
  <c r="S921" i="1"/>
  <c r="S917" i="1"/>
  <c r="S913" i="1"/>
  <c r="S905" i="1"/>
  <c r="S901" i="1"/>
  <c r="S897" i="1"/>
  <c r="S889" i="1"/>
  <c r="S885" i="1"/>
  <c r="S881" i="1"/>
  <c r="S873" i="1"/>
  <c r="S869" i="1"/>
  <c r="S865" i="1"/>
  <c r="S857" i="1"/>
  <c r="S853" i="1"/>
  <c r="S849" i="1"/>
  <c r="S841" i="1"/>
  <c r="S837" i="1"/>
  <c r="S833" i="1"/>
  <c r="S825" i="1"/>
  <c r="S821" i="1"/>
  <c r="S817" i="1"/>
  <c r="S809" i="1"/>
  <c r="S805" i="1"/>
  <c r="S801" i="1"/>
  <c r="S793" i="1"/>
  <c r="S789" i="1"/>
  <c r="S785" i="1"/>
  <c r="S777" i="1"/>
  <c r="S773" i="1"/>
  <c r="S769" i="1"/>
  <c r="S761" i="1"/>
  <c r="S757" i="1"/>
  <c r="S753" i="1"/>
  <c r="S745" i="1"/>
  <c r="S741" i="1"/>
  <c r="S737" i="1"/>
  <c r="S733" i="1"/>
  <c r="S729" i="1"/>
  <c r="S725" i="1"/>
  <c r="S721" i="1"/>
  <c r="S717" i="1"/>
  <c r="S713" i="1"/>
  <c r="S709" i="1"/>
  <c r="S705" i="1"/>
  <c r="S701" i="1"/>
  <c r="S697" i="1"/>
  <c r="S693" i="1"/>
  <c r="S689" i="1"/>
  <c r="S685" i="1"/>
  <c r="S681" i="1"/>
  <c r="S677" i="1"/>
  <c r="S673" i="1"/>
  <c r="S669" i="1"/>
  <c r="S665" i="1"/>
  <c r="S661" i="1"/>
  <c r="S657" i="1"/>
  <c r="S653" i="1"/>
  <c r="S649" i="1"/>
  <c r="S645" i="1"/>
  <c r="S641" i="1"/>
  <c r="S637" i="1"/>
  <c r="S633" i="1"/>
  <c r="S629" i="1"/>
  <c r="S625" i="1"/>
  <c r="S621" i="1"/>
  <c r="S617" i="1"/>
  <c r="S613" i="1"/>
  <c r="S609" i="1"/>
  <c r="S605" i="1"/>
  <c r="S601" i="1"/>
  <c r="S597" i="1"/>
  <c r="S593" i="1"/>
  <c r="S589" i="1"/>
  <c r="S585" i="1"/>
  <c r="S581" i="1"/>
  <c r="S573" i="1"/>
  <c r="S569" i="1"/>
  <c r="S565" i="1"/>
  <c r="S561" i="1"/>
  <c r="S557" i="1"/>
  <c r="S553" i="1"/>
  <c r="S549" i="1"/>
  <c r="S541" i="1"/>
  <c r="S537" i="1"/>
  <c r="S533" i="1"/>
  <c r="S529" i="1"/>
  <c r="S525" i="1"/>
  <c r="S521" i="1"/>
  <c r="S517" i="1"/>
  <c r="S509" i="1"/>
  <c r="S505" i="1"/>
  <c r="S501" i="1"/>
  <c r="S497" i="1"/>
  <c r="S493" i="1"/>
  <c r="S489" i="1"/>
  <c r="S485" i="1"/>
  <c r="S477" i="1"/>
  <c r="S473" i="1"/>
  <c r="S469" i="1"/>
  <c r="S465" i="1"/>
  <c r="S461" i="1"/>
  <c r="S457" i="1"/>
  <c r="S453" i="1"/>
  <c r="S445" i="1"/>
  <c r="S441" i="1"/>
  <c r="S437" i="1"/>
  <c r="S433" i="1"/>
  <c r="S429" i="1"/>
  <c r="S425" i="1"/>
  <c r="S421" i="1"/>
  <c r="S413" i="1"/>
  <c r="S409" i="1"/>
  <c r="S405" i="1"/>
  <c r="S401" i="1"/>
  <c r="S397" i="1"/>
  <c r="S393" i="1"/>
  <c r="S389" i="1"/>
  <c r="S381" i="1"/>
  <c r="S377" i="1"/>
  <c r="S373" i="1"/>
  <c r="S369" i="1"/>
  <c r="S365" i="1"/>
  <c r="S361" i="1"/>
  <c r="S357" i="1"/>
  <c r="S349" i="1"/>
  <c r="S345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S1203" i="1"/>
  <c r="S1195" i="1"/>
  <c r="S1179" i="1"/>
  <c r="S1163" i="1"/>
  <c r="S1143" i="1"/>
  <c r="S1123" i="1"/>
  <c r="S1119" i="1"/>
  <c r="S1087" i="1"/>
  <c r="S1071" i="1"/>
  <c r="S1063" i="1"/>
  <c r="S1035" i="1"/>
  <c r="S1011" i="1"/>
  <c r="S991" i="1"/>
  <c r="S975" i="1"/>
  <c r="S967" i="1"/>
  <c r="S963" i="1"/>
  <c r="S947" i="1"/>
  <c r="S931" i="1"/>
  <c r="S923" i="1"/>
  <c r="S899" i="1"/>
  <c r="S887" i="1"/>
  <c r="S879" i="1"/>
  <c r="S863" i="1"/>
  <c r="S843" i="1"/>
  <c r="S823" i="1"/>
  <c r="S807" i="1"/>
  <c r="S799" i="1"/>
  <c r="S783" i="1"/>
  <c r="S775" i="1"/>
  <c r="S763" i="1"/>
  <c r="S755" i="1"/>
  <c r="S727" i="1"/>
  <c r="S719" i="1"/>
  <c r="S687" i="1"/>
  <c r="S679" i="1"/>
  <c r="S667" i="1"/>
  <c r="S639" i="1"/>
  <c r="S623" i="1"/>
  <c r="S607" i="1"/>
  <c r="S587" i="1"/>
  <c r="S559" i="1"/>
  <c r="S551" i="1"/>
  <c r="S543" i="1"/>
  <c r="S531" i="1"/>
  <c r="S511" i="1"/>
  <c r="S499" i="1"/>
  <c r="S487" i="1"/>
  <c r="S479" i="1"/>
  <c r="S467" i="1"/>
  <c r="S463" i="1"/>
  <c r="S431" i="1"/>
  <c r="S419" i="1"/>
  <c r="S391" i="1"/>
  <c r="S371" i="1"/>
  <c r="S363" i="1"/>
  <c r="S355" i="1"/>
  <c r="S335" i="1"/>
  <c r="S1012" i="1"/>
  <c r="S1008" i="1"/>
  <c r="S996" i="1"/>
  <c r="S992" i="1"/>
  <c r="S980" i="1"/>
  <c r="S976" i="1"/>
  <c r="S964" i="1"/>
  <c r="S960" i="1"/>
  <c r="S948" i="1"/>
  <c r="S944" i="1"/>
  <c r="S932" i="1"/>
  <c r="S928" i="1"/>
  <c r="S924" i="1"/>
  <c r="S916" i="1"/>
  <c r="S912" i="1"/>
  <c r="S908" i="1"/>
  <c r="S900" i="1"/>
  <c r="S896" i="1"/>
  <c r="S892" i="1"/>
  <c r="S884" i="1"/>
  <c r="S880" i="1"/>
  <c r="S876" i="1"/>
  <c r="S868" i="1"/>
  <c r="S864" i="1"/>
  <c r="S860" i="1"/>
  <c r="S852" i="1"/>
  <c r="S848" i="1"/>
  <c r="S844" i="1"/>
  <c r="S836" i="1"/>
  <c r="S832" i="1"/>
  <c r="S828" i="1"/>
  <c r="S820" i="1"/>
  <c r="S816" i="1"/>
  <c r="S812" i="1"/>
  <c r="S804" i="1"/>
  <c r="S800" i="1"/>
  <c r="S796" i="1"/>
  <c r="S788" i="1"/>
  <c r="S784" i="1"/>
  <c r="S780" i="1"/>
  <c r="S772" i="1"/>
  <c r="S768" i="1"/>
  <c r="S764" i="1"/>
  <c r="S756" i="1"/>
  <c r="S752" i="1"/>
  <c r="S748" i="1"/>
  <c r="S744" i="1"/>
  <c r="S740" i="1"/>
  <c r="S736" i="1"/>
  <c r="S732" i="1"/>
  <c r="S728" i="1"/>
  <c r="S724" i="1"/>
  <c r="S720" i="1"/>
  <c r="S716" i="1"/>
  <c r="S712" i="1"/>
  <c r="S708" i="1"/>
  <c r="S704" i="1"/>
  <c r="S700" i="1"/>
  <c r="S696" i="1"/>
  <c r="S692" i="1"/>
  <c r="S688" i="1"/>
  <c r="S684" i="1"/>
  <c r="S680" i="1"/>
  <c r="S676" i="1"/>
  <c r="S672" i="1"/>
  <c r="S668" i="1"/>
  <c r="S664" i="1"/>
  <c r="S660" i="1"/>
  <c r="S656" i="1"/>
  <c r="S652" i="1"/>
  <c r="S648" i="1"/>
  <c r="S644" i="1"/>
  <c r="S640" i="1"/>
  <c r="S636" i="1"/>
  <c r="S632" i="1"/>
  <c r="S628" i="1"/>
  <c r="S624" i="1"/>
  <c r="S620" i="1"/>
  <c r="S616" i="1"/>
  <c r="S612" i="1"/>
  <c r="S608" i="1"/>
  <c r="S604" i="1"/>
  <c r="S600" i="1"/>
  <c r="S596" i="1"/>
  <c r="S592" i="1"/>
  <c r="S584" i="1"/>
  <c r="S580" i="1"/>
  <c r="S576" i="1"/>
  <c r="S572" i="1"/>
  <c r="S568" i="1"/>
  <c r="S564" i="1"/>
  <c r="S560" i="1"/>
  <c r="S552" i="1"/>
  <c r="S548" i="1"/>
  <c r="S544" i="1"/>
  <c r="S540" i="1"/>
  <c r="S536" i="1"/>
  <c r="S532" i="1"/>
  <c r="S528" i="1"/>
  <c r="S520" i="1"/>
  <c r="S516" i="1"/>
  <c r="S512" i="1"/>
  <c r="S508" i="1"/>
  <c r="S504" i="1"/>
  <c r="S500" i="1"/>
  <c r="S496" i="1"/>
  <c r="S488" i="1"/>
  <c r="S484" i="1"/>
  <c r="S480" i="1"/>
  <c r="S476" i="1"/>
  <c r="S472" i="1"/>
  <c r="S468" i="1"/>
  <c r="S464" i="1"/>
  <c r="S456" i="1"/>
  <c r="S452" i="1"/>
  <c r="S448" i="1"/>
  <c r="S444" i="1"/>
  <c r="S440" i="1"/>
  <c r="S436" i="1"/>
  <c r="S432" i="1"/>
  <c r="S424" i="1"/>
  <c r="S420" i="1"/>
  <c r="S416" i="1"/>
  <c r="S412" i="1"/>
  <c r="S408" i="1"/>
  <c r="S404" i="1"/>
  <c r="S400" i="1"/>
  <c r="S392" i="1"/>
  <c r="S388" i="1"/>
  <c r="S384" i="1"/>
  <c r="S380" i="1"/>
  <c r="S376" i="1"/>
  <c r="S372" i="1"/>
  <c r="S368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P1193" i="1"/>
  <c r="P1189" i="1"/>
  <c r="P1173" i="1"/>
  <c r="P1161" i="1"/>
  <c r="P397" i="1"/>
  <c r="P365" i="1"/>
  <c r="Q365" i="1" s="1"/>
  <c r="P301" i="1"/>
  <c r="P173" i="1"/>
  <c r="P109" i="1"/>
  <c r="P89" i="1"/>
  <c r="P13" i="1"/>
  <c r="P1205" i="1"/>
  <c r="P1177" i="1"/>
  <c r="P1157" i="1"/>
  <c r="P381" i="1"/>
  <c r="P217" i="1"/>
  <c r="P45" i="1"/>
  <c r="P25" i="1"/>
  <c r="P24" i="1"/>
  <c r="P20" i="1"/>
  <c r="P16" i="1"/>
  <c r="Q16" i="1" s="1"/>
  <c r="P12" i="1"/>
  <c r="P8" i="1"/>
  <c r="P4" i="1"/>
  <c r="P1209" i="1"/>
  <c r="P445" i="1"/>
  <c r="P345" i="1"/>
  <c r="P153" i="1"/>
  <c r="P17" i="1"/>
  <c r="P5" i="1"/>
  <c r="P623" i="1"/>
  <c r="P615" i="1"/>
  <c r="P607" i="1"/>
  <c r="P599" i="1"/>
  <c r="Q599" i="1" s="1"/>
  <c r="P591" i="1"/>
  <c r="P583" i="1"/>
  <c r="P575" i="1"/>
  <c r="P567" i="1"/>
  <c r="P559" i="1"/>
  <c r="P551" i="1"/>
  <c r="P543" i="1"/>
  <c r="Q543" i="1" s="1"/>
  <c r="P535" i="1"/>
  <c r="P519" i="1"/>
  <c r="P511" i="1"/>
  <c r="P503" i="1"/>
  <c r="P495" i="1"/>
  <c r="P487" i="1"/>
  <c r="P479" i="1"/>
  <c r="P471" i="1"/>
  <c r="P463" i="1"/>
  <c r="P455" i="1"/>
  <c r="P343" i="1"/>
  <c r="P323" i="1"/>
  <c r="P279" i="1"/>
  <c r="P259" i="1"/>
  <c r="P215" i="1"/>
  <c r="P195" i="1"/>
  <c r="P151" i="1"/>
  <c r="P131" i="1"/>
  <c r="P87" i="1"/>
  <c r="P67" i="1"/>
  <c r="P23" i="1"/>
  <c r="P19" i="1"/>
  <c r="P11" i="1"/>
  <c r="P7" i="1"/>
  <c r="P3" i="1"/>
  <c r="P429" i="1"/>
  <c r="P413" i="1"/>
  <c r="P281" i="1"/>
  <c r="P237" i="1"/>
  <c r="P21" i="1"/>
  <c r="P9" i="1"/>
  <c r="P22" i="1"/>
  <c r="P18" i="1"/>
  <c r="P14" i="1"/>
  <c r="P10" i="1"/>
  <c r="P6" i="1"/>
  <c r="P15" i="1"/>
  <c r="P1200" i="1"/>
  <c r="P1188" i="1"/>
  <c r="P1176" i="1"/>
  <c r="P1160" i="1"/>
  <c r="P1144" i="1"/>
  <c r="P1124" i="1"/>
  <c r="P1104" i="1"/>
  <c r="P1096" i="1"/>
  <c r="P1072" i="1"/>
  <c r="P1052" i="1"/>
  <c r="P1040" i="1"/>
  <c r="P1028" i="1"/>
  <c r="P1008" i="1"/>
  <c r="P988" i="1"/>
  <c r="P972" i="1"/>
  <c r="P960" i="1"/>
  <c r="P940" i="1"/>
  <c r="L940" i="1" s="1"/>
  <c r="P932" i="1"/>
  <c r="P900" i="1"/>
  <c r="P880" i="1"/>
  <c r="P864" i="1"/>
  <c r="P840" i="1"/>
  <c r="P832" i="1"/>
  <c r="P816" i="1"/>
  <c r="P792" i="1"/>
  <c r="P780" i="1"/>
  <c r="P772" i="1"/>
  <c r="P760" i="1"/>
  <c r="P728" i="1"/>
  <c r="P708" i="1"/>
  <c r="P696" i="1"/>
  <c r="P684" i="1"/>
  <c r="P668" i="1"/>
  <c r="P656" i="1"/>
  <c r="P636" i="1"/>
  <c r="P624" i="1"/>
  <c r="P588" i="1"/>
  <c r="L588" i="1" s="1"/>
  <c r="P576" i="1"/>
  <c r="P560" i="1"/>
  <c r="P556" i="1"/>
  <c r="P536" i="1"/>
  <c r="P524" i="1"/>
  <c r="P508" i="1"/>
  <c r="P480" i="1"/>
  <c r="P456" i="1"/>
  <c r="P444" i="1"/>
  <c r="P432" i="1"/>
  <c r="P424" i="1"/>
  <c r="P400" i="1"/>
  <c r="P384" i="1"/>
  <c r="P356" i="1"/>
  <c r="P336" i="1"/>
  <c r="P320" i="1"/>
  <c r="P312" i="1"/>
  <c r="P292" i="1"/>
  <c r="P280" i="1"/>
  <c r="P260" i="1"/>
  <c r="P244" i="1"/>
  <c r="P236" i="1"/>
  <c r="P228" i="1"/>
  <c r="P216" i="1"/>
  <c r="P188" i="1"/>
  <c r="P180" i="1"/>
  <c r="P160" i="1"/>
  <c r="P144" i="1"/>
  <c r="P128" i="1"/>
  <c r="P116" i="1"/>
  <c r="P100" i="1"/>
  <c r="P96" i="1"/>
  <c r="P1210" i="1"/>
  <c r="P1202" i="1"/>
  <c r="P1198" i="1"/>
  <c r="P1194" i="1"/>
  <c r="P1186" i="1"/>
  <c r="P1178" i="1"/>
  <c r="P1166" i="1"/>
  <c r="P1162" i="1"/>
  <c r="P1158" i="1"/>
  <c r="P1154" i="1"/>
  <c r="P1146" i="1"/>
  <c r="P1142" i="1"/>
  <c r="P1130" i="1"/>
  <c r="P1122" i="1"/>
  <c r="P1110" i="1"/>
  <c r="P1102" i="1"/>
  <c r="P1094" i="1"/>
  <c r="P1090" i="1"/>
  <c r="P1082" i="1"/>
  <c r="P1070" i="1"/>
  <c r="L1070" i="1" s="1"/>
  <c r="P1062" i="1"/>
  <c r="P1050" i="1"/>
  <c r="P1034" i="1"/>
  <c r="P1026" i="1"/>
  <c r="L1026" i="1" s="1"/>
  <c r="P1022" i="1"/>
  <c r="P1018" i="1"/>
  <c r="P1010" i="1"/>
  <c r="P1002" i="1"/>
  <c r="P990" i="1"/>
  <c r="P982" i="1"/>
  <c r="P978" i="1"/>
  <c r="P966" i="1"/>
  <c r="P962" i="1"/>
  <c r="P954" i="1"/>
  <c r="P946" i="1"/>
  <c r="P938" i="1"/>
  <c r="P926" i="1"/>
  <c r="P922" i="1"/>
  <c r="P914" i="1"/>
  <c r="P910" i="1"/>
  <c r="P902" i="1"/>
  <c r="P894" i="1"/>
  <c r="P886" i="1"/>
  <c r="P874" i="1"/>
  <c r="P870" i="1"/>
  <c r="P862" i="1"/>
  <c r="P854" i="1"/>
  <c r="P846" i="1"/>
  <c r="P838" i="1"/>
  <c r="P834" i="1"/>
  <c r="P826" i="1"/>
  <c r="P814" i="1"/>
  <c r="P1153" i="1"/>
  <c r="P1149" i="1"/>
  <c r="P1145" i="1"/>
  <c r="P1141" i="1"/>
  <c r="P1137" i="1"/>
  <c r="P1133" i="1"/>
  <c r="P1129" i="1"/>
  <c r="P1125" i="1"/>
  <c r="P1121" i="1"/>
  <c r="P1117" i="1"/>
  <c r="P1113" i="1"/>
  <c r="P1109" i="1"/>
  <c r="P1105" i="1"/>
  <c r="P1101" i="1"/>
  <c r="P1097" i="1"/>
  <c r="P1093" i="1"/>
  <c r="P1089" i="1"/>
  <c r="P1085" i="1"/>
  <c r="P1081" i="1"/>
  <c r="P1077" i="1"/>
  <c r="P1073" i="1"/>
  <c r="P1069" i="1"/>
  <c r="P1065" i="1"/>
  <c r="P1061" i="1"/>
  <c r="P1057" i="1"/>
  <c r="P1053" i="1"/>
  <c r="P1049" i="1"/>
  <c r="P1045" i="1"/>
  <c r="P1041" i="1"/>
  <c r="P1037" i="1"/>
  <c r="P1033" i="1"/>
  <c r="P1029" i="1"/>
  <c r="P1025" i="1"/>
  <c r="P1021" i="1"/>
  <c r="P1017" i="1"/>
  <c r="P1013" i="1"/>
  <c r="P1009" i="1"/>
  <c r="P1005" i="1"/>
  <c r="P1001" i="1"/>
  <c r="P997" i="1"/>
  <c r="P993" i="1"/>
  <c r="P989" i="1"/>
  <c r="P985" i="1"/>
  <c r="P981" i="1"/>
  <c r="P977" i="1"/>
  <c r="P973" i="1"/>
  <c r="P969" i="1"/>
  <c r="P965" i="1"/>
  <c r="P961" i="1"/>
  <c r="P957" i="1"/>
  <c r="P953" i="1"/>
  <c r="P949" i="1"/>
  <c r="P945" i="1"/>
  <c r="P941" i="1"/>
  <c r="P937" i="1"/>
  <c r="P933" i="1"/>
  <c r="P929" i="1"/>
  <c r="P925" i="1"/>
  <c r="P921" i="1"/>
  <c r="P917" i="1"/>
  <c r="L917" i="1" s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L853" i="1" s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L789" i="1" s="1"/>
  <c r="P785" i="1"/>
  <c r="P781" i="1"/>
  <c r="P777" i="1"/>
  <c r="P773" i="1"/>
  <c r="P769" i="1"/>
  <c r="P765" i="1"/>
  <c r="P761" i="1"/>
  <c r="P757" i="1"/>
  <c r="P753" i="1"/>
  <c r="P749" i="1"/>
  <c r="P745" i="1"/>
  <c r="P741" i="1"/>
  <c r="P737" i="1"/>
  <c r="P733" i="1"/>
  <c r="P729" i="1"/>
  <c r="P725" i="1"/>
  <c r="P721" i="1"/>
  <c r="P717" i="1"/>
  <c r="P713" i="1"/>
  <c r="P709" i="1"/>
  <c r="P705" i="1"/>
  <c r="P701" i="1"/>
  <c r="P697" i="1"/>
  <c r="P693" i="1"/>
  <c r="P689" i="1"/>
  <c r="P685" i="1"/>
  <c r="P681" i="1"/>
  <c r="P677" i="1"/>
  <c r="P673" i="1"/>
  <c r="P669" i="1"/>
  <c r="P665" i="1"/>
  <c r="P661" i="1"/>
  <c r="P657" i="1"/>
  <c r="P653" i="1"/>
  <c r="P649" i="1"/>
  <c r="P645" i="1"/>
  <c r="P641" i="1"/>
  <c r="P637" i="1"/>
  <c r="P633" i="1"/>
  <c r="P629" i="1"/>
  <c r="P625" i="1"/>
  <c r="P621" i="1"/>
  <c r="P617" i="1"/>
  <c r="P613" i="1"/>
  <c r="P609" i="1"/>
  <c r="P605" i="1"/>
  <c r="P601" i="1"/>
  <c r="P597" i="1"/>
  <c r="P593" i="1"/>
  <c r="P589" i="1"/>
  <c r="P585" i="1"/>
  <c r="P581" i="1"/>
  <c r="P577" i="1"/>
  <c r="P573" i="1"/>
  <c r="P569" i="1"/>
  <c r="P565" i="1"/>
  <c r="L565" i="1" s="1"/>
  <c r="P561" i="1"/>
  <c r="P557" i="1"/>
  <c r="P553" i="1"/>
  <c r="P549" i="1"/>
  <c r="L549" i="1" s="1"/>
  <c r="P545" i="1"/>
  <c r="P541" i="1"/>
  <c r="P537" i="1"/>
  <c r="P533" i="1"/>
  <c r="P529" i="1"/>
  <c r="P525" i="1"/>
  <c r="P521" i="1"/>
  <c r="P517" i="1"/>
  <c r="P513" i="1"/>
  <c r="P509" i="1"/>
  <c r="P505" i="1"/>
  <c r="P501" i="1"/>
  <c r="P497" i="1"/>
  <c r="P493" i="1"/>
  <c r="P489" i="1"/>
  <c r="P485" i="1"/>
  <c r="P481" i="1"/>
  <c r="P477" i="1"/>
  <c r="P473" i="1"/>
  <c r="P469" i="1"/>
  <c r="P465" i="1"/>
  <c r="P461" i="1"/>
  <c r="P457" i="1"/>
  <c r="P1208" i="1"/>
  <c r="P1184" i="1"/>
  <c r="P1168" i="1"/>
  <c r="P1152" i="1"/>
  <c r="P1128" i="1"/>
  <c r="P1120" i="1"/>
  <c r="P1112" i="1"/>
  <c r="P1100" i="1"/>
  <c r="P1084" i="1"/>
  <c r="L1084" i="1" s="1"/>
  <c r="P1076" i="1"/>
  <c r="P1060" i="1"/>
  <c r="P1044" i="1"/>
  <c r="P1020" i="1"/>
  <c r="L1020" i="1" s="1"/>
  <c r="P1016" i="1"/>
  <c r="P1000" i="1"/>
  <c r="P984" i="1"/>
  <c r="P964" i="1"/>
  <c r="P948" i="1"/>
  <c r="P924" i="1"/>
  <c r="P896" i="1"/>
  <c r="P884" i="1"/>
  <c r="P872" i="1"/>
  <c r="P856" i="1"/>
  <c r="P844" i="1"/>
  <c r="P836" i="1"/>
  <c r="P820" i="1"/>
  <c r="P796" i="1"/>
  <c r="P768" i="1"/>
  <c r="P756" i="1"/>
  <c r="P744" i="1"/>
  <c r="P736" i="1"/>
  <c r="P716" i="1"/>
  <c r="P700" i="1"/>
  <c r="L700" i="1" s="1"/>
  <c r="P672" i="1"/>
  <c r="P652" i="1"/>
  <c r="P632" i="1"/>
  <c r="P612" i="1"/>
  <c r="P604" i="1"/>
  <c r="P596" i="1"/>
  <c r="P568" i="1"/>
  <c r="P552" i="1"/>
  <c r="P540" i="1"/>
  <c r="P516" i="1"/>
  <c r="P504" i="1"/>
  <c r="P488" i="1"/>
  <c r="P476" i="1"/>
  <c r="P468" i="1"/>
  <c r="P464" i="1"/>
  <c r="P428" i="1"/>
  <c r="L428" i="1" s="1"/>
  <c r="P420" i="1"/>
  <c r="P412" i="1"/>
  <c r="P392" i="1"/>
  <c r="P376" i="1"/>
  <c r="P360" i="1"/>
  <c r="P344" i="1"/>
  <c r="P332" i="1"/>
  <c r="P328" i="1"/>
  <c r="P296" i="1"/>
  <c r="P284" i="1"/>
  <c r="P272" i="1"/>
  <c r="P256" i="1"/>
  <c r="P232" i="1"/>
  <c r="P204" i="1"/>
  <c r="P192" i="1"/>
  <c r="P164" i="1"/>
  <c r="P148" i="1"/>
  <c r="P140" i="1"/>
  <c r="P124" i="1"/>
  <c r="P88" i="1"/>
  <c r="P1204" i="1"/>
  <c r="P1196" i="1"/>
  <c r="P1172" i="1"/>
  <c r="P1156" i="1"/>
  <c r="P1132" i="1"/>
  <c r="P1116" i="1"/>
  <c r="P1088" i="1"/>
  <c r="P1068" i="1"/>
  <c r="L1068" i="1" s="1"/>
  <c r="P1056" i="1"/>
  <c r="P1024" i="1"/>
  <c r="P1004" i="1"/>
  <c r="P996" i="1"/>
  <c r="P976" i="1"/>
  <c r="P968" i="1"/>
  <c r="P952" i="1"/>
  <c r="P928" i="1"/>
  <c r="P920" i="1"/>
  <c r="P908" i="1"/>
  <c r="P888" i="1"/>
  <c r="P868" i="1"/>
  <c r="P852" i="1"/>
  <c r="P828" i="1"/>
  <c r="P808" i="1"/>
  <c r="P800" i="1"/>
  <c r="P784" i="1"/>
  <c r="P764" i="1"/>
  <c r="P752" i="1"/>
  <c r="P740" i="1"/>
  <c r="P724" i="1"/>
  <c r="P720" i="1"/>
  <c r="P704" i="1"/>
  <c r="P692" i="1"/>
  <c r="P680" i="1"/>
  <c r="P664" i="1"/>
  <c r="P648" i="1"/>
  <c r="P644" i="1"/>
  <c r="P620" i="1"/>
  <c r="P584" i="1"/>
  <c r="P572" i="1"/>
  <c r="P548" i="1"/>
  <c r="L548" i="1" s="1"/>
  <c r="P532" i="1"/>
  <c r="P512" i="1"/>
  <c r="P500" i="1"/>
  <c r="P492" i="1"/>
  <c r="L492" i="1" s="1"/>
  <c r="P460" i="1"/>
  <c r="P448" i="1"/>
  <c r="P436" i="1"/>
  <c r="P416" i="1"/>
  <c r="P404" i="1"/>
  <c r="P388" i="1"/>
  <c r="P372" i="1"/>
  <c r="P352" i="1"/>
  <c r="P340" i="1"/>
  <c r="P304" i="1"/>
  <c r="P300" i="1"/>
  <c r="P268" i="1"/>
  <c r="L268" i="1" s="1"/>
  <c r="P252" i="1"/>
  <c r="P240" i="1"/>
  <c r="P224" i="1"/>
  <c r="P208" i="1"/>
  <c r="P176" i="1"/>
  <c r="P156" i="1"/>
  <c r="P136" i="1"/>
  <c r="P120" i="1"/>
  <c r="P108" i="1"/>
  <c r="P1211" i="1"/>
  <c r="P1207" i="1"/>
  <c r="P1203" i="1"/>
  <c r="P1199" i="1"/>
  <c r="P1195" i="1"/>
  <c r="P1191" i="1"/>
  <c r="P1187" i="1"/>
  <c r="P1183" i="1"/>
  <c r="P1179" i="1"/>
  <c r="P1175" i="1"/>
  <c r="P1171" i="1"/>
  <c r="L1171" i="1" s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67" i="1"/>
  <c r="P963" i="1"/>
  <c r="P959" i="1"/>
  <c r="P955" i="1"/>
  <c r="P951" i="1"/>
  <c r="P947" i="1"/>
  <c r="P943" i="1"/>
  <c r="P939" i="1"/>
  <c r="P935" i="1"/>
  <c r="P931" i="1"/>
  <c r="P927" i="1"/>
  <c r="P923" i="1"/>
  <c r="P919" i="1"/>
  <c r="P915" i="1"/>
  <c r="P911" i="1"/>
  <c r="P907" i="1"/>
  <c r="P903" i="1"/>
  <c r="P899" i="1"/>
  <c r="P895" i="1"/>
  <c r="P891" i="1"/>
  <c r="P887" i="1"/>
  <c r="P883" i="1"/>
  <c r="P879" i="1"/>
  <c r="P875" i="1"/>
  <c r="P871" i="1"/>
  <c r="P867" i="1"/>
  <c r="P863" i="1"/>
  <c r="P859" i="1"/>
  <c r="P855" i="1"/>
  <c r="P851" i="1"/>
  <c r="P847" i="1"/>
  <c r="P843" i="1"/>
  <c r="P839" i="1"/>
  <c r="P835" i="1"/>
  <c r="P831" i="1"/>
  <c r="P827" i="1"/>
  <c r="P823" i="1"/>
  <c r="P819" i="1"/>
  <c r="P1212" i="1"/>
  <c r="P1192" i="1"/>
  <c r="P1180" i="1"/>
  <c r="P1164" i="1"/>
  <c r="P1148" i="1"/>
  <c r="P1140" i="1"/>
  <c r="P1136" i="1"/>
  <c r="P1108" i="1"/>
  <c r="P1092" i="1"/>
  <c r="P1080" i="1"/>
  <c r="P1064" i="1"/>
  <c r="P1048" i="1"/>
  <c r="P1036" i="1"/>
  <c r="P1032" i="1"/>
  <c r="P1012" i="1"/>
  <c r="P992" i="1"/>
  <c r="P980" i="1"/>
  <c r="P956" i="1"/>
  <c r="P944" i="1"/>
  <c r="P936" i="1"/>
  <c r="P916" i="1"/>
  <c r="P912" i="1"/>
  <c r="P904" i="1"/>
  <c r="P892" i="1"/>
  <c r="P876" i="1"/>
  <c r="P860" i="1"/>
  <c r="P848" i="1"/>
  <c r="P824" i="1"/>
  <c r="P812" i="1"/>
  <c r="P804" i="1"/>
  <c r="P788" i="1"/>
  <c r="P776" i="1"/>
  <c r="P748" i="1"/>
  <c r="P732" i="1"/>
  <c r="P712" i="1"/>
  <c r="P688" i="1"/>
  <c r="P676" i="1"/>
  <c r="P660" i="1"/>
  <c r="P640" i="1"/>
  <c r="P628" i="1"/>
  <c r="P616" i="1"/>
  <c r="P608" i="1"/>
  <c r="P600" i="1"/>
  <c r="P592" i="1"/>
  <c r="P580" i="1"/>
  <c r="P564" i="1"/>
  <c r="P544" i="1"/>
  <c r="P528" i="1"/>
  <c r="P520" i="1"/>
  <c r="P496" i="1"/>
  <c r="P484" i="1"/>
  <c r="P472" i="1"/>
  <c r="P452" i="1"/>
  <c r="P440" i="1"/>
  <c r="P408" i="1"/>
  <c r="P396" i="1"/>
  <c r="P380" i="1"/>
  <c r="P368" i="1"/>
  <c r="P364" i="1"/>
  <c r="P348" i="1"/>
  <c r="P324" i="1"/>
  <c r="P316" i="1"/>
  <c r="P308" i="1"/>
  <c r="P288" i="1"/>
  <c r="P276" i="1"/>
  <c r="P264" i="1"/>
  <c r="P248" i="1"/>
  <c r="P220" i="1"/>
  <c r="P212" i="1"/>
  <c r="P200" i="1"/>
  <c r="P196" i="1"/>
  <c r="P184" i="1"/>
  <c r="P172" i="1"/>
  <c r="P168" i="1"/>
  <c r="P152" i="1"/>
  <c r="P132" i="1"/>
  <c r="P112" i="1"/>
  <c r="P104" i="1"/>
  <c r="P92" i="1"/>
  <c r="P1206" i="1"/>
  <c r="P1190" i="1"/>
  <c r="P1182" i="1"/>
  <c r="P1174" i="1"/>
  <c r="P1170" i="1"/>
  <c r="P1150" i="1"/>
  <c r="P1138" i="1"/>
  <c r="P1134" i="1"/>
  <c r="P1126" i="1"/>
  <c r="P1118" i="1"/>
  <c r="P1114" i="1"/>
  <c r="P1106" i="1"/>
  <c r="P1098" i="1"/>
  <c r="P1086" i="1"/>
  <c r="P1078" i="1"/>
  <c r="P1074" i="1"/>
  <c r="P1066" i="1"/>
  <c r="P1058" i="1"/>
  <c r="P1054" i="1"/>
  <c r="P1046" i="1"/>
  <c r="P1042" i="1"/>
  <c r="P1038" i="1"/>
  <c r="P1030" i="1"/>
  <c r="P1014" i="1"/>
  <c r="P1006" i="1"/>
  <c r="P998" i="1"/>
  <c r="P994" i="1"/>
  <c r="P986" i="1"/>
  <c r="P974" i="1"/>
  <c r="P970" i="1"/>
  <c r="P958" i="1"/>
  <c r="P950" i="1"/>
  <c r="P942" i="1"/>
  <c r="P934" i="1"/>
  <c r="P930" i="1"/>
  <c r="P918" i="1"/>
  <c r="P906" i="1"/>
  <c r="P898" i="1"/>
  <c r="P890" i="1"/>
  <c r="P882" i="1"/>
  <c r="P878" i="1"/>
  <c r="P866" i="1"/>
  <c r="P858" i="1"/>
  <c r="P850" i="1"/>
  <c r="P842" i="1"/>
  <c r="P830" i="1"/>
  <c r="P822" i="1"/>
  <c r="P818" i="1"/>
  <c r="P810" i="1"/>
  <c r="P806" i="1"/>
  <c r="P802" i="1"/>
  <c r="P798" i="1"/>
  <c r="P794" i="1"/>
  <c r="P790" i="1"/>
  <c r="P786" i="1"/>
  <c r="P782" i="1"/>
  <c r="P778" i="1"/>
  <c r="P774" i="1"/>
  <c r="P770" i="1"/>
  <c r="P766" i="1"/>
  <c r="P762" i="1"/>
  <c r="P758" i="1"/>
  <c r="P754" i="1"/>
  <c r="P750" i="1"/>
  <c r="P746" i="1"/>
  <c r="P742" i="1"/>
  <c r="P738" i="1"/>
  <c r="P734" i="1"/>
  <c r="P730" i="1"/>
  <c r="P726" i="1"/>
  <c r="P722" i="1"/>
  <c r="P718" i="1"/>
  <c r="P714" i="1"/>
  <c r="P710" i="1"/>
  <c r="P706" i="1"/>
  <c r="P702" i="1"/>
  <c r="P698" i="1"/>
  <c r="P694" i="1"/>
  <c r="P690" i="1"/>
  <c r="P686" i="1"/>
  <c r="P682" i="1"/>
  <c r="P678" i="1"/>
  <c r="P674" i="1"/>
  <c r="P670" i="1"/>
  <c r="P666" i="1"/>
  <c r="P662" i="1"/>
  <c r="P658" i="1"/>
  <c r="P654" i="1"/>
  <c r="P650" i="1"/>
  <c r="P646" i="1"/>
  <c r="P642" i="1"/>
  <c r="P638" i="1"/>
  <c r="P634" i="1"/>
  <c r="P630" i="1"/>
  <c r="P626" i="1"/>
  <c r="P622" i="1"/>
  <c r="P618" i="1"/>
  <c r="P614" i="1"/>
  <c r="P610" i="1"/>
  <c r="P606" i="1"/>
  <c r="P602" i="1"/>
  <c r="P598" i="1"/>
  <c r="P594" i="1"/>
  <c r="P590" i="1"/>
  <c r="P586" i="1"/>
  <c r="P582" i="1"/>
  <c r="P578" i="1"/>
  <c r="P574" i="1"/>
  <c r="P570" i="1"/>
  <c r="P566" i="1"/>
  <c r="P562" i="1"/>
  <c r="P558" i="1"/>
  <c r="P554" i="1"/>
  <c r="P550" i="1"/>
  <c r="P546" i="1"/>
  <c r="P542" i="1"/>
  <c r="P538" i="1"/>
  <c r="P534" i="1"/>
  <c r="P530" i="1"/>
  <c r="P526" i="1"/>
  <c r="P522" i="1"/>
  <c r="P518" i="1"/>
  <c r="P514" i="1"/>
  <c r="P510" i="1"/>
  <c r="P506" i="1"/>
  <c r="P502" i="1"/>
  <c r="P498" i="1"/>
  <c r="P494" i="1"/>
  <c r="P490" i="1"/>
  <c r="P486" i="1"/>
  <c r="P482" i="1"/>
  <c r="P478" i="1"/>
  <c r="P474" i="1"/>
  <c r="P470" i="1"/>
  <c r="P466" i="1"/>
  <c r="P462" i="1"/>
  <c r="P458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453" i="1"/>
  <c r="P449" i="1"/>
  <c r="P441" i="1"/>
  <c r="P437" i="1"/>
  <c r="P433" i="1"/>
  <c r="P425" i="1"/>
  <c r="P421" i="1"/>
  <c r="P417" i="1"/>
  <c r="P409" i="1"/>
  <c r="P405" i="1"/>
  <c r="P401" i="1"/>
  <c r="P393" i="1"/>
  <c r="P389" i="1"/>
  <c r="P385" i="1"/>
  <c r="P377" i="1"/>
  <c r="P373" i="1"/>
  <c r="P369" i="1"/>
  <c r="P361" i="1"/>
  <c r="P357" i="1"/>
  <c r="P353" i="1"/>
  <c r="P349" i="1"/>
  <c r="P341" i="1"/>
  <c r="P337" i="1"/>
  <c r="P333" i="1"/>
  <c r="P329" i="1"/>
  <c r="P325" i="1"/>
  <c r="P321" i="1"/>
  <c r="P317" i="1"/>
  <c r="P313" i="1"/>
  <c r="P309" i="1"/>
  <c r="P305" i="1"/>
  <c r="P297" i="1"/>
  <c r="P293" i="1"/>
  <c r="P289" i="1"/>
  <c r="P285" i="1"/>
  <c r="P277" i="1"/>
  <c r="P273" i="1"/>
  <c r="P269" i="1"/>
  <c r="P265" i="1"/>
  <c r="P261" i="1"/>
  <c r="P257" i="1"/>
  <c r="P253" i="1"/>
  <c r="P249" i="1"/>
  <c r="P245" i="1"/>
  <c r="P241" i="1"/>
  <c r="P233" i="1"/>
  <c r="P229" i="1"/>
  <c r="P225" i="1"/>
  <c r="P221" i="1"/>
  <c r="P213" i="1"/>
  <c r="P209" i="1"/>
  <c r="P205" i="1"/>
  <c r="P201" i="1"/>
  <c r="P197" i="1"/>
  <c r="P193" i="1"/>
  <c r="P189" i="1"/>
  <c r="P185" i="1"/>
  <c r="P181" i="1"/>
  <c r="P177" i="1"/>
  <c r="P169" i="1"/>
  <c r="P165" i="1"/>
  <c r="P161" i="1"/>
  <c r="P157" i="1"/>
  <c r="P149" i="1"/>
  <c r="P145" i="1"/>
  <c r="P141" i="1"/>
  <c r="P137" i="1"/>
  <c r="P133" i="1"/>
  <c r="P129" i="1"/>
  <c r="P125" i="1"/>
  <c r="P121" i="1"/>
  <c r="P117" i="1"/>
  <c r="P113" i="1"/>
  <c r="P105" i="1"/>
  <c r="P101" i="1"/>
  <c r="P97" i="1"/>
  <c r="P93" i="1"/>
  <c r="P85" i="1"/>
  <c r="P81" i="1"/>
  <c r="P77" i="1"/>
  <c r="P73" i="1"/>
  <c r="P69" i="1"/>
  <c r="P65" i="1"/>
  <c r="P61" i="1"/>
  <c r="P57" i="1"/>
  <c r="P53" i="1"/>
  <c r="P49" i="1"/>
  <c r="P41" i="1"/>
  <c r="P37" i="1"/>
  <c r="P33" i="1"/>
  <c r="P29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815" i="1"/>
  <c r="P811" i="1"/>
  <c r="P807" i="1"/>
  <c r="P803" i="1"/>
  <c r="P799" i="1"/>
  <c r="P795" i="1"/>
  <c r="P791" i="1"/>
  <c r="P787" i="1"/>
  <c r="P783" i="1"/>
  <c r="P779" i="1"/>
  <c r="P775" i="1"/>
  <c r="P771" i="1"/>
  <c r="P767" i="1"/>
  <c r="P763" i="1"/>
  <c r="P759" i="1"/>
  <c r="P755" i="1"/>
  <c r="P751" i="1"/>
  <c r="P747" i="1"/>
  <c r="P743" i="1"/>
  <c r="P739" i="1"/>
  <c r="P735" i="1"/>
  <c r="P731" i="1"/>
  <c r="P727" i="1"/>
  <c r="P723" i="1"/>
  <c r="P719" i="1"/>
  <c r="P715" i="1"/>
  <c r="P711" i="1"/>
  <c r="P707" i="1"/>
  <c r="P703" i="1"/>
  <c r="P699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7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39" i="1"/>
  <c r="P335" i="1"/>
  <c r="P331" i="1"/>
  <c r="P327" i="1"/>
  <c r="P319" i="1"/>
  <c r="P315" i="1"/>
  <c r="P311" i="1"/>
  <c r="P307" i="1"/>
  <c r="P303" i="1"/>
  <c r="P299" i="1"/>
  <c r="P295" i="1"/>
  <c r="P291" i="1"/>
  <c r="P287" i="1"/>
  <c r="P283" i="1"/>
  <c r="P275" i="1"/>
  <c r="P271" i="1"/>
  <c r="P267" i="1"/>
  <c r="P263" i="1"/>
  <c r="P255" i="1"/>
  <c r="P251" i="1"/>
  <c r="P247" i="1"/>
  <c r="P243" i="1"/>
  <c r="P239" i="1"/>
  <c r="P235" i="1"/>
  <c r="P231" i="1"/>
  <c r="P227" i="1"/>
  <c r="P223" i="1"/>
  <c r="P219" i="1"/>
  <c r="P211" i="1"/>
  <c r="P207" i="1"/>
  <c r="P203" i="1"/>
  <c r="P199" i="1"/>
  <c r="P191" i="1"/>
  <c r="P187" i="1"/>
  <c r="P183" i="1"/>
  <c r="P179" i="1"/>
  <c r="P175" i="1"/>
  <c r="P171" i="1"/>
  <c r="P167" i="1"/>
  <c r="P163" i="1"/>
  <c r="P159" i="1"/>
  <c r="P155" i="1"/>
  <c r="P147" i="1"/>
  <c r="P143" i="1"/>
  <c r="P139" i="1"/>
  <c r="P135" i="1"/>
  <c r="P127" i="1"/>
  <c r="P123" i="1"/>
  <c r="P119" i="1"/>
  <c r="P115" i="1"/>
  <c r="P111" i="1"/>
  <c r="P107" i="1"/>
  <c r="P103" i="1"/>
  <c r="P99" i="1"/>
  <c r="P95" i="1"/>
  <c r="P91" i="1"/>
  <c r="P83" i="1"/>
  <c r="P79" i="1"/>
  <c r="P75" i="1"/>
  <c r="P71" i="1"/>
  <c r="P63" i="1"/>
  <c r="P59" i="1"/>
  <c r="P55" i="1"/>
  <c r="P51" i="1"/>
  <c r="P47" i="1"/>
  <c r="P43" i="1"/>
  <c r="P39" i="1"/>
  <c r="P35" i="1"/>
  <c r="P31" i="1"/>
  <c r="P27" i="1"/>
  <c r="Q2" i="1"/>
  <c r="Q1169" i="1"/>
  <c r="Q1181" i="1"/>
  <c r="Q1165" i="1"/>
  <c r="Q627" i="1"/>
  <c r="Q1201" i="1"/>
  <c r="Q1197" i="1"/>
  <c r="Q1185" i="1"/>
  <c r="Q527" i="1"/>
  <c r="Q471" i="1"/>
  <c r="Q89" i="1"/>
  <c r="Q5" i="1"/>
  <c r="Q236" i="1"/>
  <c r="L905" i="1" l="1"/>
  <c r="L732" i="1"/>
  <c r="L875" i="1"/>
  <c r="L891" i="1"/>
  <c r="L907" i="1"/>
  <c r="L923" i="1"/>
  <c r="L939" i="1"/>
  <c r="L955" i="1"/>
  <c r="L971" i="1"/>
  <c r="L1019" i="1"/>
  <c r="L1067" i="1"/>
  <c r="L1099" i="1"/>
  <c r="L1131" i="1"/>
  <c r="L1163" i="1"/>
  <c r="L1195" i="1"/>
  <c r="L156" i="1"/>
  <c r="L664" i="1"/>
  <c r="L828" i="1"/>
  <c r="L1116" i="1"/>
  <c r="L140" i="1"/>
  <c r="L284" i="1"/>
  <c r="L652" i="1"/>
  <c r="L856" i="1"/>
  <c r="L493" i="1"/>
  <c r="L525" i="1"/>
  <c r="L557" i="1"/>
  <c r="L573" i="1"/>
  <c r="L605" i="1"/>
  <c r="L637" i="1"/>
  <c r="L669" i="1"/>
  <c r="L717" i="1"/>
  <c r="L733" i="1"/>
  <c r="L765" i="1"/>
  <c r="L781" i="1"/>
  <c r="L813" i="1"/>
  <c r="L861" i="1"/>
  <c r="L877" i="1"/>
  <c r="L909" i="1"/>
  <c r="L957" i="1"/>
  <c r="L973" i="1"/>
  <c r="L1005" i="1"/>
  <c r="L1053" i="1"/>
  <c r="L1085" i="1"/>
  <c r="L1133" i="1"/>
  <c r="L972" i="1"/>
  <c r="L22" i="1"/>
  <c r="L397" i="1"/>
  <c r="L987" i="1"/>
  <c r="L1003" i="1"/>
  <c r="L1035" i="1"/>
  <c r="L1051" i="1"/>
  <c r="L1083" i="1"/>
  <c r="L1115" i="1"/>
  <c r="L1147" i="1"/>
  <c r="L1179" i="1"/>
  <c r="L1211" i="1"/>
  <c r="L512" i="1"/>
  <c r="L584" i="1"/>
  <c r="L764" i="1"/>
  <c r="L908" i="1"/>
  <c r="L1196" i="1"/>
  <c r="L204" i="1"/>
  <c r="L412" i="1"/>
  <c r="L796" i="1"/>
  <c r="L924" i="1"/>
  <c r="L509" i="1"/>
  <c r="L541" i="1"/>
  <c r="L589" i="1"/>
  <c r="L621" i="1"/>
  <c r="L653" i="1"/>
  <c r="L685" i="1"/>
  <c r="L701" i="1"/>
  <c r="L749" i="1"/>
  <c r="L797" i="1"/>
  <c r="L829" i="1"/>
  <c r="L845" i="1"/>
  <c r="L893" i="1"/>
  <c r="L925" i="1"/>
  <c r="L941" i="1"/>
  <c r="L989" i="1"/>
  <c r="L1021" i="1"/>
  <c r="L1037" i="1"/>
  <c r="L1069" i="1"/>
  <c r="L1101" i="1"/>
  <c r="L1117" i="1"/>
  <c r="L1149" i="1"/>
  <c r="L834" i="1"/>
  <c r="L862" i="1"/>
  <c r="L1090" i="1"/>
  <c r="L1122" i="1"/>
  <c r="L1154" i="1"/>
  <c r="L1202" i="1"/>
  <c r="L236" i="1"/>
  <c r="L508" i="1"/>
  <c r="L6" i="1"/>
  <c r="L7" i="1"/>
  <c r="L195" i="1"/>
  <c r="L1177" i="1"/>
  <c r="L1193" i="1"/>
  <c r="L863" i="1"/>
  <c r="L911" i="1"/>
  <c r="L1055" i="1"/>
  <c r="L1119" i="1"/>
  <c r="L1167" i="1"/>
  <c r="L108" i="1"/>
  <c r="L252" i="1"/>
  <c r="L404" i="1"/>
  <c r="L460" i="1"/>
  <c r="L532" i="1"/>
  <c r="L620" i="1"/>
  <c r="L852" i="1"/>
  <c r="L976" i="1"/>
  <c r="L1132" i="1"/>
  <c r="L420" i="1"/>
  <c r="L476" i="1"/>
  <c r="L540" i="1"/>
  <c r="L604" i="1"/>
  <c r="L529" i="1"/>
  <c r="L769" i="1"/>
  <c r="L833" i="1"/>
  <c r="L897" i="1"/>
  <c r="L926" i="1"/>
  <c r="L962" i="1"/>
  <c r="L990" i="1"/>
  <c r="L1022" i="1"/>
  <c r="L1186" i="1"/>
  <c r="L444" i="1"/>
  <c r="L524" i="1"/>
  <c r="L780" i="1"/>
  <c r="L636" i="1"/>
  <c r="L832" i="1"/>
  <c r="L281" i="1"/>
  <c r="L543" i="1"/>
  <c r="L575" i="1"/>
  <c r="L607" i="1"/>
  <c r="L45" i="1"/>
  <c r="L527" i="1"/>
  <c r="L188" i="1"/>
  <c r="L384" i="1"/>
  <c r="L988" i="1"/>
  <c r="L1052" i="1"/>
  <c r="L10" i="1"/>
  <c r="L9" i="1"/>
  <c r="L11" i="1"/>
  <c r="L153" i="1"/>
  <c r="L217" i="1"/>
  <c r="L627" i="1"/>
  <c r="L1102" i="1"/>
  <c r="L456" i="1"/>
  <c r="L668" i="1"/>
  <c r="L1008" i="1"/>
  <c r="L21" i="1"/>
  <c r="L19" i="1"/>
  <c r="L131" i="1"/>
  <c r="L487" i="1"/>
  <c r="L345" i="1"/>
  <c r="L381" i="1"/>
  <c r="N63" i="1"/>
  <c r="L63" i="1"/>
  <c r="N139" i="1"/>
  <c r="L139" i="1"/>
  <c r="N191" i="1"/>
  <c r="L191" i="1"/>
  <c r="N267" i="1"/>
  <c r="L267" i="1"/>
  <c r="N359" i="1"/>
  <c r="L359" i="1"/>
  <c r="N459" i="1"/>
  <c r="L459" i="1"/>
  <c r="N587" i="1"/>
  <c r="L587" i="1"/>
  <c r="N659" i="1"/>
  <c r="L659" i="1"/>
  <c r="N723" i="1"/>
  <c r="L723" i="1"/>
  <c r="N771" i="1"/>
  <c r="L771" i="1"/>
  <c r="N28" i="1"/>
  <c r="L28" i="1"/>
  <c r="N33" i="1"/>
  <c r="L33" i="1"/>
  <c r="N85" i="1"/>
  <c r="L85" i="1"/>
  <c r="N161" i="1"/>
  <c r="L161" i="1"/>
  <c r="N213" i="1"/>
  <c r="L213" i="1"/>
  <c r="N269" i="1"/>
  <c r="L269" i="1"/>
  <c r="N341" i="1"/>
  <c r="L341" i="1"/>
  <c r="N425" i="1"/>
  <c r="L425" i="1"/>
  <c r="N50" i="1"/>
  <c r="L50" i="1"/>
  <c r="N130" i="1"/>
  <c r="L130" i="1"/>
  <c r="N194" i="1"/>
  <c r="L194" i="1"/>
  <c r="N242" i="1"/>
  <c r="L242" i="1"/>
  <c r="N306" i="1"/>
  <c r="L306" i="1"/>
  <c r="N402" i="1"/>
  <c r="L402" i="1"/>
  <c r="N466" i="1"/>
  <c r="L466" i="1"/>
  <c r="N498" i="1"/>
  <c r="L498" i="1"/>
  <c r="N562" i="1"/>
  <c r="L562" i="1"/>
  <c r="N594" i="1"/>
  <c r="L594" i="1"/>
  <c r="N642" i="1"/>
  <c r="L642" i="1"/>
  <c r="N674" i="1"/>
  <c r="L674" i="1"/>
  <c r="N722" i="1"/>
  <c r="L722" i="1"/>
  <c r="N786" i="1"/>
  <c r="L786" i="1"/>
  <c r="N958" i="1"/>
  <c r="L958" i="1"/>
  <c r="N1114" i="1"/>
  <c r="L1114" i="1"/>
  <c r="N168" i="1"/>
  <c r="L168" i="1"/>
  <c r="N368" i="1"/>
  <c r="L368" i="1"/>
  <c r="N608" i="1"/>
  <c r="L608" i="1"/>
  <c r="N1024" i="1"/>
  <c r="L1024" i="1"/>
  <c r="N468" i="1"/>
  <c r="L468" i="1"/>
  <c r="N516" i="1"/>
  <c r="L516" i="1"/>
  <c r="N596" i="1"/>
  <c r="L596" i="1"/>
  <c r="N736" i="1"/>
  <c r="L736" i="1"/>
  <c r="N1000" i="1"/>
  <c r="L1000" i="1"/>
  <c r="N1060" i="1"/>
  <c r="L1060" i="1"/>
  <c r="N1112" i="1"/>
  <c r="L1112" i="1"/>
  <c r="N1168" i="1"/>
  <c r="L1168" i="1"/>
  <c r="N461" i="1"/>
  <c r="L461" i="1"/>
  <c r="N477" i="1"/>
  <c r="L477" i="1"/>
  <c r="N894" i="1"/>
  <c r="L894" i="1"/>
  <c r="N922" i="1"/>
  <c r="L922" i="1"/>
  <c r="N954" i="1"/>
  <c r="L954" i="1"/>
  <c r="N982" i="1"/>
  <c r="L982" i="1"/>
  <c r="N1018" i="1"/>
  <c r="L1018" i="1"/>
  <c r="N1050" i="1"/>
  <c r="L1050" i="1"/>
  <c r="N1178" i="1"/>
  <c r="L1178" i="1"/>
  <c r="N116" i="1"/>
  <c r="L116" i="1"/>
  <c r="N180" i="1"/>
  <c r="L180" i="1"/>
  <c r="N292" i="1"/>
  <c r="L292" i="1"/>
  <c r="N356" i="1"/>
  <c r="L356" i="1"/>
  <c r="N432" i="1"/>
  <c r="L432" i="1"/>
  <c r="N560" i="1"/>
  <c r="L560" i="1"/>
  <c r="N696" i="1"/>
  <c r="L696" i="1"/>
  <c r="N772" i="1"/>
  <c r="L772" i="1"/>
  <c r="N900" i="1"/>
  <c r="L900" i="1"/>
  <c r="N1040" i="1"/>
  <c r="L1040" i="1"/>
  <c r="N1104" i="1"/>
  <c r="L1104" i="1"/>
  <c r="N1176" i="1"/>
  <c r="L1176" i="1"/>
  <c r="N67" i="1"/>
  <c r="L67" i="1"/>
  <c r="N323" i="1"/>
  <c r="L323" i="1"/>
  <c r="N471" i="1"/>
  <c r="L471" i="1"/>
  <c r="N503" i="1"/>
  <c r="L503" i="1"/>
  <c r="N17" i="1"/>
  <c r="L17" i="1"/>
  <c r="N1209" i="1"/>
  <c r="L1209" i="1"/>
  <c r="N16" i="1"/>
  <c r="L16" i="1"/>
  <c r="N109" i="1"/>
  <c r="L109" i="1"/>
  <c r="L1197" i="1"/>
  <c r="L1181" i="1"/>
  <c r="N103" i="1"/>
  <c r="L103" i="1"/>
  <c r="N175" i="1"/>
  <c r="L175" i="1"/>
  <c r="N247" i="1"/>
  <c r="L247" i="1"/>
  <c r="N303" i="1"/>
  <c r="L303" i="1"/>
  <c r="N375" i="1"/>
  <c r="L375" i="1"/>
  <c r="N407" i="1"/>
  <c r="L407" i="1"/>
  <c r="N491" i="1"/>
  <c r="L491" i="1"/>
  <c r="N619" i="1"/>
  <c r="L619" i="1"/>
  <c r="N691" i="1"/>
  <c r="L691" i="1"/>
  <c r="N755" i="1"/>
  <c r="L755" i="1"/>
  <c r="N44" i="1"/>
  <c r="L44" i="1"/>
  <c r="N53" i="1"/>
  <c r="L53" i="1"/>
  <c r="N125" i="1"/>
  <c r="L125" i="1"/>
  <c r="N181" i="1"/>
  <c r="L181" i="1"/>
  <c r="N253" i="1"/>
  <c r="L253" i="1"/>
  <c r="N325" i="1"/>
  <c r="L325" i="1"/>
  <c r="N405" i="1"/>
  <c r="L405" i="1"/>
  <c r="N98" i="1"/>
  <c r="L98" i="1"/>
  <c r="N178" i="1"/>
  <c r="L178" i="1"/>
  <c r="N226" i="1"/>
  <c r="L226" i="1"/>
  <c r="N274" i="1"/>
  <c r="L274" i="1"/>
  <c r="N338" i="1"/>
  <c r="L338" i="1"/>
  <c r="N370" i="1"/>
  <c r="L370" i="1"/>
  <c r="N418" i="1"/>
  <c r="L418" i="1"/>
  <c r="N482" i="1"/>
  <c r="L482" i="1"/>
  <c r="N514" i="1"/>
  <c r="L514" i="1"/>
  <c r="N658" i="1"/>
  <c r="L658" i="1"/>
  <c r="N860" i="1"/>
  <c r="L860" i="1"/>
  <c r="N956" i="1"/>
  <c r="L956" i="1"/>
  <c r="N1080" i="1"/>
  <c r="L1080" i="1"/>
  <c r="N240" i="1"/>
  <c r="L240" i="1"/>
  <c r="N304" i="1"/>
  <c r="L304" i="1"/>
  <c r="N388" i="1"/>
  <c r="L388" i="1"/>
  <c r="N448" i="1"/>
  <c r="L448" i="1"/>
  <c r="Q1115" i="1"/>
  <c r="N91" i="1"/>
  <c r="L91" i="1"/>
  <c r="N163" i="1"/>
  <c r="L163" i="1"/>
  <c r="N199" i="1"/>
  <c r="L199" i="1"/>
  <c r="N235" i="1"/>
  <c r="L235" i="1"/>
  <c r="N291" i="1"/>
  <c r="L291" i="1"/>
  <c r="N327" i="1"/>
  <c r="L327" i="1"/>
  <c r="N379" i="1"/>
  <c r="L379" i="1"/>
  <c r="N427" i="1"/>
  <c r="L427" i="1"/>
  <c r="N531" i="1"/>
  <c r="L531" i="1"/>
  <c r="N595" i="1"/>
  <c r="L595" i="1"/>
  <c r="N663" i="1"/>
  <c r="L663" i="1"/>
  <c r="N679" i="1"/>
  <c r="L679" i="1"/>
  <c r="N759" i="1"/>
  <c r="L759" i="1"/>
  <c r="N807" i="1"/>
  <c r="L807" i="1"/>
  <c r="N64" i="1"/>
  <c r="L64" i="1"/>
  <c r="N57" i="1"/>
  <c r="L57" i="1"/>
  <c r="N113" i="1"/>
  <c r="L113" i="1"/>
  <c r="N165" i="1"/>
  <c r="L165" i="1"/>
  <c r="N221" i="1"/>
  <c r="L221" i="1"/>
  <c r="N273" i="1"/>
  <c r="L273" i="1"/>
  <c r="N329" i="1"/>
  <c r="L329" i="1"/>
  <c r="N349" i="1"/>
  <c r="L349" i="1"/>
  <c r="N409" i="1"/>
  <c r="L409" i="1"/>
  <c r="N453" i="1"/>
  <c r="L453" i="1"/>
  <c r="N54" i="1"/>
  <c r="L54" i="1"/>
  <c r="N118" i="1"/>
  <c r="L118" i="1"/>
  <c r="N166" i="1"/>
  <c r="L166" i="1"/>
  <c r="N214" i="1"/>
  <c r="L214" i="1"/>
  <c r="N294" i="1"/>
  <c r="L294" i="1"/>
  <c r="N326" i="1"/>
  <c r="L326" i="1"/>
  <c r="N406" i="1"/>
  <c r="L406" i="1"/>
  <c r="N438" i="1"/>
  <c r="L438" i="1"/>
  <c r="N502" i="1"/>
  <c r="L502" i="1"/>
  <c r="N534" i="1"/>
  <c r="L534" i="1"/>
  <c r="N582" i="1"/>
  <c r="L582" i="1"/>
  <c r="N630" i="1"/>
  <c r="L630" i="1"/>
  <c r="N678" i="1"/>
  <c r="L678" i="1"/>
  <c r="N758" i="1"/>
  <c r="L758" i="1"/>
  <c r="N806" i="1"/>
  <c r="L806" i="1"/>
  <c r="N898" i="1"/>
  <c r="L898" i="1"/>
  <c r="N998" i="1"/>
  <c r="L998" i="1"/>
  <c r="N1038" i="1"/>
  <c r="L1038" i="1"/>
  <c r="N1118" i="1"/>
  <c r="L1118" i="1"/>
  <c r="N1150" i="1"/>
  <c r="L1150" i="1"/>
  <c r="N172" i="1"/>
  <c r="L172" i="1"/>
  <c r="N276" i="1"/>
  <c r="L276" i="1"/>
  <c r="N580" i="1"/>
  <c r="L580" i="1"/>
  <c r="N943" i="1"/>
  <c r="L943" i="1"/>
  <c r="N975" i="1"/>
  <c r="L975" i="1"/>
  <c r="N1007" i="1"/>
  <c r="L1007" i="1"/>
  <c r="N1023" i="1"/>
  <c r="L1023" i="1"/>
  <c r="N1039" i="1"/>
  <c r="L1039" i="1"/>
  <c r="N1183" i="1"/>
  <c r="L1183" i="1"/>
  <c r="N1199" i="1"/>
  <c r="L1199" i="1"/>
  <c r="N724" i="1"/>
  <c r="L724" i="1"/>
  <c r="N148" i="1"/>
  <c r="L148" i="1"/>
  <c r="N232" i="1"/>
  <c r="L232" i="1"/>
  <c r="N296" i="1"/>
  <c r="L296" i="1"/>
  <c r="N360" i="1"/>
  <c r="L360" i="1"/>
  <c r="N672" i="1"/>
  <c r="L672" i="1"/>
  <c r="N1076" i="1"/>
  <c r="L1076" i="1"/>
  <c r="N1057" i="1"/>
  <c r="L1057" i="1"/>
  <c r="N1073" i="1"/>
  <c r="L1073" i="1"/>
  <c r="N1089" i="1"/>
  <c r="L1089" i="1"/>
  <c r="N1105" i="1"/>
  <c r="L1105" i="1"/>
  <c r="N1121" i="1"/>
  <c r="L1121" i="1"/>
  <c r="N1137" i="1"/>
  <c r="L1137" i="1"/>
  <c r="N1153" i="1"/>
  <c r="L1153" i="1"/>
  <c r="N838" i="1"/>
  <c r="L838" i="1"/>
  <c r="N870" i="1"/>
  <c r="L870" i="1"/>
  <c r="N1062" i="1"/>
  <c r="L1062" i="1"/>
  <c r="N1094" i="1"/>
  <c r="L1094" i="1"/>
  <c r="N1130" i="1"/>
  <c r="L1130" i="1"/>
  <c r="N1158" i="1"/>
  <c r="L1158" i="1"/>
  <c r="N1210" i="1"/>
  <c r="L1210" i="1"/>
  <c r="N128" i="1"/>
  <c r="L128" i="1"/>
  <c r="N244" i="1"/>
  <c r="L244" i="1"/>
  <c r="N312" i="1"/>
  <c r="L312" i="1"/>
  <c r="N576" i="1"/>
  <c r="L576" i="1"/>
  <c r="N656" i="1"/>
  <c r="L656" i="1"/>
  <c r="N708" i="1"/>
  <c r="L708" i="1"/>
  <c r="N840" i="1"/>
  <c r="L840" i="1"/>
  <c r="N932" i="1"/>
  <c r="L932" i="1"/>
  <c r="N1124" i="1"/>
  <c r="L1124" i="1"/>
  <c r="N1188" i="1"/>
  <c r="L1188" i="1"/>
  <c r="N413" i="1"/>
  <c r="L413" i="1"/>
  <c r="N87" i="1"/>
  <c r="L87" i="1"/>
  <c r="N215" i="1"/>
  <c r="L215" i="1"/>
  <c r="N343" i="1"/>
  <c r="L343" i="1"/>
  <c r="N479" i="1"/>
  <c r="L479" i="1"/>
  <c r="N511" i="1"/>
  <c r="L511" i="1"/>
  <c r="N551" i="1"/>
  <c r="L551" i="1"/>
  <c r="N583" i="1"/>
  <c r="L583" i="1"/>
  <c r="N615" i="1"/>
  <c r="L615" i="1"/>
  <c r="N4" i="1"/>
  <c r="L4" i="1"/>
  <c r="N20" i="1"/>
  <c r="L20" i="1"/>
  <c r="N1205" i="1"/>
  <c r="L1205" i="1"/>
  <c r="N173" i="1"/>
  <c r="L173" i="1"/>
  <c r="N1161" i="1"/>
  <c r="L1161" i="1"/>
  <c r="N2" i="1"/>
  <c r="L1201" i="1"/>
  <c r="N31" i="1"/>
  <c r="L31" i="1"/>
  <c r="N83" i="1"/>
  <c r="L83" i="1"/>
  <c r="N159" i="1"/>
  <c r="L159" i="1"/>
  <c r="N231" i="1"/>
  <c r="L231" i="1"/>
  <c r="N339" i="1"/>
  <c r="L339" i="1"/>
  <c r="N391" i="1"/>
  <c r="L391" i="1"/>
  <c r="N439" i="1"/>
  <c r="L439" i="1"/>
  <c r="N523" i="1"/>
  <c r="L523" i="1"/>
  <c r="N643" i="1"/>
  <c r="L643" i="1"/>
  <c r="N707" i="1"/>
  <c r="L707" i="1"/>
  <c r="N787" i="1"/>
  <c r="L787" i="1"/>
  <c r="N60" i="1"/>
  <c r="L60" i="1"/>
  <c r="N69" i="1"/>
  <c r="L69" i="1"/>
  <c r="N141" i="1"/>
  <c r="L141" i="1"/>
  <c r="N197" i="1"/>
  <c r="L197" i="1"/>
  <c r="N233" i="1"/>
  <c r="L233" i="1"/>
  <c r="N309" i="1"/>
  <c r="L309" i="1"/>
  <c r="N361" i="1"/>
  <c r="L361" i="1"/>
  <c r="N34" i="1"/>
  <c r="L34" i="1"/>
  <c r="N82" i="1"/>
  <c r="L82" i="1"/>
  <c r="N114" i="1"/>
  <c r="L114" i="1"/>
  <c r="N162" i="1"/>
  <c r="L162" i="1"/>
  <c r="N290" i="1"/>
  <c r="L290" i="1"/>
  <c r="N354" i="1"/>
  <c r="L354" i="1"/>
  <c r="N434" i="1"/>
  <c r="L434" i="1"/>
  <c r="N546" i="1"/>
  <c r="L546" i="1"/>
  <c r="N610" i="1"/>
  <c r="L610" i="1"/>
  <c r="N706" i="1"/>
  <c r="L706" i="1"/>
  <c r="N738" i="1"/>
  <c r="L738" i="1"/>
  <c r="N822" i="1"/>
  <c r="L822" i="1"/>
  <c r="N930" i="1"/>
  <c r="L930" i="1"/>
  <c r="N1030" i="1"/>
  <c r="L1030" i="1"/>
  <c r="N1078" i="1"/>
  <c r="L1078" i="1"/>
  <c r="N1182" i="1"/>
  <c r="L1182" i="1"/>
  <c r="N200" i="1"/>
  <c r="L200" i="1"/>
  <c r="N316" i="1"/>
  <c r="L316" i="1"/>
  <c r="N496" i="1"/>
  <c r="L496" i="1"/>
  <c r="N564" i="1"/>
  <c r="L564" i="1"/>
  <c r="N660" i="1"/>
  <c r="L660" i="1"/>
  <c r="N804" i="1"/>
  <c r="L804" i="1"/>
  <c r="N912" i="1"/>
  <c r="L912" i="1"/>
  <c r="N1032" i="1"/>
  <c r="L1032" i="1"/>
  <c r="N1140" i="1"/>
  <c r="L1140" i="1"/>
  <c r="N1192" i="1"/>
  <c r="L1192" i="1"/>
  <c r="N827" i="1"/>
  <c r="L827" i="1"/>
  <c r="N843" i="1"/>
  <c r="L843" i="1"/>
  <c r="N859" i="1"/>
  <c r="L859" i="1"/>
  <c r="N968" i="1"/>
  <c r="L968" i="1"/>
  <c r="N51" i="1"/>
  <c r="L51" i="1"/>
  <c r="N107" i="1"/>
  <c r="L107" i="1"/>
  <c r="N143" i="1"/>
  <c r="L143" i="1"/>
  <c r="N219" i="1"/>
  <c r="L219" i="1"/>
  <c r="N251" i="1"/>
  <c r="L251" i="1"/>
  <c r="N307" i="1"/>
  <c r="L307" i="1"/>
  <c r="N363" i="1"/>
  <c r="L363" i="1"/>
  <c r="N411" i="1"/>
  <c r="L411" i="1"/>
  <c r="N467" i="1"/>
  <c r="L467" i="1"/>
  <c r="N499" i="1"/>
  <c r="L499" i="1"/>
  <c r="N631" i="1"/>
  <c r="L631" i="1"/>
  <c r="N695" i="1"/>
  <c r="L695" i="1"/>
  <c r="N727" i="1"/>
  <c r="L727" i="1"/>
  <c r="N775" i="1"/>
  <c r="L775" i="1"/>
  <c r="N32" i="1"/>
  <c r="L32" i="1"/>
  <c r="N80" i="1"/>
  <c r="L80" i="1"/>
  <c r="N93" i="1"/>
  <c r="L93" i="1"/>
  <c r="N145" i="1"/>
  <c r="L145" i="1"/>
  <c r="N185" i="1"/>
  <c r="L185" i="1"/>
  <c r="N257" i="1"/>
  <c r="L257" i="1"/>
  <c r="N293" i="1"/>
  <c r="L293" i="1"/>
  <c r="N369" i="1"/>
  <c r="L369" i="1"/>
  <c r="N433" i="1"/>
  <c r="L433" i="1"/>
  <c r="N38" i="1"/>
  <c r="L38" i="1"/>
  <c r="N70" i="1"/>
  <c r="L70" i="1"/>
  <c r="N102" i="1"/>
  <c r="L102" i="1"/>
  <c r="N150" i="1"/>
  <c r="L150" i="1"/>
  <c r="N230" i="1"/>
  <c r="L230" i="1"/>
  <c r="N262" i="1"/>
  <c r="L262" i="1"/>
  <c r="N310" i="1"/>
  <c r="L310" i="1"/>
  <c r="N342" i="1"/>
  <c r="L342" i="1"/>
  <c r="N390" i="1"/>
  <c r="L390" i="1"/>
  <c r="N454" i="1"/>
  <c r="L454" i="1"/>
  <c r="N486" i="1"/>
  <c r="L486" i="1"/>
  <c r="N518" i="1"/>
  <c r="L518" i="1"/>
  <c r="N566" i="1"/>
  <c r="L566" i="1"/>
  <c r="N614" i="1"/>
  <c r="L614" i="1"/>
  <c r="N662" i="1"/>
  <c r="L662" i="1"/>
  <c r="N710" i="1"/>
  <c r="L710" i="1"/>
  <c r="N726" i="1"/>
  <c r="L726" i="1"/>
  <c r="N790" i="1"/>
  <c r="L790" i="1"/>
  <c r="N830" i="1"/>
  <c r="L830" i="1"/>
  <c r="N934" i="1"/>
  <c r="L934" i="1"/>
  <c r="N1058" i="1"/>
  <c r="L1058" i="1"/>
  <c r="N1190" i="1"/>
  <c r="L1190" i="1"/>
  <c r="N212" i="1"/>
  <c r="L212" i="1"/>
  <c r="N380" i="1"/>
  <c r="L380" i="1"/>
  <c r="N452" i="1"/>
  <c r="L452" i="1"/>
  <c r="N520" i="1"/>
  <c r="L520" i="1"/>
  <c r="N616" i="1"/>
  <c r="L616" i="1"/>
  <c r="N676" i="1"/>
  <c r="L676" i="1"/>
  <c r="N748" i="1"/>
  <c r="L748" i="1"/>
  <c r="N812" i="1"/>
  <c r="L812" i="1"/>
  <c r="N876" i="1"/>
  <c r="L876" i="1"/>
  <c r="N916" i="1"/>
  <c r="L916" i="1"/>
  <c r="N980" i="1"/>
  <c r="L980" i="1"/>
  <c r="N1036" i="1"/>
  <c r="L1036" i="1"/>
  <c r="N1092" i="1"/>
  <c r="L1092" i="1"/>
  <c r="N1148" i="1"/>
  <c r="L1148" i="1"/>
  <c r="N1212" i="1"/>
  <c r="L1212" i="1"/>
  <c r="N831" i="1"/>
  <c r="L831" i="1"/>
  <c r="N847" i="1"/>
  <c r="L847" i="1"/>
  <c r="N1071" i="1"/>
  <c r="L1071" i="1"/>
  <c r="N1087" i="1"/>
  <c r="L1087" i="1"/>
  <c r="N1103" i="1"/>
  <c r="L1103" i="1"/>
  <c r="N176" i="1"/>
  <c r="L176" i="1"/>
  <c r="N920" i="1"/>
  <c r="L920" i="1"/>
  <c r="N744" i="1"/>
  <c r="L744" i="1"/>
  <c r="N820" i="1"/>
  <c r="L820" i="1"/>
  <c r="N872" i="1"/>
  <c r="L872" i="1"/>
  <c r="N948" i="1"/>
  <c r="L948" i="1"/>
  <c r="N1016" i="1"/>
  <c r="L1016" i="1"/>
  <c r="N1120" i="1"/>
  <c r="L1120" i="1"/>
  <c r="N1184" i="1"/>
  <c r="L1184" i="1"/>
  <c r="N465" i="1"/>
  <c r="L465" i="1"/>
  <c r="N481" i="1"/>
  <c r="L481" i="1"/>
  <c r="N497" i="1"/>
  <c r="L497" i="1"/>
  <c r="N513" i="1"/>
  <c r="L513" i="1"/>
  <c r="N561" i="1"/>
  <c r="L561" i="1"/>
  <c r="N593" i="1"/>
  <c r="L593" i="1"/>
  <c r="N625" i="1"/>
  <c r="L625" i="1"/>
  <c r="N785" i="1"/>
  <c r="L785" i="1"/>
  <c r="N801" i="1"/>
  <c r="L801" i="1"/>
  <c r="N817" i="1"/>
  <c r="L817" i="1"/>
  <c r="N913" i="1"/>
  <c r="L913" i="1"/>
  <c r="N929" i="1"/>
  <c r="L929" i="1"/>
  <c r="N945" i="1"/>
  <c r="L945" i="1"/>
  <c r="N961" i="1"/>
  <c r="L961" i="1"/>
  <c r="N977" i="1"/>
  <c r="L977" i="1"/>
  <c r="N993" i="1"/>
  <c r="L993" i="1"/>
  <c r="N1009" i="1"/>
  <c r="L1009" i="1"/>
  <c r="N1025" i="1"/>
  <c r="L1025" i="1"/>
  <c r="N1041" i="1"/>
  <c r="L1041" i="1"/>
  <c r="N902" i="1"/>
  <c r="L902" i="1"/>
  <c r="Q1116" i="1"/>
  <c r="N39" i="1"/>
  <c r="L39" i="1"/>
  <c r="N75" i="1"/>
  <c r="L75" i="1"/>
  <c r="N111" i="1"/>
  <c r="L111" i="1"/>
  <c r="N147" i="1"/>
  <c r="L147" i="1"/>
  <c r="N203" i="1"/>
  <c r="L203" i="1"/>
  <c r="N239" i="1"/>
  <c r="L239" i="1"/>
  <c r="N275" i="1"/>
  <c r="L275" i="1"/>
  <c r="N311" i="1"/>
  <c r="L311" i="1"/>
  <c r="N351" i="1"/>
  <c r="L351" i="1"/>
  <c r="N383" i="1"/>
  <c r="L383" i="1"/>
  <c r="N415" i="1"/>
  <c r="L415" i="1"/>
  <c r="N447" i="1"/>
  <c r="L447" i="1"/>
  <c r="N539" i="1"/>
  <c r="L539" i="1"/>
  <c r="N603" i="1"/>
  <c r="L603" i="1"/>
  <c r="N651" i="1"/>
  <c r="L651" i="1"/>
  <c r="N683" i="1"/>
  <c r="L683" i="1"/>
  <c r="N699" i="1"/>
  <c r="L699" i="1"/>
  <c r="N731" i="1"/>
  <c r="L731" i="1"/>
  <c r="N763" i="1"/>
  <c r="L763" i="1"/>
  <c r="N795" i="1"/>
  <c r="L795" i="1"/>
  <c r="N36" i="1"/>
  <c r="L36" i="1"/>
  <c r="N68" i="1"/>
  <c r="L68" i="1"/>
  <c r="N41" i="1"/>
  <c r="L41" i="1"/>
  <c r="N61" i="1"/>
  <c r="L61" i="1"/>
  <c r="N117" i="1"/>
  <c r="L117" i="1"/>
  <c r="N149" i="1"/>
  <c r="L149" i="1"/>
  <c r="N169" i="1"/>
  <c r="L169" i="1"/>
  <c r="N205" i="1"/>
  <c r="L205" i="1"/>
  <c r="N225" i="1"/>
  <c r="L225" i="1"/>
  <c r="N261" i="1"/>
  <c r="L261" i="1"/>
  <c r="N317" i="1"/>
  <c r="L317" i="1"/>
  <c r="N353" i="1"/>
  <c r="L353" i="1"/>
  <c r="N393" i="1"/>
  <c r="L393" i="1"/>
  <c r="N437" i="1"/>
  <c r="L437" i="1"/>
  <c r="N42" i="1"/>
  <c r="L42" i="1"/>
  <c r="N74" i="1"/>
  <c r="L74" i="1"/>
  <c r="N106" i="1"/>
  <c r="L106" i="1"/>
  <c r="N138" i="1"/>
  <c r="L138" i="1"/>
  <c r="N170" i="1"/>
  <c r="L170" i="1"/>
  <c r="N186" i="1"/>
  <c r="L186" i="1"/>
  <c r="N218" i="1"/>
  <c r="L218" i="1"/>
  <c r="N250" i="1"/>
  <c r="L250" i="1"/>
  <c r="N298" i="1"/>
  <c r="L298" i="1"/>
  <c r="N330" i="1"/>
  <c r="L330" i="1"/>
  <c r="N362" i="1"/>
  <c r="L362" i="1"/>
  <c r="N394" i="1"/>
  <c r="L394" i="1"/>
  <c r="N426" i="1"/>
  <c r="L426" i="1"/>
  <c r="N458" i="1"/>
  <c r="L458" i="1"/>
  <c r="N490" i="1"/>
  <c r="L490" i="1"/>
  <c r="N522" i="1"/>
  <c r="L522" i="1"/>
  <c r="N570" i="1"/>
  <c r="L570" i="1"/>
  <c r="N602" i="1"/>
  <c r="L602" i="1"/>
  <c r="N634" i="1"/>
  <c r="L634" i="1"/>
  <c r="N682" i="1"/>
  <c r="L682" i="1"/>
  <c r="N714" i="1"/>
  <c r="L714" i="1"/>
  <c r="N746" i="1"/>
  <c r="L746" i="1"/>
  <c r="N778" i="1"/>
  <c r="L778" i="1"/>
  <c r="N810" i="1"/>
  <c r="L810" i="1"/>
  <c r="N878" i="1"/>
  <c r="L878" i="1"/>
  <c r="N974" i="1"/>
  <c r="L974" i="1"/>
  <c r="N1042" i="1"/>
  <c r="L1042" i="1"/>
  <c r="N1098" i="1"/>
  <c r="L1098" i="1"/>
  <c r="N1206" i="1"/>
  <c r="L1206" i="1"/>
  <c r="N184" i="1"/>
  <c r="L184" i="1"/>
  <c r="N288" i="1"/>
  <c r="L288" i="1"/>
  <c r="N396" i="1"/>
  <c r="L396" i="1"/>
  <c r="N528" i="1"/>
  <c r="L528" i="1"/>
  <c r="N628" i="1"/>
  <c r="L628" i="1"/>
  <c r="N776" i="1"/>
  <c r="L776" i="1"/>
  <c r="N824" i="1"/>
  <c r="L824" i="1"/>
  <c r="N936" i="1"/>
  <c r="L936" i="1"/>
  <c r="N1048" i="1"/>
  <c r="L1048" i="1"/>
  <c r="N1108" i="1"/>
  <c r="L1108" i="1"/>
  <c r="N819" i="1"/>
  <c r="L819" i="1"/>
  <c r="N851" i="1"/>
  <c r="L851" i="1"/>
  <c r="N867" i="1"/>
  <c r="L867" i="1"/>
  <c r="N899" i="1"/>
  <c r="L899" i="1"/>
  <c r="N915" i="1"/>
  <c r="L915" i="1"/>
  <c r="N931" i="1"/>
  <c r="L931" i="1"/>
  <c r="N947" i="1"/>
  <c r="L947" i="1"/>
  <c r="N963" i="1"/>
  <c r="L963" i="1"/>
  <c r="N979" i="1"/>
  <c r="L979" i="1"/>
  <c r="N995" i="1"/>
  <c r="L995" i="1"/>
  <c r="N1011" i="1"/>
  <c r="L1011" i="1"/>
  <c r="N1027" i="1"/>
  <c r="L1027" i="1"/>
  <c r="N1043" i="1"/>
  <c r="L1043" i="1"/>
  <c r="N1059" i="1"/>
  <c r="L1059" i="1"/>
  <c r="N1075" i="1"/>
  <c r="L1075" i="1"/>
  <c r="N1091" i="1"/>
  <c r="L1091" i="1"/>
  <c r="N1107" i="1"/>
  <c r="L1107" i="1"/>
  <c r="N1123" i="1"/>
  <c r="L1123" i="1"/>
  <c r="N1139" i="1"/>
  <c r="L1139" i="1"/>
  <c r="N1155" i="1"/>
  <c r="L1155" i="1"/>
  <c r="N1187" i="1"/>
  <c r="L1187" i="1"/>
  <c r="N1203" i="1"/>
  <c r="L1203" i="1"/>
  <c r="N120" i="1"/>
  <c r="L120" i="1"/>
  <c r="N208" i="1"/>
  <c r="L208" i="1"/>
  <c r="N352" i="1"/>
  <c r="L352" i="1"/>
  <c r="N416" i="1"/>
  <c r="L416" i="1"/>
  <c r="N644" i="1"/>
  <c r="L644" i="1"/>
  <c r="N692" i="1"/>
  <c r="L692" i="1"/>
  <c r="N740" i="1"/>
  <c r="L740" i="1"/>
  <c r="N800" i="1"/>
  <c r="L800" i="1"/>
  <c r="N868" i="1"/>
  <c r="L868" i="1"/>
  <c r="N928" i="1"/>
  <c r="L928" i="1"/>
  <c r="N996" i="1"/>
  <c r="L996" i="1"/>
  <c r="N1156" i="1"/>
  <c r="L1156" i="1"/>
  <c r="N88" i="1"/>
  <c r="L88" i="1"/>
  <c r="N164" i="1"/>
  <c r="L164" i="1"/>
  <c r="N256" i="1"/>
  <c r="L256" i="1"/>
  <c r="N328" i="1"/>
  <c r="L328" i="1"/>
  <c r="N376" i="1"/>
  <c r="L376" i="1"/>
  <c r="N488" i="1"/>
  <c r="L488" i="1"/>
  <c r="N552" i="1"/>
  <c r="L552" i="1"/>
  <c r="N612" i="1"/>
  <c r="L612" i="1"/>
  <c r="N756" i="1"/>
  <c r="L756" i="1"/>
  <c r="N836" i="1"/>
  <c r="L836" i="1"/>
  <c r="N884" i="1"/>
  <c r="L884" i="1"/>
  <c r="N964" i="1"/>
  <c r="L964" i="1"/>
  <c r="N1128" i="1"/>
  <c r="L1128" i="1"/>
  <c r="N1208" i="1"/>
  <c r="L1208" i="1"/>
  <c r="N469" i="1"/>
  <c r="L469" i="1"/>
  <c r="N485" i="1"/>
  <c r="L485" i="1"/>
  <c r="N501" i="1"/>
  <c r="L501" i="1"/>
  <c r="N517" i="1"/>
  <c r="L517" i="1"/>
  <c r="N533" i="1"/>
  <c r="L533" i="1"/>
  <c r="N581" i="1"/>
  <c r="L581" i="1"/>
  <c r="N597" i="1"/>
  <c r="L597" i="1"/>
  <c r="N613" i="1"/>
  <c r="L613" i="1"/>
  <c r="N629" i="1"/>
  <c r="L629" i="1"/>
  <c r="N645" i="1"/>
  <c r="L645" i="1"/>
  <c r="N661" i="1"/>
  <c r="L661" i="1"/>
  <c r="N677" i="1"/>
  <c r="L677" i="1"/>
  <c r="N693" i="1"/>
  <c r="L693" i="1"/>
  <c r="N709" i="1"/>
  <c r="L709" i="1"/>
  <c r="N725" i="1"/>
  <c r="L725" i="1"/>
  <c r="N741" i="1"/>
  <c r="L741" i="1"/>
  <c r="N757" i="1"/>
  <c r="L757" i="1"/>
  <c r="N773" i="1"/>
  <c r="L773" i="1"/>
  <c r="N805" i="1"/>
  <c r="L805" i="1"/>
  <c r="N821" i="1"/>
  <c r="L821" i="1"/>
  <c r="N837" i="1"/>
  <c r="L837" i="1"/>
  <c r="N869" i="1"/>
  <c r="L869" i="1"/>
  <c r="N885" i="1"/>
  <c r="L885" i="1"/>
  <c r="N901" i="1"/>
  <c r="L901" i="1"/>
  <c r="N933" i="1"/>
  <c r="L933" i="1"/>
  <c r="N949" i="1"/>
  <c r="L949" i="1"/>
  <c r="N965" i="1"/>
  <c r="L965" i="1"/>
  <c r="N981" i="1"/>
  <c r="L981" i="1"/>
  <c r="N997" i="1"/>
  <c r="L997" i="1"/>
  <c r="N1013" i="1"/>
  <c r="L1013" i="1"/>
  <c r="N1029" i="1"/>
  <c r="L1029" i="1"/>
  <c r="N1045" i="1"/>
  <c r="L1045" i="1"/>
  <c r="N1061" i="1"/>
  <c r="L1061" i="1"/>
  <c r="N1077" i="1"/>
  <c r="L1077" i="1"/>
  <c r="N1093" i="1"/>
  <c r="L1093" i="1"/>
  <c r="N1109" i="1"/>
  <c r="L1109" i="1"/>
  <c r="N1125" i="1"/>
  <c r="L1125" i="1"/>
  <c r="N1141" i="1"/>
  <c r="L1141" i="1"/>
  <c r="N814" i="1"/>
  <c r="L814" i="1"/>
  <c r="N846" i="1"/>
  <c r="L846" i="1"/>
  <c r="N874" i="1"/>
  <c r="L874" i="1"/>
  <c r="N910" i="1"/>
  <c r="L910" i="1"/>
  <c r="N938" i="1"/>
  <c r="L938" i="1"/>
  <c r="N966" i="1"/>
  <c r="L966" i="1"/>
  <c r="N1002" i="1"/>
  <c r="L1002" i="1"/>
  <c r="N1142" i="1"/>
  <c r="L1142" i="1"/>
  <c r="N1162" i="1"/>
  <c r="L1162" i="1"/>
  <c r="N1194" i="1"/>
  <c r="L1194" i="1"/>
  <c r="N96" i="1"/>
  <c r="L96" i="1"/>
  <c r="N144" i="1"/>
  <c r="L144" i="1"/>
  <c r="N216" i="1"/>
  <c r="L216" i="1"/>
  <c r="N260" i="1"/>
  <c r="L260" i="1"/>
  <c r="N320" i="1"/>
  <c r="L320" i="1"/>
  <c r="N400" i="1"/>
  <c r="L400" i="1"/>
  <c r="N536" i="1"/>
  <c r="L536" i="1"/>
  <c r="N728" i="1"/>
  <c r="L728" i="1"/>
  <c r="N792" i="1"/>
  <c r="L792" i="1"/>
  <c r="N864" i="1"/>
  <c r="L864" i="1"/>
  <c r="N1072" i="1"/>
  <c r="L1072" i="1"/>
  <c r="N1144" i="1"/>
  <c r="L1144" i="1"/>
  <c r="N1200" i="1"/>
  <c r="L1200" i="1"/>
  <c r="N14" i="1"/>
  <c r="L14" i="1"/>
  <c r="N429" i="1"/>
  <c r="L429" i="1"/>
  <c r="N259" i="1"/>
  <c r="L259" i="1"/>
  <c r="N455" i="1"/>
  <c r="L455" i="1"/>
  <c r="N519" i="1"/>
  <c r="L519" i="1"/>
  <c r="N559" i="1"/>
  <c r="L559" i="1"/>
  <c r="N591" i="1"/>
  <c r="L591" i="1"/>
  <c r="N623" i="1"/>
  <c r="L623" i="1"/>
  <c r="N8" i="1"/>
  <c r="L8" i="1"/>
  <c r="N24" i="1"/>
  <c r="L24" i="1"/>
  <c r="N13" i="1"/>
  <c r="L13" i="1"/>
  <c r="N301" i="1"/>
  <c r="L301" i="1"/>
  <c r="N1173" i="1"/>
  <c r="L1173" i="1"/>
  <c r="L1165" i="1"/>
  <c r="N47" i="1"/>
  <c r="L47" i="1"/>
  <c r="N119" i="1"/>
  <c r="L119" i="1"/>
  <c r="N211" i="1"/>
  <c r="L211" i="1"/>
  <c r="N287" i="1"/>
  <c r="L287" i="1"/>
  <c r="N319" i="1"/>
  <c r="L319" i="1"/>
  <c r="N423" i="1"/>
  <c r="L423" i="1"/>
  <c r="N555" i="1"/>
  <c r="L555" i="1"/>
  <c r="N675" i="1"/>
  <c r="L675" i="1"/>
  <c r="N739" i="1"/>
  <c r="L739" i="1"/>
  <c r="N803" i="1"/>
  <c r="L803" i="1"/>
  <c r="N76" i="1"/>
  <c r="L76" i="1"/>
  <c r="N105" i="1"/>
  <c r="L105" i="1"/>
  <c r="N289" i="1"/>
  <c r="L289" i="1"/>
  <c r="N385" i="1"/>
  <c r="L385" i="1"/>
  <c r="N449" i="1"/>
  <c r="L449" i="1"/>
  <c r="N66" i="1"/>
  <c r="L66" i="1"/>
  <c r="N146" i="1"/>
  <c r="L146" i="1"/>
  <c r="N210" i="1"/>
  <c r="L210" i="1"/>
  <c r="N258" i="1"/>
  <c r="L258" i="1"/>
  <c r="N322" i="1"/>
  <c r="L322" i="1"/>
  <c r="N386" i="1"/>
  <c r="L386" i="1"/>
  <c r="N450" i="1"/>
  <c r="L450" i="1"/>
  <c r="N530" i="1"/>
  <c r="L530" i="1"/>
  <c r="N578" i="1"/>
  <c r="L578" i="1"/>
  <c r="N626" i="1"/>
  <c r="L626" i="1"/>
  <c r="N690" i="1"/>
  <c r="L690" i="1"/>
  <c r="N754" i="1"/>
  <c r="L754" i="1"/>
  <c r="N770" i="1"/>
  <c r="L770" i="1"/>
  <c r="N802" i="1"/>
  <c r="L802" i="1"/>
  <c r="N858" i="1"/>
  <c r="L858" i="1"/>
  <c r="N890" i="1"/>
  <c r="L890" i="1"/>
  <c r="N994" i="1"/>
  <c r="L994" i="1"/>
  <c r="N1054" i="1"/>
  <c r="L1054" i="1"/>
  <c r="N1138" i="1"/>
  <c r="L1138" i="1"/>
  <c r="N104" i="1"/>
  <c r="L104" i="1"/>
  <c r="N264" i="1"/>
  <c r="L264" i="1"/>
  <c r="N440" i="1"/>
  <c r="L440" i="1"/>
  <c r="N720" i="1"/>
  <c r="L720" i="1"/>
  <c r="N344" i="1"/>
  <c r="L344" i="1"/>
  <c r="N35" i="1"/>
  <c r="L35" i="1"/>
  <c r="N71" i="1"/>
  <c r="L71" i="1"/>
  <c r="N123" i="1"/>
  <c r="L123" i="1"/>
  <c r="N179" i="1"/>
  <c r="L179" i="1"/>
  <c r="N271" i="1"/>
  <c r="L271" i="1"/>
  <c r="N347" i="1"/>
  <c r="L347" i="1"/>
  <c r="N395" i="1"/>
  <c r="L395" i="1"/>
  <c r="N443" i="1"/>
  <c r="L443" i="1"/>
  <c r="N563" i="1"/>
  <c r="L563" i="1"/>
  <c r="N647" i="1"/>
  <c r="L647" i="1"/>
  <c r="N711" i="1"/>
  <c r="L711" i="1"/>
  <c r="N743" i="1"/>
  <c r="L743" i="1"/>
  <c r="N791" i="1"/>
  <c r="L791" i="1"/>
  <c r="N48" i="1"/>
  <c r="L48" i="1"/>
  <c r="N37" i="1"/>
  <c r="L37" i="1"/>
  <c r="N73" i="1"/>
  <c r="L73" i="1"/>
  <c r="N129" i="1"/>
  <c r="L129" i="1"/>
  <c r="N201" i="1"/>
  <c r="L201" i="1"/>
  <c r="N241" i="1"/>
  <c r="L241" i="1"/>
  <c r="N313" i="1"/>
  <c r="L313" i="1"/>
  <c r="N389" i="1"/>
  <c r="L389" i="1"/>
  <c r="N86" i="1"/>
  <c r="L86" i="1"/>
  <c r="N134" i="1"/>
  <c r="L134" i="1"/>
  <c r="N182" i="1"/>
  <c r="L182" i="1"/>
  <c r="N198" i="1"/>
  <c r="L198" i="1"/>
  <c r="N246" i="1"/>
  <c r="L246" i="1"/>
  <c r="N278" i="1"/>
  <c r="L278" i="1"/>
  <c r="N358" i="1"/>
  <c r="L358" i="1"/>
  <c r="N374" i="1"/>
  <c r="L374" i="1"/>
  <c r="N422" i="1"/>
  <c r="L422" i="1"/>
  <c r="N470" i="1"/>
  <c r="L470" i="1"/>
  <c r="N550" i="1"/>
  <c r="L550" i="1"/>
  <c r="N598" i="1"/>
  <c r="L598" i="1"/>
  <c r="N646" i="1"/>
  <c r="L646" i="1"/>
  <c r="N694" i="1"/>
  <c r="L694" i="1"/>
  <c r="N742" i="1"/>
  <c r="L742" i="1"/>
  <c r="N774" i="1"/>
  <c r="L774" i="1"/>
  <c r="N866" i="1"/>
  <c r="L866" i="1"/>
  <c r="N970" i="1"/>
  <c r="L970" i="1"/>
  <c r="N1086" i="1"/>
  <c r="L1086" i="1"/>
  <c r="N112" i="1"/>
  <c r="L112" i="1"/>
  <c r="N324" i="1"/>
  <c r="L324" i="1"/>
  <c r="N879" i="1"/>
  <c r="L879" i="1"/>
  <c r="N895" i="1"/>
  <c r="L895" i="1"/>
  <c r="N927" i="1"/>
  <c r="L927" i="1"/>
  <c r="N959" i="1"/>
  <c r="L959" i="1"/>
  <c r="N991" i="1"/>
  <c r="L991" i="1"/>
  <c r="N1135" i="1"/>
  <c r="L1135" i="1"/>
  <c r="N1151" i="1"/>
  <c r="L1151" i="1"/>
  <c r="N340" i="1"/>
  <c r="L340" i="1"/>
  <c r="N680" i="1"/>
  <c r="L680" i="1"/>
  <c r="N784" i="1"/>
  <c r="L784" i="1"/>
  <c r="N1056" i="1"/>
  <c r="L1056" i="1"/>
  <c r="N1204" i="1"/>
  <c r="L1204" i="1"/>
  <c r="N545" i="1"/>
  <c r="L545" i="1"/>
  <c r="N577" i="1"/>
  <c r="L577" i="1"/>
  <c r="N609" i="1"/>
  <c r="L609" i="1"/>
  <c r="N641" i="1"/>
  <c r="L641" i="1"/>
  <c r="N657" i="1"/>
  <c r="L657" i="1"/>
  <c r="N673" i="1"/>
  <c r="L673" i="1"/>
  <c r="N689" i="1"/>
  <c r="L689" i="1"/>
  <c r="N705" i="1"/>
  <c r="L705" i="1"/>
  <c r="N721" i="1"/>
  <c r="L721" i="1"/>
  <c r="N737" i="1"/>
  <c r="L737" i="1"/>
  <c r="N753" i="1"/>
  <c r="L753" i="1"/>
  <c r="N849" i="1"/>
  <c r="L849" i="1"/>
  <c r="N865" i="1"/>
  <c r="L865" i="1"/>
  <c r="N881" i="1"/>
  <c r="L881" i="1"/>
  <c r="N55" i="1"/>
  <c r="L55" i="1"/>
  <c r="N95" i="1"/>
  <c r="L95" i="1"/>
  <c r="N127" i="1"/>
  <c r="L127" i="1"/>
  <c r="N167" i="1"/>
  <c r="L167" i="1"/>
  <c r="N183" i="1"/>
  <c r="L183" i="1"/>
  <c r="N223" i="1"/>
  <c r="L223" i="1"/>
  <c r="N255" i="1"/>
  <c r="L255" i="1"/>
  <c r="N295" i="1"/>
  <c r="L295" i="1"/>
  <c r="N331" i="1"/>
  <c r="L331" i="1"/>
  <c r="N367" i="1"/>
  <c r="L367" i="1"/>
  <c r="N399" i="1"/>
  <c r="L399" i="1"/>
  <c r="N431" i="1"/>
  <c r="L431" i="1"/>
  <c r="N475" i="1"/>
  <c r="L475" i="1"/>
  <c r="N507" i="1"/>
  <c r="L507" i="1"/>
  <c r="N571" i="1"/>
  <c r="L571" i="1"/>
  <c r="N635" i="1"/>
  <c r="L635" i="1"/>
  <c r="N667" i="1"/>
  <c r="L667" i="1"/>
  <c r="N715" i="1"/>
  <c r="L715" i="1"/>
  <c r="N747" i="1"/>
  <c r="L747" i="1"/>
  <c r="N779" i="1"/>
  <c r="L779" i="1"/>
  <c r="N811" i="1"/>
  <c r="L811" i="1"/>
  <c r="N52" i="1"/>
  <c r="L52" i="1"/>
  <c r="N84" i="1"/>
  <c r="L84" i="1"/>
  <c r="N77" i="1"/>
  <c r="L77" i="1"/>
  <c r="N97" i="1"/>
  <c r="L97" i="1"/>
  <c r="N133" i="1"/>
  <c r="L133" i="1"/>
  <c r="N189" i="1"/>
  <c r="L189" i="1"/>
  <c r="N245" i="1"/>
  <c r="L245" i="1"/>
  <c r="N277" i="1"/>
  <c r="L277" i="1"/>
  <c r="N297" i="1"/>
  <c r="L297" i="1"/>
  <c r="N333" i="1"/>
  <c r="L333" i="1"/>
  <c r="N373" i="1"/>
  <c r="L373" i="1"/>
  <c r="N417" i="1"/>
  <c r="L417" i="1"/>
  <c r="N26" i="1"/>
  <c r="L26" i="1"/>
  <c r="N58" i="1"/>
  <c r="L58" i="1"/>
  <c r="N90" i="1"/>
  <c r="L90" i="1"/>
  <c r="N122" i="1"/>
  <c r="L122" i="1"/>
  <c r="N154" i="1"/>
  <c r="L154" i="1"/>
  <c r="N202" i="1"/>
  <c r="L202" i="1"/>
  <c r="N234" i="1"/>
  <c r="L234" i="1"/>
  <c r="N266" i="1"/>
  <c r="L266" i="1"/>
  <c r="N282" i="1"/>
  <c r="L282" i="1"/>
  <c r="N314" i="1"/>
  <c r="L314" i="1"/>
  <c r="N346" i="1"/>
  <c r="L346" i="1"/>
  <c r="N378" i="1"/>
  <c r="L378" i="1"/>
  <c r="N410" i="1"/>
  <c r="L410" i="1"/>
  <c r="N442" i="1"/>
  <c r="L442" i="1"/>
  <c r="N474" i="1"/>
  <c r="L474" i="1"/>
  <c r="N506" i="1"/>
  <c r="L506" i="1"/>
  <c r="N538" i="1"/>
  <c r="L538" i="1"/>
  <c r="N554" i="1"/>
  <c r="L554" i="1"/>
  <c r="N586" i="1"/>
  <c r="L586" i="1"/>
  <c r="N618" i="1"/>
  <c r="L618" i="1"/>
  <c r="N650" i="1"/>
  <c r="L650" i="1"/>
  <c r="N666" i="1"/>
  <c r="L666" i="1"/>
  <c r="N698" i="1"/>
  <c r="L698" i="1"/>
  <c r="N730" i="1"/>
  <c r="L730" i="1"/>
  <c r="N762" i="1"/>
  <c r="L762" i="1"/>
  <c r="N794" i="1"/>
  <c r="L794" i="1"/>
  <c r="N842" i="1"/>
  <c r="L842" i="1"/>
  <c r="N906" i="1"/>
  <c r="L906" i="1"/>
  <c r="N942" i="1"/>
  <c r="L942" i="1"/>
  <c r="N1006" i="1"/>
  <c r="L1006" i="1"/>
  <c r="N1066" i="1"/>
  <c r="L1066" i="1"/>
  <c r="N1126" i="1"/>
  <c r="L1126" i="1"/>
  <c r="N1170" i="1"/>
  <c r="L1170" i="1"/>
  <c r="N132" i="1"/>
  <c r="L132" i="1"/>
  <c r="N220" i="1"/>
  <c r="L220" i="1"/>
  <c r="N348" i="1"/>
  <c r="L348" i="1"/>
  <c r="N472" i="1"/>
  <c r="L472" i="1"/>
  <c r="N592" i="1"/>
  <c r="L592" i="1"/>
  <c r="N688" i="1"/>
  <c r="L688" i="1"/>
  <c r="N892" i="1"/>
  <c r="L892" i="1"/>
  <c r="N992" i="1"/>
  <c r="L992" i="1"/>
  <c r="N1164" i="1"/>
  <c r="L1164" i="1"/>
  <c r="N835" i="1"/>
  <c r="L835" i="1"/>
  <c r="N883" i="1"/>
  <c r="L883" i="1"/>
  <c r="Q733" i="1"/>
  <c r="N27" i="1"/>
  <c r="L27" i="1"/>
  <c r="N43" i="1"/>
  <c r="L43" i="1"/>
  <c r="N59" i="1"/>
  <c r="L59" i="1"/>
  <c r="N79" i="1"/>
  <c r="L79" i="1"/>
  <c r="N99" i="1"/>
  <c r="L99" i="1"/>
  <c r="N115" i="1"/>
  <c r="L115" i="1"/>
  <c r="N135" i="1"/>
  <c r="L135" i="1"/>
  <c r="N155" i="1"/>
  <c r="L155" i="1"/>
  <c r="N171" i="1"/>
  <c r="L171" i="1"/>
  <c r="N187" i="1"/>
  <c r="L187" i="1"/>
  <c r="N207" i="1"/>
  <c r="L207" i="1"/>
  <c r="N227" i="1"/>
  <c r="L227" i="1"/>
  <c r="N243" i="1"/>
  <c r="L243" i="1"/>
  <c r="N263" i="1"/>
  <c r="L263" i="1"/>
  <c r="N283" i="1"/>
  <c r="L283" i="1"/>
  <c r="N299" i="1"/>
  <c r="L299" i="1"/>
  <c r="N315" i="1"/>
  <c r="L315" i="1"/>
  <c r="N335" i="1"/>
  <c r="L335" i="1"/>
  <c r="N355" i="1"/>
  <c r="L355" i="1"/>
  <c r="N371" i="1"/>
  <c r="L371" i="1"/>
  <c r="N387" i="1"/>
  <c r="L387" i="1"/>
  <c r="N403" i="1"/>
  <c r="L403" i="1"/>
  <c r="N419" i="1"/>
  <c r="L419" i="1"/>
  <c r="N435" i="1"/>
  <c r="L435" i="1"/>
  <c r="N451" i="1"/>
  <c r="L451" i="1"/>
  <c r="N483" i="1"/>
  <c r="L483" i="1"/>
  <c r="N515" i="1"/>
  <c r="L515" i="1"/>
  <c r="N547" i="1"/>
  <c r="L547" i="1"/>
  <c r="N579" i="1"/>
  <c r="L579" i="1"/>
  <c r="N611" i="1"/>
  <c r="L611" i="1"/>
  <c r="N639" i="1"/>
  <c r="L639" i="1"/>
  <c r="N655" i="1"/>
  <c r="L655" i="1"/>
  <c r="N671" i="1"/>
  <c r="L671" i="1"/>
  <c r="N687" i="1"/>
  <c r="L687" i="1"/>
  <c r="N703" i="1"/>
  <c r="L703" i="1"/>
  <c r="N719" i="1"/>
  <c r="L719" i="1"/>
  <c r="N735" i="1"/>
  <c r="L735" i="1"/>
  <c r="N751" i="1"/>
  <c r="L751" i="1"/>
  <c r="N767" i="1"/>
  <c r="L767" i="1"/>
  <c r="N783" i="1"/>
  <c r="L783" i="1"/>
  <c r="N799" i="1"/>
  <c r="L799" i="1"/>
  <c r="N815" i="1"/>
  <c r="L815" i="1"/>
  <c r="N40" i="1"/>
  <c r="L40" i="1"/>
  <c r="N56" i="1"/>
  <c r="L56" i="1"/>
  <c r="N72" i="1"/>
  <c r="L72" i="1"/>
  <c r="N29" i="1"/>
  <c r="L29" i="1"/>
  <c r="N49" i="1"/>
  <c r="L49" i="1"/>
  <c r="N65" i="1"/>
  <c r="L65" i="1"/>
  <c r="N81" i="1"/>
  <c r="L81" i="1"/>
  <c r="N101" i="1"/>
  <c r="L101" i="1"/>
  <c r="N121" i="1"/>
  <c r="L121" i="1"/>
  <c r="N137" i="1"/>
  <c r="L137" i="1"/>
  <c r="N157" i="1"/>
  <c r="L157" i="1"/>
  <c r="N177" i="1"/>
  <c r="L177" i="1"/>
  <c r="N193" i="1"/>
  <c r="L193" i="1"/>
  <c r="N209" i="1"/>
  <c r="L209" i="1"/>
  <c r="N229" i="1"/>
  <c r="L229" i="1"/>
  <c r="N249" i="1"/>
  <c r="L249" i="1"/>
  <c r="N265" i="1"/>
  <c r="L265" i="1"/>
  <c r="N285" i="1"/>
  <c r="L285" i="1"/>
  <c r="N305" i="1"/>
  <c r="L305" i="1"/>
  <c r="N321" i="1"/>
  <c r="L321" i="1"/>
  <c r="N337" i="1"/>
  <c r="L337" i="1"/>
  <c r="N357" i="1"/>
  <c r="L357" i="1"/>
  <c r="N377" i="1"/>
  <c r="L377" i="1"/>
  <c r="N401" i="1"/>
  <c r="L401" i="1"/>
  <c r="N421" i="1"/>
  <c r="L421" i="1"/>
  <c r="N441" i="1"/>
  <c r="L441" i="1"/>
  <c r="N30" i="1"/>
  <c r="L30" i="1"/>
  <c r="N46" i="1"/>
  <c r="L46" i="1"/>
  <c r="N62" i="1"/>
  <c r="L62" i="1"/>
  <c r="N78" i="1"/>
  <c r="L78" i="1"/>
  <c r="N94" i="1"/>
  <c r="L94" i="1"/>
  <c r="N110" i="1"/>
  <c r="L110" i="1"/>
  <c r="N126" i="1"/>
  <c r="L126" i="1"/>
  <c r="N142" i="1"/>
  <c r="L142" i="1"/>
  <c r="N158" i="1"/>
  <c r="L158" i="1"/>
  <c r="N174" i="1"/>
  <c r="L174" i="1"/>
  <c r="N190" i="1"/>
  <c r="L190" i="1"/>
  <c r="N206" i="1"/>
  <c r="L206" i="1"/>
  <c r="N222" i="1"/>
  <c r="L222" i="1"/>
  <c r="N238" i="1"/>
  <c r="L238" i="1"/>
  <c r="N254" i="1"/>
  <c r="L254" i="1"/>
  <c r="N270" i="1"/>
  <c r="L270" i="1"/>
  <c r="N286" i="1"/>
  <c r="L286" i="1"/>
  <c r="N302" i="1"/>
  <c r="L302" i="1"/>
  <c r="N318" i="1"/>
  <c r="L318" i="1"/>
  <c r="N334" i="1"/>
  <c r="L334" i="1"/>
  <c r="N350" i="1"/>
  <c r="L350" i="1"/>
  <c r="N366" i="1"/>
  <c r="L366" i="1"/>
  <c r="N382" i="1"/>
  <c r="L382" i="1"/>
  <c r="N398" i="1"/>
  <c r="L398" i="1"/>
  <c r="N414" i="1"/>
  <c r="L414" i="1"/>
  <c r="N430" i="1"/>
  <c r="L430" i="1"/>
  <c r="N446" i="1"/>
  <c r="L446" i="1"/>
  <c r="N462" i="1"/>
  <c r="L462" i="1"/>
  <c r="N478" i="1"/>
  <c r="L478" i="1"/>
  <c r="N494" i="1"/>
  <c r="L494" i="1"/>
  <c r="N510" i="1"/>
  <c r="L510" i="1"/>
  <c r="N526" i="1"/>
  <c r="L526" i="1"/>
  <c r="N542" i="1"/>
  <c r="L542" i="1"/>
  <c r="N558" i="1"/>
  <c r="L558" i="1"/>
  <c r="N574" i="1"/>
  <c r="L574" i="1"/>
  <c r="N590" i="1"/>
  <c r="L590" i="1"/>
  <c r="N606" i="1"/>
  <c r="L606" i="1"/>
  <c r="N622" i="1"/>
  <c r="L622" i="1"/>
  <c r="N638" i="1"/>
  <c r="L638" i="1"/>
  <c r="N654" i="1"/>
  <c r="L654" i="1"/>
  <c r="N670" i="1"/>
  <c r="L670" i="1"/>
  <c r="N686" i="1"/>
  <c r="L686" i="1"/>
  <c r="N702" i="1"/>
  <c r="L702" i="1"/>
  <c r="N718" i="1"/>
  <c r="L718" i="1"/>
  <c r="N734" i="1"/>
  <c r="L734" i="1"/>
  <c r="N750" i="1"/>
  <c r="L750" i="1"/>
  <c r="N766" i="1"/>
  <c r="L766" i="1"/>
  <c r="N782" i="1"/>
  <c r="L782" i="1"/>
  <c r="N798" i="1"/>
  <c r="L798" i="1"/>
  <c r="N818" i="1"/>
  <c r="L818" i="1"/>
  <c r="N850" i="1"/>
  <c r="L850" i="1"/>
  <c r="N882" i="1"/>
  <c r="L882" i="1"/>
  <c r="N918" i="1"/>
  <c r="L918" i="1"/>
  <c r="N950" i="1"/>
  <c r="L950" i="1"/>
  <c r="N986" i="1"/>
  <c r="L986" i="1"/>
  <c r="N1014" i="1"/>
  <c r="L1014" i="1"/>
  <c r="N1046" i="1"/>
  <c r="L1046" i="1"/>
  <c r="N1074" i="1"/>
  <c r="L1074" i="1"/>
  <c r="N1106" i="1"/>
  <c r="L1106" i="1"/>
  <c r="N1134" i="1"/>
  <c r="L1134" i="1"/>
  <c r="N1174" i="1"/>
  <c r="L1174" i="1"/>
  <c r="N92" i="1"/>
  <c r="L92" i="1"/>
  <c r="N152" i="1"/>
  <c r="L152" i="1"/>
  <c r="N196" i="1"/>
  <c r="L196" i="1"/>
  <c r="N248" i="1"/>
  <c r="L248" i="1"/>
  <c r="N308" i="1"/>
  <c r="L308" i="1"/>
  <c r="N364" i="1"/>
  <c r="L364" i="1"/>
  <c r="N408" i="1"/>
  <c r="L408" i="1"/>
  <c r="N484" i="1"/>
  <c r="L484" i="1"/>
  <c r="N544" i="1"/>
  <c r="L544" i="1"/>
  <c r="N600" i="1"/>
  <c r="L600" i="1"/>
  <c r="N640" i="1"/>
  <c r="L640" i="1"/>
  <c r="N712" i="1"/>
  <c r="L712" i="1"/>
  <c r="N788" i="1"/>
  <c r="L788" i="1"/>
  <c r="N848" i="1"/>
  <c r="L848" i="1"/>
  <c r="N904" i="1"/>
  <c r="L904" i="1"/>
  <c r="N944" i="1"/>
  <c r="L944" i="1"/>
  <c r="N1012" i="1"/>
  <c r="L1012" i="1"/>
  <c r="N1064" i="1"/>
  <c r="L1064" i="1"/>
  <c r="N1136" i="1"/>
  <c r="L1136" i="1"/>
  <c r="N1180" i="1"/>
  <c r="L1180" i="1"/>
  <c r="N823" i="1"/>
  <c r="L823" i="1"/>
  <c r="N839" i="1"/>
  <c r="L839" i="1"/>
  <c r="N855" i="1"/>
  <c r="L855" i="1"/>
  <c r="N871" i="1"/>
  <c r="L871" i="1"/>
  <c r="N887" i="1"/>
  <c r="L887" i="1"/>
  <c r="N903" i="1"/>
  <c r="L903" i="1"/>
  <c r="N919" i="1"/>
  <c r="L919" i="1"/>
  <c r="N935" i="1"/>
  <c r="L935" i="1"/>
  <c r="N951" i="1"/>
  <c r="L951" i="1"/>
  <c r="N967" i="1"/>
  <c r="L967" i="1"/>
  <c r="N983" i="1"/>
  <c r="L983" i="1"/>
  <c r="N999" i="1"/>
  <c r="L999" i="1"/>
  <c r="N1015" i="1"/>
  <c r="L1015" i="1"/>
  <c r="N1031" i="1"/>
  <c r="L1031" i="1"/>
  <c r="N1047" i="1"/>
  <c r="L1047" i="1"/>
  <c r="N1063" i="1"/>
  <c r="L1063" i="1"/>
  <c r="N1079" i="1"/>
  <c r="L1079" i="1"/>
  <c r="N1095" i="1"/>
  <c r="L1095" i="1"/>
  <c r="N1111" i="1"/>
  <c r="L1111" i="1"/>
  <c r="N1127" i="1"/>
  <c r="L1127" i="1"/>
  <c r="N1143" i="1"/>
  <c r="L1143" i="1"/>
  <c r="N1159" i="1"/>
  <c r="L1159" i="1"/>
  <c r="N1175" i="1"/>
  <c r="L1175" i="1"/>
  <c r="N1191" i="1"/>
  <c r="L1191" i="1"/>
  <c r="N1207" i="1"/>
  <c r="L1207" i="1"/>
  <c r="N136" i="1"/>
  <c r="L136" i="1"/>
  <c r="N224" i="1"/>
  <c r="L224" i="1"/>
  <c r="N300" i="1"/>
  <c r="L300" i="1"/>
  <c r="N372" i="1"/>
  <c r="L372" i="1"/>
  <c r="N436" i="1"/>
  <c r="L436" i="1"/>
  <c r="N500" i="1"/>
  <c r="L500" i="1"/>
  <c r="N572" i="1"/>
  <c r="L572" i="1"/>
  <c r="N648" i="1"/>
  <c r="L648" i="1"/>
  <c r="N704" i="1"/>
  <c r="L704" i="1"/>
  <c r="N752" i="1"/>
  <c r="L752" i="1"/>
  <c r="N808" i="1"/>
  <c r="L808" i="1"/>
  <c r="N888" i="1"/>
  <c r="L888" i="1"/>
  <c r="N952" i="1"/>
  <c r="L952" i="1"/>
  <c r="N1004" i="1"/>
  <c r="L1004" i="1"/>
  <c r="N1088" i="1"/>
  <c r="L1088" i="1"/>
  <c r="N1172" i="1"/>
  <c r="L1172" i="1"/>
  <c r="N124" i="1"/>
  <c r="L124" i="1"/>
  <c r="N192" i="1"/>
  <c r="L192" i="1"/>
  <c r="N272" i="1"/>
  <c r="L272" i="1"/>
  <c r="N332" i="1"/>
  <c r="L332" i="1"/>
  <c r="N392" i="1"/>
  <c r="L392" i="1"/>
  <c r="N464" i="1"/>
  <c r="L464" i="1"/>
  <c r="N504" i="1"/>
  <c r="L504" i="1"/>
  <c r="N568" i="1"/>
  <c r="L568" i="1"/>
  <c r="N632" i="1"/>
  <c r="L632" i="1"/>
  <c r="N716" i="1"/>
  <c r="L716" i="1"/>
  <c r="N768" i="1"/>
  <c r="L768" i="1"/>
  <c r="N844" i="1"/>
  <c r="L844" i="1"/>
  <c r="N896" i="1"/>
  <c r="L896" i="1"/>
  <c r="N984" i="1"/>
  <c r="L984" i="1"/>
  <c r="N1044" i="1"/>
  <c r="L1044" i="1"/>
  <c r="N1100" i="1"/>
  <c r="L1100" i="1"/>
  <c r="N1152" i="1"/>
  <c r="L1152" i="1"/>
  <c r="N457" i="1"/>
  <c r="L457" i="1"/>
  <c r="N473" i="1"/>
  <c r="L473" i="1"/>
  <c r="N489" i="1"/>
  <c r="L489" i="1"/>
  <c r="N505" i="1"/>
  <c r="L505" i="1"/>
  <c r="N521" i="1"/>
  <c r="L521" i="1"/>
  <c r="N537" i="1"/>
  <c r="L537" i="1"/>
  <c r="N553" i="1"/>
  <c r="L553" i="1"/>
  <c r="N569" i="1"/>
  <c r="L569" i="1"/>
  <c r="N585" i="1"/>
  <c r="L585" i="1"/>
  <c r="N601" i="1"/>
  <c r="L601" i="1"/>
  <c r="N617" i="1"/>
  <c r="L617" i="1"/>
  <c r="N633" i="1"/>
  <c r="L633" i="1"/>
  <c r="N649" i="1"/>
  <c r="L649" i="1"/>
  <c r="N665" i="1"/>
  <c r="L665" i="1"/>
  <c r="N681" i="1"/>
  <c r="L681" i="1"/>
  <c r="N697" i="1"/>
  <c r="L697" i="1"/>
  <c r="N713" i="1"/>
  <c r="L713" i="1"/>
  <c r="N729" i="1"/>
  <c r="L729" i="1"/>
  <c r="N745" i="1"/>
  <c r="L745" i="1"/>
  <c r="N761" i="1"/>
  <c r="L761" i="1"/>
  <c r="N777" i="1"/>
  <c r="L777" i="1"/>
  <c r="N793" i="1"/>
  <c r="L793" i="1"/>
  <c r="N809" i="1"/>
  <c r="L809" i="1"/>
  <c r="N825" i="1"/>
  <c r="L825" i="1"/>
  <c r="N841" i="1"/>
  <c r="L841" i="1"/>
  <c r="N857" i="1"/>
  <c r="L857" i="1"/>
  <c r="N873" i="1"/>
  <c r="L873" i="1"/>
  <c r="N889" i="1"/>
  <c r="L889" i="1"/>
  <c r="N921" i="1"/>
  <c r="L921" i="1"/>
  <c r="N937" i="1"/>
  <c r="L937" i="1"/>
  <c r="N953" i="1"/>
  <c r="L953" i="1"/>
  <c r="N969" i="1"/>
  <c r="L969" i="1"/>
  <c r="N985" i="1"/>
  <c r="L985" i="1"/>
  <c r="N1001" i="1"/>
  <c r="L1001" i="1"/>
  <c r="N1017" i="1"/>
  <c r="L1017" i="1"/>
  <c r="N1033" i="1"/>
  <c r="L1033" i="1"/>
  <c r="N1049" i="1"/>
  <c r="L1049" i="1"/>
  <c r="N1065" i="1"/>
  <c r="L1065" i="1"/>
  <c r="N1081" i="1"/>
  <c r="L1081" i="1"/>
  <c r="N1097" i="1"/>
  <c r="L1097" i="1"/>
  <c r="N1113" i="1"/>
  <c r="L1113" i="1"/>
  <c r="N1129" i="1"/>
  <c r="L1129" i="1"/>
  <c r="N1145" i="1"/>
  <c r="L1145" i="1"/>
  <c r="N826" i="1"/>
  <c r="L826" i="1"/>
  <c r="N854" i="1"/>
  <c r="L854" i="1"/>
  <c r="N886" i="1"/>
  <c r="L886" i="1"/>
  <c r="N914" i="1"/>
  <c r="L914" i="1"/>
  <c r="N946" i="1"/>
  <c r="L946" i="1"/>
  <c r="N978" i="1"/>
  <c r="L978" i="1"/>
  <c r="N1010" i="1"/>
  <c r="L1010" i="1"/>
  <c r="N1034" i="1"/>
  <c r="L1034" i="1"/>
  <c r="N1082" i="1"/>
  <c r="L1082" i="1"/>
  <c r="N1110" i="1"/>
  <c r="L1110" i="1"/>
  <c r="N1146" i="1"/>
  <c r="L1146" i="1"/>
  <c r="N1166" i="1"/>
  <c r="L1166" i="1"/>
  <c r="N1198" i="1"/>
  <c r="L1198" i="1"/>
  <c r="N100" i="1"/>
  <c r="L100" i="1"/>
  <c r="N160" i="1"/>
  <c r="L160" i="1"/>
  <c r="N228" i="1"/>
  <c r="L228" i="1"/>
  <c r="N280" i="1"/>
  <c r="L280" i="1"/>
  <c r="N336" i="1"/>
  <c r="L336" i="1"/>
  <c r="N424" i="1"/>
  <c r="L424" i="1"/>
  <c r="N480" i="1"/>
  <c r="L480" i="1"/>
  <c r="N556" i="1"/>
  <c r="L556" i="1"/>
  <c r="N624" i="1"/>
  <c r="L624" i="1"/>
  <c r="N684" i="1"/>
  <c r="L684" i="1"/>
  <c r="N760" i="1"/>
  <c r="L760" i="1"/>
  <c r="N816" i="1"/>
  <c r="L816" i="1"/>
  <c r="N880" i="1"/>
  <c r="L880" i="1"/>
  <c r="N960" i="1"/>
  <c r="L960" i="1"/>
  <c r="N1028" i="1"/>
  <c r="L1028" i="1"/>
  <c r="N1096" i="1"/>
  <c r="L1096" i="1"/>
  <c r="N1160" i="1"/>
  <c r="L1160" i="1"/>
  <c r="N15" i="1"/>
  <c r="L15" i="1"/>
  <c r="N18" i="1"/>
  <c r="L18" i="1"/>
  <c r="N237" i="1"/>
  <c r="L237" i="1"/>
  <c r="N3" i="1"/>
  <c r="L3" i="1"/>
  <c r="N23" i="1"/>
  <c r="L23" i="1"/>
  <c r="N151" i="1"/>
  <c r="L151" i="1"/>
  <c r="N279" i="1"/>
  <c r="L279" i="1"/>
  <c r="N463" i="1"/>
  <c r="L463" i="1"/>
  <c r="N495" i="1"/>
  <c r="L495" i="1"/>
  <c r="N535" i="1"/>
  <c r="L535" i="1"/>
  <c r="N567" i="1"/>
  <c r="L567" i="1"/>
  <c r="N599" i="1"/>
  <c r="L599" i="1"/>
  <c r="N5" i="1"/>
  <c r="L5" i="1"/>
  <c r="N445" i="1"/>
  <c r="L445" i="1"/>
  <c r="N12" i="1"/>
  <c r="L12" i="1"/>
  <c r="N25" i="1"/>
  <c r="L25" i="1"/>
  <c r="N1157" i="1"/>
  <c r="L1157" i="1"/>
  <c r="N89" i="1"/>
  <c r="L89" i="1"/>
  <c r="N365" i="1"/>
  <c r="L365" i="1"/>
  <c r="N1189" i="1"/>
  <c r="L1189" i="1"/>
  <c r="L1169" i="1"/>
  <c r="L1185" i="1"/>
  <c r="N732" i="1"/>
  <c r="N875" i="1"/>
  <c r="N891" i="1"/>
  <c r="N907" i="1"/>
  <c r="N923" i="1"/>
  <c r="N939" i="1"/>
  <c r="N955" i="1"/>
  <c r="N863" i="1"/>
  <c r="N911" i="1"/>
  <c r="N1055" i="1"/>
  <c r="N1119" i="1"/>
  <c r="N971" i="1"/>
  <c r="N987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56" i="1"/>
  <c r="N512" i="1"/>
  <c r="N584" i="1"/>
  <c r="N764" i="1"/>
  <c r="N828" i="1"/>
  <c r="N908" i="1"/>
  <c r="N1116" i="1"/>
  <c r="N1196" i="1"/>
  <c r="N204" i="1"/>
  <c r="N284" i="1"/>
  <c r="N412" i="1"/>
  <c r="N652" i="1"/>
  <c r="N796" i="1"/>
  <c r="N924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834" i="1"/>
  <c r="N862" i="1"/>
  <c r="N1090" i="1"/>
  <c r="N1122" i="1"/>
  <c r="N1154" i="1"/>
  <c r="N1202" i="1"/>
  <c r="N236" i="1"/>
  <c r="N508" i="1"/>
  <c r="N636" i="1"/>
  <c r="N832" i="1"/>
  <c r="N972" i="1"/>
  <c r="N281" i="1"/>
  <c r="N543" i="1"/>
  <c r="N527" i="1"/>
  <c r="N1167" i="1"/>
  <c r="N108" i="1"/>
  <c r="N252" i="1"/>
  <c r="N404" i="1"/>
  <c r="N460" i="1"/>
  <c r="N532" i="1"/>
  <c r="N620" i="1"/>
  <c r="N852" i="1"/>
  <c r="N976" i="1"/>
  <c r="N1132" i="1"/>
  <c r="N420" i="1"/>
  <c r="N476" i="1"/>
  <c r="N540" i="1"/>
  <c r="N604" i="1"/>
  <c r="N529" i="1"/>
  <c r="N769" i="1"/>
  <c r="N833" i="1"/>
  <c r="N897" i="1"/>
  <c r="N926" i="1"/>
  <c r="N962" i="1"/>
  <c r="N990" i="1"/>
  <c r="N1022" i="1"/>
  <c r="N1186" i="1"/>
  <c r="N188" i="1"/>
  <c r="N384" i="1"/>
  <c r="N444" i="1"/>
  <c r="N524" i="1"/>
  <c r="N780" i="1"/>
  <c r="N988" i="1"/>
  <c r="N1052" i="1"/>
  <c r="N10" i="1"/>
  <c r="N9" i="1"/>
  <c r="N11" i="1"/>
  <c r="N153" i="1"/>
  <c r="N217" i="1"/>
  <c r="N627" i="1"/>
  <c r="N1171" i="1"/>
  <c r="N268" i="1"/>
  <c r="N492" i="1"/>
  <c r="N548" i="1"/>
  <c r="N1068" i="1"/>
  <c r="N428" i="1"/>
  <c r="N700" i="1"/>
  <c r="N1020" i="1"/>
  <c r="N1084" i="1"/>
  <c r="N549" i="1"/>
  <c r="N565" i="1"/>
  <c r="N789" i="1"/>
  <c r="N853" i="1"/>
  <c r="N917" i="1"/>
  <c r="N1026" i="1"/>
  <c r="N1070" i="1"/>
  <c r="N1102" i="1"/>
  <c r="N456" i="1"/>
  <c r="N588" i="1"/>
  <c r="N668" i="1"/>
  <c r="N940" i="1"/>
  <c r="N1008" i="1"/>
  <c r="N21" i="1"/>
  <c r="N19" i="1"/>
  <c r="N131" i="1"/>
  <c r="N487" i="1"/>
  <c r="N345" i="1"/>
  <c r="N381" i="1"/>
  <c r="Q905" i="1"/>
  <c r="N905" i="1"/>
  <c r="Q1003" i="1"/>
  <c r="N1003" i="1"/>
  <c r="Q664" i="1"/>
  <c r="N664" i="1"/>
  <c r="Q140" i="1"/>
  <c r="N140" i="1"/>
  <c r="Q856" i="1"/>
  <c r="N856" i="1"/>
  <c r="Q6" i="1"/>
  <c r="N6" i="1"/>
  <c r="Q22" i="1"/>
  <c r="N22" i="1"/>
  <c r="Q7" i="1"/>
  <c r="N7" i="1"/>
  <c r="Q195" i="1"/>
  <c r="N195" i="1"/>
  <c r="Q575" i="1"/>
  <c r="N575" i="1"/>
  <c r="Q607" i="1"/>
  <c r="N607" i="1"/>
  <c r="Q45" i="1"/>
  <c r="N45" i="1"/>
  <c r="Q1177" i="1"/>
  <c r="N1177" i="1"/>
  <c r="Q397" i="1"/>
  <c r="N397" i="1"/>
  <c r="Q1193" i="1"/>
  <c r="N1193" i="1"/>
  <c r="Q908" i="1"/>
  <c r="Q637" i="1"/>
  <c r="Q477" i="1"/>
  <c r="Q573" i="1"/>
  <c r="Q653" i="1"/>
  <c r="Q356" i="1"/>
  <c r="Q1147" i="1"/>
  <c r="Q717" i="1"/>
  <c r="Q982" i="1"/>
  <c r="Q323" i="1"/>
  <c r="Q109" i="1"/>
  <c r="Q448" i="1"/>
  <c r="Q468" i="1"/>
  <c r="Q660" i="1"/>
  <c r="Q994" i="1"/>
  <c r="Q971" i="1"/>
  <c r="Q986" i="1"/>
  <c r="Q903" i="1"/>
  <c r="Q1031" i="1"/>
  <c r="Q1159" i="1"/>
  <c r="Q1034" i="1"/>
  <c r="Q279" i="1"/>
  <c r="Q1182" i="1"/>
  <c r="Q104" i="1"/>
  <c r="Q264" i="1"/>
  <c r="Q368" i="1"/>
  <c r="Q875" i="1"/>
  <c r="Q1067" i="1"/>
  <c r="Q1163" i="1"/>
  <c r="Q156" i="1"/>
  <c r="Q512" i="1"/>
  <c r="Q764" i="1"/>
  <c r="Q828" i="1"/>
  <c r="Q204" i="1"/>
  <c r="Q344" i="1"/>
  <c r="Q832" i="1"/>
  <c r="Q281" i="1"/>
  <c r="Q67" i="1"/>
  <c r="Q1030" i="1"/>
  <c r="Q17" i="1"/>
  <c r="Q589" i="1"/>
  <c r="Q685" i="1"/>
  <c r="Q749" i="1"/>
  <c r="Q720" i="1"/>
  <c r="Q1024" i="1"/>
  <c r="Q503" i="1"/>
  <c r="Q1209" i="1"/>
  <c r="Q516" i="1"/>
  <c r="Q845" i="1"/>
  <c r="Q1078" i="1"/>
  <c r="Q605" i="1"/>
  <c r="Q701" i="1"/>
  <c r="Q765" i="1"/>
  <c r="Q412" i="1"/>
  <c r="Q1083" i="1"/>
  <c r="Q1195" i="1"/>
  <c r="Q797" i="1"/>
  <c r="Q1112" i="1"/>
  <c r="Q957" i="1"/>
  <c r="Q569" i="1"/>
  <c r="Q504" i="1"/>
  <c r="Q896" i="1"/>
  <c r="Q535" i="1"/>
  <c r="Q568" i="1"/>
  <c r="Q18" i="1"/>
  <c r="Q1028" i="1"/>
  <c r="Q23" i="1"/>
  <c r="Q1189" i="1"/>
  <c r="Q596" i="1"/>
  <c r="Q854" i="1"/>
  <c r="Q1010" i="1"/>
  <c r="Q1134" i="1"/>
  <c r="Q25" i="1"/>
  <c r="Q237" i="1"/>
  <c r="Q445" i="1"/>
  <c r="Q601" i="1"/>
  <c r="Q665" i="1"/>
  <c r="Q729" i="1"/>
  <c r="Q304" i="1"/>
  <c r="Q284" i="1"/>
  <c r="Q796" i="1"/>
  <c r="Q907" i="1"/>
  <c r="Q1051" i="1"/>
  <c r="Q1131" i="1"/>
  <c r="Q1179" i="1"/>
  <c r="Q608" i="1"/>
  <c r="Q844" i="1"/>
  <c r="Q968" i="1"/>
  <c r="Q1060" i="1"/>
  <c r="Q1168" i="1"/>
  <c r="Q567" i="1"/>
  <c r="Q12" i="1"/>
  <c r="Q228" i="1"/>
  <c r="Q388" i="1"/>
  <c r="Q1157" i="1"/>
  <c r="Q1033" i="1"/>
  <c r="Q495" i="1"/>
  <c r="Q969" i="1"/>
  <c r="Q984" i="1"/>
  <c r="Q1100" i="1"/>
  <c r="Q3" i="1"/>
  <c r="Q151" i="1"/>
  <c r="Q463" i="1"/>
  <c r="Q841" i="1"/>
  <c r="Q1097" i="1"/>
  <c r="Q700" i="1"/>
  <c r="Q274" i="1"/>
  <c r="Q530" i="1"/>
  <c r="Q496" i="1"/>
  <c r="Q928" i="1"/>
  <c r="Q168" i="1"/>
  <c r="Q884" i="1"/>
  <c r="Q652" i="1"/>
  <c r="Q827" i="1"/>
  <c r="Q621" i="1"/>
  <c r="Q669" i="1"/>
  <c r="Q781" i="1"/>
  <c r="Q843" i="1"/>
  <c r="Q939" i="1"/>
  <c r="Q1035" i="1"/>
  <c r="Q1099" i="1"/>
  <c r="Q1211" i="1"/>
  <c r="Q584" i="1"/>
  <c r="Q736" i="1"/>
  <c r="Q860" i="1"/>
  <c r="Q924" i="1"/>
  <c r="Q1000" i="1"/>
  <c r="Q1196" i="1"/>
  <c r="Q240" i="1"/>
  <c r="Q1085" i="1"/>
  <c r="Q746" i="1"/>
  <c r="Q1068" i="1"/>
  <c r="Q1164" i="1"/>
  <c r="Q644" i="1"/>
  <c r="Q591" i="1"/>
  <c r="Q376" i="1"/>
  <c r="Q1173" i="1"/>
  <c r="Q800" i="1"/>
  <c r="Q874" i="1"/>
  <c r="Q220" i="1"/>
  <c r="Q1203" i="1"/>
  <c r="Q979" i="1"/>
  <c r="Q552" i="1"/>
  <c r="Q259" i="1"/>
  <c r="Q588" i="1"/>
  <c r="Q867" i="1"/>
  <c r="Q1027" i="1"/>
  <c r="Q1171" i="1"/>
  <c r="Q548" i="1"/>
  <c r="Q992" i="1"/>
  <c r="Q164" i="1"/>
  <c r="Q416" i="1"/>
  <c r="Q917" i="1"/>
  <c r="Q428" i="1"/>
  <c r="Q1098" i="1"/>
  <c r="Q1091" i="1"/>
  <c r="Q571" i="1"/>
  <c r="Q120" i="1"/>
  <c r="Q13" i="1"/>
  <c r="Q947" i="1"/>
  <c r="Q995" i="1"/>
  <c r="Q1059" i="1"/>
  <c r="Q1155" i="1"/>
  <c r="Q472" i="1"/>
  <c r="Q539" i="1"/>
  <c r="Q352" i="1"/>
  <c r="Q256" i="1"/>
  <c r="Q997" i="1"/>
  <c r="Q492" i="1"/>
  <c r="Q612" i="1"/>
  <c r="Q756" i="1"/>
  <c r="Q966" i="1"/>
  <c r="Q1042" i="1"/>
  <c r="Q301" i="1"/>
  <c r="Q533" i="1"/>
  <c r="Q528" i="1"/>
  <c r="Q348" i="1"/>
  <c r="Q883" i="1"/>
  <c r="Q915" i="1"/>
  <c r="Q963" i="1"/>
  <c r="Q1187" i="1"/>
  <c r="Q814" i="1"/>
  <c r="Q488" i="1"/>
  <c r="Q268" i="1"/>
  <c r="Q824" i="1"/>
  <c r="Q1048" i="1"/>
  <c r="Q1128" i="1"/>
  <c r="Q19" i="1"/>
  <c r="Q475" i="1"/>
  <c r="Q519" i="1"/>
  <c r="Q8" i="1"/>
  <c r="Q88" i="1"/>
  <c r="Q132" i="1"/>
  <c r="Q184" i="1"/>
  <c r="Q1093" i="1"/>
  <c r="Q740" i="1"/>
  <c r="Q942" i="1"/>
  <c r="Q381" i="1"/>
  <c r="Q1123" i="1"/>
  <c r="Q810" i="1"/>
  <c r="Q819" i="1"/>
  <c r="Q936" i="1"/>
  <c r="Q996" i="1"/>
  <c r="Q1084" i="1"/>
  <c r="Q131" i="1"/>
  <c r="Q24" i="1"/>
  <c r="Q628" i="1"/>
  <c r="Q692" i="1"/>
  <c r="Q1026" i="1"/>
  <c r="Q1066" i="1"/>
  <c r="Q21" i="1"/>
  <c r="Q345" i="1"/>
  <c r="Q429" i="1"/>
  <c r="Q565" i="1"/>
  <c r="Q400" i="1"/>
  <c r="Q623" i="1"/>
  <c r="Q851" i="1"/>
  <c r="Q899" i="1"/>
  <c r="Q931" i="1"/>
  <c r="Q1011" i="1"/>
  <c r="Q1043" i="1"/>
  <c r="Q1075" i="1"/>
  <c r="Q1107" i="1"/>
  <c r="Q1139" i="1"/>
  <c r="Q14" i="1"/>
  <c r="Q698" i="1"/>
  <c r="Q328" i="1"/>
  <c r="Q396" i="1"/>
  <c r="Q592" i="1"/>
  <c r="Q835" i="1"/>
  <c r="Q868" i="1"/>
  <c r="Q1020" i="1"/>
  <c r="Q1108" i="1"/>
  <c r="Q1156" i="1"/>
  <c r="Q1208" i="1"/>
  <c r="Q455" i="1"/>
  <c r="Q487" i="1"/>
  <c r="Q559" i="1"/>
  <c r="Q836" i="1"/>
  <c r="Q96" i="1"/>
  <c r="Q208" i="1"/>
  <c r="Q964" i="1"/>
  <c r="Q1009" i="1"/>
  <c r="Q656" i="1"/>
  <c r="Q576" i="1"/>
  <c r="Q620" i="1"/>
  <c r="Q593" i="1"/>
  <c r="Q673" i="1"/>
  <c r="Q476" i="1"/>
  <c r="Q384" i="1"/>
  <c r="Q1073" i="1"/>
  <c r="Q842" i="1"/>
  <c r="Q149" i="1"/>
  <c r="Q413" i="1"/>
  <c r="Q602" i="1"/>
  <c r="Q762" i="1"/>
  <c r="Q4" i="1"/>
  <c r="Q20" i="1"/>
  <c r="Q296" i="1"/>
  <c r="Q763" i="1"/>
  <c r="Q970" i="1"/>
  <c r="Q1006" i="1"/>
  <c r="Q650" i="1"/>
  <c r="Q778" i="1"/>
  <c r="Q1056" i="1"/>
  <c r="Q11" i="1"/>
  <c r="Q87" i="1"/>
  <c r="Q820" i="1"/>
  <c r="Q945" i="1"/>
  <c r="Q890" i="1"/>
  <c r="Q418" i="1"/>
  <c r="Q658" i="1"/>
  <c r="Q930" i="1"/>
  <c r="Q1094" i="1"/>
  <c r="Q1210" i="1"/>
  <c r="Q705" i="1"/>
  <c r="Q817" i="1"/>
  <c r="Q859" i="1"/>
  <c r="Q891" i="1"/>
  <c r="Q34" i="1"/>
  <c r="Q674" i="1"/>
  <c r="Q786" i="1"/>
  <c r="Q852" i="1"/>
  <c r="Q872" i="1"/>
  <c r="Q920" i="1"/>
  <c r="Q956" i="1"/>
  <c r="Q1140" i="1"/>
  <c r="Q1192" i="1"/>
  <c r="Q511" i="1"/>
  <c r="Q881" i="1"/>
  <c r="Q1137" i="1"/>
  <c r="Q722" i="1"/>
  <c r="Q732" i="1"/>
  <c r="Q1054" i="1"/>
  <c r="Q923" i="1"/>
  <c r="Q955" i="1"/>
  <c r="Q987" i="1"/>
  <c r="Q1019" i="1"/>
  <c r="Q150" i="1"/>
  <c r="Q626" i="1"/>
  <c r="Q690" i="1"/>
  <c r="Q754" i="1"/>
  <c r="Q802" i="1"/>
  <c r="Q532" i="1"/>
  <c r="Q1032" i="1"/>
  <c r="Q491" i="1"/>
  <c r="Q200" i="1"/>
  <c r="Q780" i="1"/>
  <c r="Q625" i="1"/>
  <c r="Q657" i="1"/>
  <c r="Q769" i="1"/>
  <c r="Q838" i="1"/>
  <c r="Q343" i="1"/>
  <c r="Q1161" i="1"/>
  <c r="Q1025" i="1"/>
  <c r="Q1089" i="1"/>
  <c r="Q1153" i="1"/>
  <c r="Q1158" i="1"/>
  <c r="Q153" i="1"/>
  <c r="Q737" i="1"/>
  <c r="Q497" i="1"/>
  <c r="Q988" i="1"/>
  <c r="Q1120" i="1"/>
  <c r="Q1148" i="1"/>
  <c r="Q215" i="1"/>
  <c r="Q112" i="1"/>
  <c r="Q513" i="1"/>
  <c r="Q604" i="1"/>
  <c r="Q748" i="1"/>
  <c r="Q902" i="1"/>
  <c r="Q962" i="1"/>
  <c r="Q1118" i="1"/>
  <c r="Q9" i="1"/>
  <c r="Q173" i="1"/>
  <c r="Q689" i="1"/>
  <c r="Q721" i="1"/>
  <c r="Q561" i="1"/>
  <c r="Q833" i="1"/>
  <c r="Q10" i="1"/>
  <c r="Q634" i="1"/>
  <c r="Q244" i="1"/>
  <c r="Q524" i="1"/>
  <c r="Q672" i="1"/>
  <c r="Q840" i="1"/>
  <c r="Q1124" i="1"/>
  <c r="Q1188" i="1"/>
  <c r="Q147" i="1"/>
  <c r="Q479" i="1"/>
  <c r="Q551" i="1"/>
  <c r="Q380" i="1"/>
  <c r="Q148" i="1"/>
  <c r="Q360" i="1"/>
  <c r="Q273" i="1"/>
  <c r="Q849" i="1"/>
  <c r="Q913" i="1"/>
  <c r="Q977" i="1"/>
  <c r="Q1041" i="1"/>
  <c r="Q1105" i="1"/>
  <c r="Q1062" i="1"/>
  <c r="Q93" i="1"/>
  <c r="Q775" i="1"/>
  <c r="Q460" i="1"/>
  <c r="Q744" i="1"/>
  <c r="Q1016" i="1"/>
  <c r="Q1184" i="1"/>
  <c r="Q188" i="1"/>
  <c r="Q312" i="1"/>
  <c r="Q897" i="1"/>
  <c r="Q961" i="1"/>
  <c r="Q406" i="1"/>
  <c r="Q708" i="1"/>
  <c r="Q870" i="1"/>
  <c r="Q926" i="1"/>
  <c r="Q990" i="1"/>
  <c r="Q1022" i="1"/>
  <c r="Q1130" i="1"/>
  <c r="Q1186" i="1"/>
  <c r="Q129" i="1"/>
  <c r="Q217" i="1"/>
  <c r="Q317" i="1"/>
  <c r="Q609" i="1"/>
  <c r="Q641" i="1"/>
  <c r="Q753" i="1"/>
  <c r="Q785" i="1"/>
  <c r="Q420" i="1"/>
  <c r="Q582" i="1"/>
  <c r="Q615" i="1"/>
  <c r="Q801" i="1"/>
  <c r="Q74" i="1"/>
  <c r="Q586" i="1"/>
  <c r="Q932" i="1"/>
  <c r="Q976" i="1"/>
  <c r="Q1052" i="1"/>
  <c r="Q1076" i="1"/>
  <c r="Q507" i="1"/>
  <c r="Q583" i="1"/>
  <c r="Q444" i="1"/>
  <c r="Q1205" i="1"/>
  <c r="Q128" i="1"/>
  <c r="Q529" i="1"/>
  <c r="Q865" i="1"/>
  <c r="Q929" i="1"/>
  <c r="Q993" i="1"/>
  <c r="Q1057" i="1"/>
  <c r="Q1121" i="1"/>
  <c r="Q857" i="1"/>
  <c r="Q1113" i="1"/>
  <c r="Q1110" i="1"/>
  <c r="Q489" i="1"/>
  <c r="Q537" i="1"/>
  <c r="Q649" i="1"/>
  <c r="Q713" i="1"/>
  <c r="Q336" i="1"/>
  <c r="Q1191" i="1"/>
  <c r="Q624" i="1"/>
  <c r="Q960" i="1"/>
  <c r="Q556" i="1"/>
  <c r="Q985" i="1"/>
  <c r="Q1049" i="1"/>
  <c r="Q793" i="1"/>
  <c r="Q914" i="1"/>
  <c r="Q978" i="1"/>
  <c r="Q1198" i="1"/>
  <c r="Q457" i="1"/>
  <c r="Q505" i="1"/>
  <c r="Q553" i="1"/>
  <c r="Q633" i="1"/>
  <c r="Q697" i="1"/>
  <c r="Q761" i="1"/>
  <c r="Q436" i="1"/>
  <c r="Q839" i="1"/>
  <c r="Q967" i="1"/>
  <c r="Q1095" i="1"/>
  <c r="Q734" i="1"/>
  <c r="Q280" i="1"/>
  <c r="Q640" i="1"/>
  <c r="Q704" i="1"/>
  <c r="Q760" i="1"/>
  <c r="Q880" i="1"/>
  <c r="Q1064" i="1"/>
  <c r="Q1088" i="1"/>
  <c r="Q1180" i="1"/>
  <c r="Q100" i="1"/>
  <c r="Q124" i="1"/>
  <c r="Q873" i="1"/>
  <c r="Q937" i="1"/>
  <c r="Q1001" i="1"/>
  <c r="Q1065" i="1"/>
  <c r="Q1129" i="1"/>
  <c r="Q825" i="1"/>
  <c r="Q788" i="1"/>
  <c r="Q946" i="1"/>
  <c r="Q1146" i="1"/>
  <c r="Q585" i="1"/>
  <c r="Q777" i="1"/>
  <c r="Q424" i="1"/>
  <c r="Q935" i="1"/>
  <c r="Q1063" i="1"/>
  <c r="Q392" i="1"/>
  <c r="Q387" i="1"/>
  <c r="Q921" i="1"/>
  <c r="Q684" i="1"/>
  <c r="Q716" i="1"/>
  <c r="Q950" i="1"/>
  <c r="Q1082" i="1"/>
  <c r="Q300" i="1"/>
  <c r="Q816" i="1"/>
  <c r="Q850" i="1"/>
  <c r="Q886" i="1"/>
  <c r="Q1166" i="1"/>
  <c r="Q473" i="1"/>
  <c r="Q521" i="1"/>
  <c r="Q617" i="1"/>
  <c r="Q681" i="1"/>
  <c r="Q745" i="1"/>
  <c r="Q871" i="1"/>
  <c r="Q999" i="1"/>
  <c r="Q1127" i="1"/>
  <c r="Q526" i="1"/>
  <c r="Q826" i="1"/>
  <c r="Q952" i="1"/>
  <c r="Q1096" i="1"/>
  <c r="Q1136" i="1"/>
  <c r="Q1160" i="1"/>
  <c r="Q15" i="1"/>
  <c r="Q555" i="1"/>
  <c r="Q160" i="1"/>
  <c r="Q480" i="1"/>
  <c r="Q643" i="1"/>
  <c r="Q809" i="1"/>
  <c r="Q889" i="1"/>
  <c r="Q953" i="1"/>
  <c r="Q1017" i="1"/>
  <c r="Q1081" i="1"/>
  <c r="Q1145" i="1"/>
  <c r="Q315" i="1"/>
  <c r="Q285" i="1"/>
  <c r="Q72" i="1"/>
  <c r="Q815" i="1"/>
  <c r="Q702" i="1"/>
  <c r="Q459" i="1"/>
  <c r="Q523" i="1"/>
  <c r="Q193" i="1"/>
  <c r="Q157" i="1"/>
  <c r="Q265" i="1"/>
  <c r="Q337" i="1"/>
  <c r="Q227" i="1"/>
  <c r="Q347" i="1"/>
  <c r="Q435" i="1"/>
  <c r="Q117" i="1"/>
  <c r="Q1174" i="1"/>
  <c r="Q92" i="1"/>
  <c r="Q248" i="1"/>
  <c r="Q580" i="1"/>
  <c r="Q876" i="1"/>
  <c r="Q831" i="1"/>
  <c r="Q847" i="1"/>
  <c r="Q863" i="1"/>
  <c r="Q879" i="1"/>
  <c r="Q895" i="1"/>
  <c r="Q911" i="1"/>
  <c r="Q927" i="1"/>
  <c r="Q943" i="1"/>
  <c r="Q959" i="1"/>
  <c r="Q975" i="1"/>
  <c r="Q991" i="1"/>
  <c r="Q1007" i="1"/>
  <c r="Q1023" i="1"/>
  <c r="Q1039" i="1"/>
  <c r="Q1055" i="1"/>
  <c r="Q1071" i="1"/>
  <c r="Q1087" i="1"/>
  <c r="Q1103" i="1"/>
  <c r="Q1119" i="1"/>
  <c r="Q1135" i="1"/>
  <c r="Q1151" i="1"/>
  <c r="Q1167" i="1"/>
  <c r="Q1183" i="1"/>
  <c r="Q1199" i="1"/>
  <c r="Q500" i="1"/>
  <c r="Q572" i="1"/>
  <c r="Q808" i="1"/>
  <c r="Q1004" i="1"/>
  <c r="Q1132" i="1"/>
  <c r="Q192" i="1"/>
  <c r="Q332" i="1"/>
  <c r="Q768" i="1"/>
  <c r="Q948" i="1"/>
  <c r="Q1044" i="1"/>
  <c r="Q1152" i="1"/>
  <c r="Q676" i="1"/>
  <c r="Q882" i="1"/>
  <c r="Q906" i="1"/>
  <c r="Q934" i="1"/>
  <c r="Q958" i="1"/>
  <c r="Q974" i="1"/>
  <c r="Q1014" i="1"/>
  <c r="Q1086" i="1"/>
  <c r="Q1114" i="1"/>
  <c r="Q1138" i="1"/>
  <c r="Q53" i="1"/>
  <c r="Q189" i="1"/>
  <c r="Q249" i="1"/>
  <c r="Q297" i="1"/>
  <c r="Q333" i="1"/>
  <c r="Q377" i="1"/>
  <c r="Q405" i="1"/>
  <c r="Q441" i="1"/>
  <c r="Q276" i="1"/>
  <c r="Q540" i="1"/>
  <c r="Q823" i="1"/>
  <c r="Q887" i="1"/>
  <c r="Q951" i="1"/>
  <c r="Q1015" i="1"/>
  <c r="Q1079" i="1"/>
  <c r="Q1143" i="1"/>
  <c r="Q1207" i="1"/>
  <c r="Q50" i="1"/>
  <c r="Q170" i="1"/>
  <c r="Q330" i="1"/>
  <c r="Q446" i="1"/>
  <c r="Q554" i="1"/>
  <c r="Q618" i="1"/>
  <c r="Q654" i="1"/>
  <c r="Q682" i="1"/>
  <c r="Q714" i="1"/>
  <c r="Q738" i="1"/>
  <c r="Q766" i="1"/>
  <c r="Q798" i="1"/>
  <c r="Q818" i="1"/>
  <c r="Q484" i="1"/>
  <c r="Q289" i="1"/>
  <c r="Q632" i="1"/>
  <c r="Q712" i="1"/>
  <c r="Q752" i="1"/>
  <c r="Q803" i="1"/>
  <c r="Q904" i="1"/>
  <c r="Q944" i="1"/>
  <c r="Q1012" i="1"/>
  <c r="Q1092" i="1"/>
  <c r="Q1172" i="1"/>
  <c r="Q1212" i="1"/>
  <c r="Q243" i="1"/>
  <c r="Q411" i="1"/>
  <c r="Q136" i="1"/>
  <c r="Q32" i="1"/>
  <c r="Q196" i="1"/>
  <c r="Q232" i="1"/>
  <c r="Q212" i="1"/>
  <c r="Q272" i="1"/>
  <c r="Q372" i="1"/>
  <c r="Q464" i="1"/>
  <c r="Q59" i="1"/>
  <c r="Q123" i="1"/>
  <c r="Q155" i="1"/>
  <c r="Q291" i="1"/>
  <c r="Q687" i="1"/>
  <c r="Q277" i="1"/>
  <c r="Q686" i="1"/>
  <c r="Q750" i="1"/>
  <c r="Q105" i="1"/>
  <c r="Q449" i="1"/>
  <c r="Q534" i="1"/>
  <c r="Q866" i="1"/>
  <c r="Q918" i="1"/>
  <c r="Q205" i="1"/>
  <c r="Q454" i="1"/>
  <c r="Q550" i="1"/>
  <c r="Q639" i="1"/>
  <c r="Q350" i="1"/>
  <c r="Q462" i="1"/>
  <c r="Q718" i="1"/>
  <c r="Q353" i="1"/>
  <c r="Q451" i="1"/>
  <c r="Q467" i="1"/>
  <c r="Q499" i="1"/>
  <c r="Q547" i="1"/>
  <c r="Q563" i="1"/>
  <c r="Q579" i="1"/>
  <c r="Q56" i="1"/>
  <c r="Q37" i="1"/>
  <c r="Q81" i="1"/>
  <c r="Q229" i="1"/>
  <c r="Q298" i="1"/>
  <c r="Q570" i="1"/>
  <c r="Q610" i="1"/>
  <c r="Q642" i="1"/>
  <c r="Q666" i="1"/>
  <c r="Q706" i="1"/>
  <c r="Q730" i="1"/>
  <c r="Q770" i="1"/>
  <c r="Q794" i="1"/>
  <c r="Q1206" i="1"/>
  <c r="Q288" i="1"/>
  <c r="Q316" i="1"/>
  <c r="Q440" i="1"/>
  <c r="Q564" i="1"/>
  <c r="Q688" i="1"/>
  <c r="Q804" i="1"/>
  <c r="Q181" i="1"/>
  <c r="Q382" i="1"/>
  <c r="Q390" i="1"/>
  <c r="Q398" i="1"/>
  <c r="Q502" i="1"/>
  <c r="Q69" i="1"/>
  <c r="Q222" i="1"/>
  <c r="Q91" i="1"/>
  <c r="Q179" i="1"/>
  <c r="Q483" i="1"/>
  <c r="Q515" i="1"/>
  <c r="Q531" i="1"/>
  <c r="Q619" i="1"/>
  <c r="Q90" i="1"/>
  <c r="Q202" i="1"/>
  <c r="Q482" i="1"/>
  <c r="Q172" i="1"/>
  <c r="Q364" i="1"/>
  <c r="Q470" i="1"/>
  <c r="Q724" i="1"/>
  <c r="Q1046" i="1"/>
  <c r="Q1150" i="1"/>
  <c r="Q141" i="1"/>
  <c r="Q169" i="1"/>
  <c r="Q309" i="1"/>
  <c r="Q357" i="1"/>
  <c r="Q393" i="1"/>
  <c r="Q421" i="1"/>
  <c r="Q520" i="1"/>
  <c r="Q735" i="1"/>
  <c r="Q812" i="1"/>
  <c r="Q855" i="1"/>
  <c r="Q919" i="1"/>
  <c r="Q983" i="1"/>
  <c r="Q1047" i="1"/>
  <c r="Q1111" i="1"/>
  <c r="Q1175" i="1"/>
  <c r="Q114" i="1"/>
  <c r="Q242" i="1"/>
  <c r="Q370" i="1"/>
  <c r="Q510" i="1"/>
  <c r="Q594" i="1"/>
  <c r="Q670" i="1"/>
  <c r="Q782" i="1"/>
  <c r="Q830" i="1"/>
  <c r="Q308" i="1"/>
  <c r="Q408" i="1"/>
  <c r="Q246" i="1"/>
  <c r="Q616" i="1"/>
  <c r="Q648" i="1"/>
  <c r="Q680" i="1"/>
  <c r="Q784" i="1"/>
  <c r="Q848" i="1"/>
  <c r="Q888" i="1"/>
  <c r="Q916" i="1"/>
  <c r="Q980" i="1"/>
  <c r="Q1036" i="1"/>
  <c r="Q1204" i="1"/>
  <c r="Q371" i="1"/>
  <c r="Q252" i="1"/>
  <c r="Q108" i="1"/>
  <c r="Q152" i="1"/>
  <c r="Q176" i="1"/>
  <c r="Q224" i="1"/>
  <c r="Q324" i="1"/>
  <c r="Q340" i="1"/>
  <c r="Q404" i="1"/>
  <c r="Q358" i="1"/>
  <c r="Q566" i="1"/>
  <c r="Q892" i="1"/>
  <c r="Q912" i="1"/>
  <c r="Q1080" i="1"/>
  <c r="Q465" i="1"/>
  <c r="Q267" i="1"/>
  <c r="Q275" i="1"/>
  <c r="Q331" i="1"/>
  <c r="Q75" i="1"/>
  <c r="Q203" i="1"/>
  <c r="Q211" i="1"/>
  <c r="Q214" i="1"/>
  <c r="Q342" i="1"/>
  <c r="Q578" i="1"/>
  <c r="Q795" i="1"/>
  <c r="Q858" i="1"/>
  <c r="Q878" i="1"/>
  <c r="Q898" i="1"/>
  <c r="Q998" i="1"/>
  <c r="Q1038" i="1"/>
  <c r="Q1058" i="1"/>
  <c r="Q1106" i="1"/>
  <c r="Q1126" i="1"/>
  <c r="Q1170" i="1"/>
  <c r="Q1190" i="1"/>
  <c r="Q41" i="1"/>
  <c r="Q57" i="1"/>
  <c r="Q113" i="1"/>
  <c r="Q133" i="1"/>
  <c r="Q201" i="1"/>
  <c r="Q221" i="1"/>
  <c r="Q245" i="1"/>
  <c r="Q269" i="1"/>
  <c r="Q293" i="1"/>
  <c r="Q313" i="1"/>
  <c r="Q341" i="1"/>
  <c r="Q361" i="1"/>
  <c r="Q437" i="1"/>
  <c r="Q177" i="1"/>
  <c r="Q305" i="1"/>
  <c r="Q518" i="1"/>
  <c r="Q671" i="1"/>
  <c r="Q759" i="1"/>
  <c r="Q26" i="1"/>
  <c r="Q58" i="1"/>
  <c r="Q106" i="1"/>
  <c r="Q158" i="1"/>
  <c r="Q210" i="1"/>
  <c r="Q254" i="1"/>
  <c r="Q318" i="1"/>
  <c r="Q362" i="1"/>
  <c r="Q410" i="1"/>
  <c r="Q450" i="1"/>
  <c r="Q494" i="1"/>
  <c r="Q542" i="1"/>
  <c r="Q574" i="1"/>
  <c r="Q598" i="1"/>
  <c r="Q614" i="1"/>
  <c r="Q630" i="1"/>
  <c r="Q646" i="1"/>
  <c r="Q662" i="1"/>
  <c r="Q678" i="1"/>
  <c r="Q694" i="1"/>
  <c r="Q710" i="1"/>
  <c r="Q726" i="1"/>
  <c r="Q742" i="1"/>
  <c r="Q758" i="1"/>
  <c r="Q774" i="1"/>
  <c r="Q790" i="1"/>
  <c r="Q806" i="1"/>
  <c r="Q822" i="1"/>
  <c r="Q452" i="1"/>
  <c r="Q77" i="1"/>
  <c r="Q374" i="1"/>
  <c r="Q481" i="1"/>
  <c r="Q562" i="1"/>
  <c r="Q600" i="1"/>
  <c r="Q776" i="1"/>
  <c r="Q43" i="1"/>
  <c r="Q171" i="1"/>
  <c r="Q235" i="1"/>
  <c r="Q299" i="1"/>
  <c r="Q379" i="1"/>
  <c r="Q419" i="1"/>
  <c r="Q64" i="1"/>
  <c r="Q544" i="1"/>
  <c r="Q577" i="1"/>
  <c r="Q683" i="1"/>
  <c r="Q545" i="1"/>
  <c r="Q699" i="1"/>
  <c r="Q1074" i="1"/>
  <c r="Q257" i="1"/>
  <c r="Q385" i="1"/>
  <c r="Q546" i="1"/>
  <c r="Q29" i="1"/>
  <c r="Q49" i="1"/>
  <c r="Q73" i="1"/>
  <c r="Q97" i="1"/>
  <c r="Q125" i="1"/>
  <c r="Q145" i="1"/>
  <c r="Q165" i="1"/>
  <c r="Q185" i="1"/>
  <c r="Q213" i="1"/>
  <c r="Q233" i="1"/>
  <c r="Q253" i="1"/>
  <c r="Q329" i="1"/>
  <c r="Q349" i="1"/>
  <c r="Q373" i="1"/>
  <c r="Q425" i="1"/>
  <c r="Q61" i="1"/>
  <c r="Q262" i="1"/>
  <c r="Q369" i="1"/>
  <c r="Q703" i="1"/>
  <c r="Q42" i="1"/>
  <c r="Q82" i="1"/>
  <c r="Q130" i="1"/>
  <c r="Q190" i="1"/>
  <c r="Q234" i="1"/>
  <c r="Q286" i="1"/>
  <c r="Q338" i="1"/>
  <c r="Q386" i="1"/>
  <c r="Q430" i="1"/>
  <c r="Q478" i="1"/>
  <c r="Q514" i="1"/>
  <c r="Q558" i="1"/>
  <c r="Q590" i="1"/>
  <c r="Q606" i="1"/>
  <c r="Q622" i="1"/>
  <c r="Q638" i="1"/>
  <c r="Q225" i="1"/>
  <c r="Q417" i="1"/>
  <c r="Q99" i="1"/>
  <c r="Q187" i="1"/>
  <c r="Q283" i="1"/>
  <c r="Q355" i="1"/>
  <c r="Q403" i="1"/>
  <c r="Q443" i="1"/>
  <c r="Q40" i="1"/>
  <c r="Q707" i="1"/>
  <c r="Q691" i="1"/>
  <c r="Q517" i="1"/>
  <c r="Q989" i="1"/>
  <c r="Q1005" i="1"/>
  <c r="Q1013" i="1"/>
  <c r="Q1053" i="1"/>
  <c r="Q1117" i="1"/>
  <c r="Q1050" i="1"/>
  <c r="Q1102" i="1"/>
  <c r="Q1122" i="1"/>
  <c r="Q1154" i="1"/>
  <c r="Q1202" i="1"/>
  <c r="Q292" i="1"/>
  <c r="Q864" i="1"/>
  <c r="Q668" i="1"/>
  <c r="Q821" i="1"/>
  <c r="Q894" i="1"/>
  <c r="Q910" i="1"/>
  <c r="Q1142" i="1"/>
  <c r="Q1162" i="1"/>
  <c r="Q1178" i="1"/>
  <c r="Q1194" i="1"/>
  <c r="Q461" i="1"/>
  <c r="Q485" i="1"/>
  <c r="Q509" i="1"/>
  <c r="Q541" i="1"/>
  <c r="Q900" i="1"/>
  <c r="Q1144" i="1"/>
  <c r="Q1176" i="1"/>
  <c r="Q27" i="1"/>
  <c r="Q508" i="1"/>
  <c r="Q116" i="1"/>
  <c r="Q456" i="1"/>
  <c r="Q320" i="1"/>
  <c r="Q536" i="1"/>
  <c r="Q853" i="1"/>
  <c r="Q933" i="1"/>
  <c r="Q1029" i="1"/>
  <c r="Q1109" i="1"/>
  <c r="Q861" i="1"/>
  <c r="Q973" i="1"/>
  <c r="Q1101" i="1"/>
  <c r="Q557" i="1"/>
  <c r="Q877" i="1"/>
  <c r="Q885" i="1"/>
  <c r="Q925" i="1"/>
  <c r="Q1069" i="1"/>
  <c r="Q1077" i="1"/>
  <c r="Q1133" i="1"/>
  <c r="Q1141" i="1"/>
  <c r="Q834" i="1"/>
  <c r="Q922" i="1"/>
  <c r="Q938" i="1"/>
  <c r="Q954" i="1"/>
  <c r="Q1002" i="1"/>
  <c r="Q1018" i="1"/>
  <c r="Q180" i="1"/>
  <c r="Q432" i="1"/>
  <c r="Q636" i="1"/>
  <c r="Q846" i="1"/>
  <c r="Q862" i="1"/>
  <c r="Q772" i="1"/>
  <c r="Q1070" i="1"/>
  <c r="Q1090" i="1"/>
  <c r="Q469" i="1"/>
  <c r="Q549" i="1"/>
  <c r="Q581" i="1"/>
  <c r="Q597" i="1"/>
  <c r="Q613" i="1"/>
  <c r="Q629" i="1"/>
  <c r="Q645" i="1"/>
  <c r="Q661" i="1"/>
  <c r="Q677" i="1"/>
  <c r="Q693" i="1"/>
  <c r="Q709" i="1"/>
  <c r="Q725" i="1"/>
  <c r="Q741" i="1"/>
  <c r="Q757" i="1"/>
  <c r="Q773" i="1"/>
  <c r="Q789" i="1"/>
  <c r="Q972" i="1"/>
  <c r="Q35" i="1"/>
  <c r="Q115" i="1"/>
  <c r="Q216" i="1"/>
  <c r="Q260" i="1"/>
  <c r="Q869" i="1"/>
  <c r="Q965" i="1"/>
  <c r="Q1045" i="1"/>
  <c r="Q1125" i="1"/>
  <c r="Q893" i="1"/>
  <c r="Q1021" i="1"/>
  <c r="Q1149" i="1"/>
  <c r="Q493" i="1"/>
  <c r="Q829" i="1"/>
  <c r="Q837" i="1"/>
  <c r="Q941" i="1"/>
  <c r="Q949" i="1"/>
  <c r="Q805" i="1"/>
  <c r="Q501" i="1"/>
  <c r="Q525" i="1"/>
  <c r="Q696" i="1"/>
  <c r="Q728" i="1"/>
  <c r="Q792" i="1"/>
  <c r="Q813" i="1"/>
  <c r="Q940" i="1"/>
  <c r="Q1008" i="1"/>
  <c r="Q1040" i="1"/>
  <c r="Q1072" i="1"/>
  <c r="Q1104" i="1"/>
  <c r="Q1200" i="1"/>
  <c r="Q144" i="1"/>
  <c r="Q560" i="1"/>
  <c r="Q901" i="1"/>
  <c r="Q981" i="1"/>
  <c r="Q1061" i="1"/>
  <c r="Q909" i="1"/>
  <c r="Q1037" i="1"/>
  <c r="Q51" i="1"/>
  <c r="Q107" i="1"/>
  <c r="Q163" i="1"/>
  <c r="Q219" i="1"/>
  <c r="Q33" i="1"/>
  <c r="Q321" i="1"/>
  <c r="Q65" i="1"/>
  <c r="Q85" i="1"/>
  <c r="Q101" i="1"/>
  <c r="Q121" i="1"/>
  <c r="Q137" i="1"/>
  <c r="Q197" i="1"/>
  <c r="Q261" i="1"/>
  <c r="Q325" i="1"/>
  <c r="Q389" i="1"/>
  <c r="Q409" i="1"/>
  <c r="Q453" i="1"/>
  <c r="Q118" i="1"/>
  <c r="Q241" i="1"/>
  <c r="Q433" i="1"/>
  <c r="Q655" i="1"/>
  <c r="Q719" i="1"/>
  <c r="Q791" i="1"/>
  <c r="Q66" i="1"/>
  <c r="Q98" i="1"/>
  <c r="Q138" i="1"/>
  <c r="Q178" i="1"/>
  <c r="Q266" i="1"/>
  <c r="Q306" i="1"/>
  <c r="Q442" i="1"/>
  <c r="Q474" i="1"/>
  <c r="Q506" i="1"/>
  <c r="Q538" i="1"/>
  <c r="Q161" i="1"/>
  <c r="Q83" i="1"/>
  <c r="Q139" i="1"/>
  <c r="Q251" i="1"/>
  <c r="Q307" i="1"/>
  <c r="Q339" i="1"/>
  <c r="Q363" i="1"/>
  <c r="Q395" i="1"/>
  <c r="Q427" i="1"/>
  <c r="Q48" i="1"/>
  <c r="Q80" i="1"/>
  <c r="Q771" i="1"/>
  <c r="Q401" i="1"/>
  <c r="Q747" i="1"/>
  <c r="Q294" i="1"/>
  <c r="Q755" i="1"/>
  <c r="Q209" i="1"/>
  <c r="Q635" i="1"/>
  <c r="Q278" i="1"/>
  <c r="Q326" i="1"/>
  <c r="Q631" i="1"/>
  <c r="Q663" i="1"/>
  <c r="Q695" i="1"/>
  <c r="Q727" i="1"/>
  <c r="Q767" i="1"/>
  <c r="Q30" i="1"/>
  <c r="Q46" i="1"/>
  <c r="Q62" i="1"/>
  <c r="Q78" i="1"/>
  <c r="Q94" i="1"/>
  <c r="Q110" i="1"/>
  <c r="Q134" i="1"/>
  <c r="Q154" i="1"/>
  <c r="Q174" i="1"/>
  <c r="Q194" i="1"/>
  <c r="Q218" i="1"/>
  <c r="Q238" i="1"/>
  <c r="Q258" i="1"/>
  <c r="Q282" i="1"/>
  <c r="Q302" i="1"/>
  <c r="Q322" i="1"/>
  <c r="Q346" i="1"/>
  <c r="Q366" i="1"/>
  <c r="Q394" i="1"/>
  <c r="Q414" i="1"/>
  <c r="Q434" i="1"/>
  <c r="Q458" i="1"/>
  <c r="Q498" i="1"/>
  <c r="Q522" i="1"/>
  <c r="Q182" i="1"/>
  <c r="Q438" i="1"/>
  <c r="Q31" i="1"/>
  <c r="Q47" i="1"/>
  <c r="Q63" i="1"/>
  <c r="Q79" i="1"/>
  <c r="Q95" i="1"/>
  <c r="Q111" i="1"/>
  <c r="Q127" i="1"/>
  <c r="Q143" i="1"/>
  <c r="Q159" i="1"/>
  <c r="Q175" i="1"/>
  <c r="Q191" i="1"/>
  <c r="Q207" i="1"/>
  <c r="Q223" i="1"/>
  <c r="Q239" i="1"/>
  <c r="Q255" i="1"/>
  <c r="Q271" i="1"/>
  <c r="Q287" i="1"/>
  <c r="Q303" i="1"/>
  <c r="Q319" i="1"/>
  <c r="Q335" i="1"/>
  <c r="Q351" i="1"/>
  <c r="Q367" i="1"/>
  <c r="Q383" i="1"/>
  <c r="Q399" i="1"/>
  <c r="Q415" i="1"/>
  <c r="Q431" i="1"/>
  <c r="Q447" i="1"/>
  <c r="Q28" i="1"/>
  <c r="Q44" i="1"/>
  <c r="Q60" i="1"/>
  <c r="Q76" i="1"/>
  <c r="Q486" i="1"/>
  <c r="Q675" i="1"/>
  <c r="Q799" i="1"/>
  <c r="Q651" i="1"/>
  <c r="Q779" i="1"/>
  <c r="Q166" i="1"/>
  <c r="Q595" i="1"/>
  <c r="Q723" i="1"/>
  <c r="Q667" i="1"/>
  <c r="Q146" i="1"/>
  <c r="Q811" i="1"/>
  <c r="Q198" i="1"/>
  <c r="Q647" i="1"/>
  <c r="Q679" i="1"/>
  <c r="Q711" i="1"/>
  <c r="Q751" i="1"/>
  <c r="Q783" i="1"/>
  <c r="Q807" i="1"/>
  <c r="Q38" i="1"/>
  <c r="Q54" i="1"/>
  <c r="Q70" i="1"/>
  <c r="Q86" i="1"/>
  <c r="Q102" i="1"/>
  <c r="Q122" i="1"/>
  <c r="Q142" i="1"/>
  <c r="Q162" i="1"/>
  <c r="Q186" i="1"/>
  <c r="Q206" i="1"/>
  <c r="Q226" i="1"/>
  <c r="Q250" i="1"/>
  <c r="Q270" i="1"/>
  <c r="Q290" i="1"/>
  <c r="Q314" i="1"/>
  <c r="Q334" i="1"/>
  <c r="Q354" i="1"/>
  <c r="Q378" i="1"/>
  <c r="Q402" i="1"/>
  <c r="Q426" i="1"/>
  <c r="Q466" i="1"/>
  <c r="Q490" i="1"/>
  <c r="Q126" i="1"/>
  <c r="Q310" i="1"/>
  <c r="Q39" i="1"/>
  <c r="Q55" i="1"/>
  <c r="Q71" i="1"/>
  <c r="Q103" i="1"/>
  <c r="Q119" i="1"/>
  <c r="Q135" i="1"/>
  <c r="Q167" i="1"/>
  <c r="Q183" i="1"/>
  <c r="Q199" i="1"/>
  <c r="Q231" i="1"/>
  <c r="Q247" i="1"/>
  <c r="Q263" i="1"/>
  <c r="Q295" i="1"/>
  <c r="Q311" i="1"/>
  <c r="Q327" i="1"/>
  <c r="Q359" i="1"/>
  <c r="Q375" i="1"/>
  <c r="Q391" i="1"/>
  <c r="Q407" i="1"/>
  <c r="Q423" i="1"/>
  <c r="Q439" i="1"/>
  <c r="Q36" i="1"/>
  <c r="Q52" i="1"/>
  <c r="Q68" i="1"/>
  <c r="Q84" i="1"/>
  <c r="Q230" i="1"/>
  <c r="Q611" i="1"/>
  <c r="Q739" i="1"/>
  <c r="Q587" i="1"/>
  <c r="Q715" i="1"/>
  <c r="Q422" i="1"/>
  <c r="Q659" i="1"/>
  <c r="Q787" i="1"/>
  <c r="Q603" i="1"/>
  <c r="Q731" i="1"/>
  <c r="Q743" i="1"/>
</calcChain>
</file>

<file path=xl/sharedStrings.xml><?xml version="1.0" encoding="utf-8"?>
<sst xmlns="http://schemas.openxmlformats.org/spreadsheetml/2006/main" count="12134" uniqueCount="4246">
  <si>
    <t>Статус</t>
  </si>
  <si>
    <t>Дата</t>
  </si>
  <si>
    <t>Номер</t>
  </si>
  <si>
    <t>Сумма</t>
  </si>
  <si>
    <t>Дата оплаты</t>
  </si>
  <si>
    <t>Тип документа</t>
  </si>
  <si>
    <t>Контрагент</t>
  </si>
  <si>
    <t>Договор</t>
  </si>
  <si>
    <t>Бух. операция</t>
  </si>
  <si>
    <t>Назначение платежа</t>
  </si>
  <si>
    <t>Ответственный</t>
  </si>
  <si>
    <t>Исполнен</t>
  </si>
  <si>
    <t>30.04.2025 23:59:59</t>
  </si>
  <si>
    <t>0000-000852</t>
  </si>
  <si>
    <t>05.05.2025 0:00:00</t>
  </si>
  <si>
    <t>Платежное поручение</t>
  </si>
  <si>
    <t>Шалыгин Артем Евгеньевич</t>
  </si>
  <si>
    <t>Договор от 01.01.2019 №</t>
  </si>
  <si>
    <t>Перечисление физическим лицам по ведомости (302.00) \\ Общий контрагент //</t>
  </si>
  <si>
    <t>(111.000.4):18841,10.КОСГУ 211;Перечисление денежных средств (зарплата) за 04.2025; Шалыгин Артем Евгеньевич(л/с 40817810200003936804). НДС не облагается.</t>
  </si>
  <si>
    <t>Петрова Екатерина Вячеславовна</t>
  </si>
  <si>
    <t>0000-000851</t>
  </si>
  <si>
    <t>Дегтярь Марина Юрьевна</t>
  </si>
  <si>
    <t>(111.000.4):167136,31.КОСГУ 211;Перечисление денежных средств (зарплата) за 04.2025; Дегтярь Марина Юрьевна (л/с 40817810301003724086). НДС не облагается.</t>
  </si>
  <si>
    <t>0000-000850</t>
  </si>
  <si>
    <t>Копоть Юлия Максимовна</t>
  </si>
  <si>
    <t>(111.000.4):78230,72. КОСГУ 211; Перечисление денежных средств (зарплата) за 04.2025;Копоть Юлия Максимовна (л/с 40817810100000168718). НДС не облагается.</t>
  </si>
  <si>
    <t>30.04.2025 0:00:00</t>
  </si>
  <si>
    <t>0000-000849</t>
  </si>
  <si>
    <t>Панков Александр Владимирович</t>
  </si>
  <si>
    <t>(111.000.4):61754,82.КОСГУ 211;Перечисление денежных средств (зарплата) за 04.2025; Панков Александр Владимирович (л/с 40817810400007520285 ). НДС не облагается.</t>
  </si>
  <si>
    <t>0000-000848</t>
  </si>
  <si>
    <t>Мамченко Светлана Анатольевна</t>
  </si>
  <si>
    <t>(111.000.4):75992,05.КОСГУ 211;Перечисление денежных средств (зарплата) за 04.2025;Мамченко Светлана Анатольевна (л/с 40817810000066277124). НДС не облагается.</t>
  </si>
  <si>
    <t>0000-000847</t>
  </si>
  <si>
    <t>Гаврилов Эдуард Эдуардович</t>
  </si>
  <si>
    <t>(111.000.4):94556,26.КОСГУ 211;Перечисление денежных средств (зарплата) за 04.2025; Гаврилов Эдуард Эдуардович (л/с 40817810606250096161). НДС не облагается.</t>
  </si>
  <si>
    <t>0000-000846</t>
  </si>
  <si>
    <t>Банк ВТБ(ПАО)</t>
  </si>
  <si>
    <t>(111.000.4):4397561,49.КОСГУ 211;Перечисление денежных средств (зарплата) на счета сотруд.за 04.2025.;Дог.№31-067/40/604 от 16.10.07.по списку переданному в банк. НДС не облагается</t>
  </si>
  <si>
    <t>0000-000845</t>
  </si>
  <si>
    <t>ПАО Сбербанк</t>
  </si>
  <si>
    <t>(111.000.4):16005254,25.КОСГУ 211;Переч. ден. ср-в (зарплата ) для зачисл.зараб.пл.на счета физ.лиц по эл.реестру получ.№ 598 от 05.05.2025 в соотв. с дог. №93261439 от 19.03.2024. НДС не облагается</t>
  </si>
  <si>
    <t>30.04.2025 14:17:28</t>
  </si>
  <si>
    <t>0000-000839</t>
  </si>
  <si>
    <t>МОСЭНЕРГОСБЫТ АО</t>
  </si>
  <si>
    <t>Госконтракт от 30.01.2025 № 77690001012306</t>
  </si>
  <si>
    <t>Оплата поставщикам и другие платежи (206.00, 302.00) \\ + ДО //</t>
  </si>
  <si>
    <t>(247.000.4):29620,31. КОСГУ 223. ПО 147488. Оплата по дог от 30.01.2025 № 77690001012306 за эл.энергию  (УПД Э/69/019020 от 31.03.2025), в т.ч. НДС - 4636,72.</t>
  </si>
  <si>
    <t>Гайдукова Ирина Борисовна</t>
  </si>
  <si>
    <t>30.04.2025 13:19:41</t>
  </si>
  <si>
    <t>0000-000838</t>
  </si>
  <si>
    <t>АО "ЭКОТЕХПРОМ"</t>
  </si>
  <si>
    <t>Госконтракт от 07.03.2025 № 8-8-585713/25</t>
  </si>
  <si>
    <t>Оплата поставщикам и другие платежи (206.00, 302.00)</t>
  </si>
  <si>
    <t>(244.000.4):706,77. КОСГУ 223. ПО 206427. Оплата по дог. от 07.03.2025 № 8-8-585713/25 Вывоз ТКО (УПД МЛКБ-001206 от 31.03.25), НДС не облагается.</t>
  </si>
  <si>
    <t>30.04.2025 13:14:37</t>
  </si>
  <si>
    <t>0000-000837</t>
  </si>
  <si>
    <t>Госконтракт от 28.02.2025 № 5-11-31/25</t>
  </si>
  <si>
    <t>(244.000.4):706,77. КОСГУ 223. ПО 197790. Оплата по дог. от 28.02.2025 № 5-11-31/25 Вывоз ТКО (УПД ЮВАО-0000016897 от 31.03.25), НДС не облагается.</t>
  </si>
  <si>
    <t>05.05.2025 23:59:59</t>
  </si>
  <si>
    <t>0000-00000632</t>
  </si>
  <si>
    <t>Кассовое поступление</t>
  </si>
  <si>
    <t>ДТСЗН ГОРОДА МОСКВЫ</t>
  </si>
  <si>
    <t>Соглашение от 19.12.2024 № 48</t>
  </si>
  <si>
    <t>Поступление доходов (205 00, 209 00)</t>
  </si>
  <si>
    <t>(148100204Д0908100611000 л/с 02732592000):75 844 330,00 (241) Оплата Согл. №48 от 19.12.2024 Б/О 797386 Предост. субс. из бюджета г.Москвы на фин. обесп. гос. задания КОСГУ 131.131.01.4 НДС не облагается</t>
  </si>
  <si>
    <t>02.05.2025 23:59:59</t>
  </si>
  <si>
    <t>0000-00000630</t>
  </si>
  <si>
    <t>02.05.2025 0:00:00</t>
  </si>
  <si>
    <t>ПАРИНОВА ВИКТОРИЯ ЕВГЕНЬЕВНА</t>
  </si>
  <si>
    <t>Поступление по документу (служебный)</t>
  </si>
  <si>
    <t>ЛС 0; Оплата по договору №696 от 30.04.2025. НДС не облагается</t>
  </si>
  <si>
    <t>30.04.2025 11:46:56</t>
  </si>
  <si>
    <t>0000-000830</t>
  </si>
  <si>
    <t>ОБЩЕСТВО С ОГРАНИЧЕННОЙ ОТВЕТСТВЕННОСТЬЮ "РАДУГА"</t>
  </si>
  <si>
    <t>Госконтракт от 12.02.2025 № 0173200001424002230_55287</t>
  </si>
  <si>
    <t>(244.000.4):24970029,28. КОСГУ 226. ПО 170727. Оплата по ГК от 12.02.2025 № 0173200001424002230_55287 доставка и передача ср-в реаб-и для отд.кат. гражд.(УПД 2 от 04.04.25),в т.ч.НДС-4161671,55.</t>
  </si>
  <si>
    <t>30.04.2025 11:26:20</t>
  </si>
  <si>
    <t>0000-000829</t>
  </si>
  <si>
    <t>Госконтракт от 28.12.2024 № 77660001015426</t>
  </si>
  <si>
    <t>(247.000.4):3903,22. КОСГУ 223. ПО 97801. Оплата по дог от 28.12.2024 № 77660001015426 за эл.энергию (УПД Э/66/023700 от 31.03.2025), в т.ч. НДС - 650,54.</t>
  </si>
  <si>
    <t>30.04.2025 10:28:00</t>
  </si>
  <si>
    <t>0000-000826</t>
  </si>
  <si>
    <t>ЧОП БАЯРД-ПУЛЬТОВАЯ ОХРАНА ООО</t>
  </si>
  <si>
    <t>Госконтракт от 14.02.2025 № 0373200602224000127_55287</t>
  </si>
  <si>
    <t>(244.000.4):117 358,56. КОСГУ 226. ПО 176145. Оплата по дог от 14.02.2025 № 0373200602224000127_55287 за услуги охраны (технич.мониторинг) (УПД БПО25-11755 от 09.04.25), в т.ч. НДС -  19559.76.</t>
  </si>
  <si>
    <t>29.04.2025 18:55:01</t>
  </si>
  <si>
    <t>0000-000823</t>
  </si>
  <si>
    <t>Казначейство России (ФНС России)</t>
  </si>
  <si>
    <t>Уплата налогов, сборов и иных платежей в бюджет (303.00)</t>
  </si>
  <si>
    <t>(111.000.4):136328,00.КОСГУ 211-113687,00, КОСГУ 266-22641,00, Единый налоговый платеж(НДФЛ) с 23.04.2025 по 30.04.2025. НДС не облагается.</t>
  </si>
  <si>
    <t>29.04.2025 17:44:58</t>
  </si>
  <si>
    <t>0000-000822</t>
  </si>
  <si>
    <t>СТРЕЛЬЦОВА НАТАЛЬЯ СТАНИСЛАВОВНА</t>
  </si>
  <si>
    <t>Договор от 22.04.2025 № 673</t>
  </si>
  <si>
    <t>Возврат полученных авансов, излишне полученных доходов (205.00, 209.00) \\ АНАЛИТИКА //</t>
  </si>
  <si>
    <t>(131.131.02.2):997,50. Возврат ден.средств по дог.№673 от 22.04.2025 (отказ от доставки). НДС не облагается</t>
  </si>
  <si>
    <t>29.04.2025 15:40:23</t>
  </si>
  <si>
    <t>0000-000821</t>
  </si>
  <si>
    <t>(111.000.4):123771,39.КОСГУ 211;Переч.ден.средств (увол.) для зач.зараб.пл.на счета физ.лиц по эл.реестру получ.№595 от 29.04.2025 в соотв. с дог. №93261439 от 19.03.2024. НДС не облагается</t>
  </si>
  <si>
    <t>29.04.2025 15:38:56</t>
  </si>
  <si>
    <t>0000-000820</t>
  </si>
  <si>
    <t>(111.000.4):162743,06.КОСГУ 211;Перечисление ден. средств (увол.) на счета сотруд.за 04.2025.;Дог.№31-067/40/604 от 16.10.07.по списку переданному в банк. НДС не облагается</t>
  </si>
  <si>
    <t>29.04.2025 15:37:45</t>
  </si>
  <si>
    <t>0000-000819</t>
  </si>
  <si>
    <t>(111.000.4):25617,12.КОСГУ 211;Переч.ден.средств (отпуск ) для зач.зараб.пл.на счета физ.лиц по эл.реестру получ.№597 от 29.04.2025 в соотв. с дог. №93261439 от 19.03.2024. НДС не облагается</t>
  </si>
  <si>
    <t>29.04.2025 6:23:18</t>
  </si>
  <si>
    <t>0000-000806</t>
  </si>
  <si>
    <t>ИП УМАНЕЦ КИРА ИГОРЕВНА</t>
  </si>
  <si>
    <t>Госконтракт от 10.03.2025 № 18/25-РЦИ</t>
  </si>
  <si>
    <t>(244.000.4):12124,68. КОСГУ 225. ПО 207443. Оплата  по дог от 10.03.2025 № 18/25-РЦИ - оказание услуг по уборке помещения (УПД 12 от 08.04.2025), НДС не облагается.</t>
  </si>
  <si>
    <t>29.04.2025 6:16:59</t>
  </si>
  <si>
    <t>0000-000805</t>
  </si>
  <si>
    <t>(244.000.4):7685,84. КОСГУ 225. ПО 207443. Оплата  по дог от 10.03.2025 № 18/25-РЦИ - оказание услуг по уборке помещения (УПД 15 от 08.04.2025), НДС не облагается.</t>
  </si>
  <si>
    <t>29.04.2025 6:15:14</t>
  </si>
  <si>
    <t>0000-000804</t>
  </si>
  <si>
    <t>(244.000.4):76506,96. КОСГУ 225. ПО 207443. Оплата  по дог от 10.03.2025 № 18/25-РЦИ - оказание услуг по уборке помещения (УПД 16 от 08.04.2025), НДС не облагается.</t>
  </si>
  <si>
    <t>29.04.2025 6:04:30</t>
  </si>
  <si>
    <t>0000-000803</t>
  </si>
  <si>
    <t>(244.000.4):79371,96. КОСГУ 225. ПО 207443. Оплата  по дог от 10.03.2025 № 18/25-РЦИ - оказание услуг по уборке помещения (УПД 14 от 08.04.2025), НДС не облагается.</t>
  </si>
  <si>
    <t>25.04.2025 15:45:49</t>
  </si>
  <si>
    <t>0000-000794</t>
  </si>
  <si>
    <t>(244.000.4):11673,92. КОСГУ 225. ПО 207443. Оплата  по дог от 10.03.2025 № 18/25-РЦИ - оказание услуг по уборке помещения (УПД 10 от 08.04.2025), НДС не облагается.</t>
  </si>
  <si>
    <t>29.04.2025 14:01:06</t>
  </si>
  <si>
    <t>0000-000814</t>
  </si>
  <si>
    <t>ИП Мгдесян Нвер Робертович</t>
  </si>
  <si>
    <t>Госконтракт от 23.11.2024 № 53/24-РЦИ</t>
  </si>
  <si>
    <t>(244.000.4):1700133,31. КОСГУ 224. ПО 152759. Оплата по дог.от 23.11.2024 № 53/24-РЦИ - аренда нежилого помещения за март (Акт №б/н от 18.04.2025), НДС не облагается.</t>
  </si>
  <si>
    <t>29.04.2025 11:50:43</t>
  </si>
  <si>
    <t>0000-000813</t>
  </si>
  <si>
    <t>ИП Кулик Максим Леонидович</t>
  </si>
  <si>
    <t>Госконтракт от 02.12.2024 № 61/24-РЦИ</t>
  </si>
  <si>
    <t>(244.000.4):90 586,89. КОСГУ 225. ПО 153386. Оплата по дог.от 02.12.2024 № 61/24-РЦИ внут. уборка помещений  (УПД № 8 от 09.04.2025), НДС не облагается.</t>
  </si>
  <si>
    <t>29.04.2025 7:49:15</t>
  </si>
  <si>
    <t>0000-000811</t>
  </si>
  <si>
    <t>Госконтракт от 26.03.2025 № 77700001927613</t>
  </si>
  <si>
    <t>(247.000.4):239912,29. КОСГУ 223. ПО 237388. Оплата по дог от 26.03.2025 № 77700001927613 за эл.энергию  (УПД Э/70/022144 от 31.03.2025), в т.ч. НДС - 39985,38.</t>
  </si>
  <si>
    <t>29.04.2025 7:07:20</t>
  </si>
  <si>
    <t>0000-000810</t>
  </si>
  <si>
    <t>(247.000.4):95965,00. КОСГУ 223. ПО 237388. Оплата аванса 40% по дог от 26.03.2025 № 77700001927613 аванс за эл.энергию май (сч.02500325440750  от 14.04.2025), в т.ч. НДС - 15994,17.</t>
  </si>
  <si>
    <t>0000-00000629</t>
  </si>
  <si>
    <t>Погашение дебиторской задолженности поставщиков (302.00, 206.00)</t>
  </si>
  <si>
    <t>(111.000.4) 4356,31 КФО 4, КОСГУ 211. Возврат зарплаты.Без НДС</t>
  </si>
  <si>
    <t>0000-00000628</t>
  </si>
  <si>
    <t>ПОЛЯКОВА ЕКАТЕРИНА НИКОЛАЕВНА</t>
  </si>
  <si>
    <t>Договор от 29.04.2025 № 694</t>
  </si>
  <si>
    <t>Оплата заказа</t>
  </si>
  <si>
    <t>0000-00000627</t>
  </si>
  <si>
    <t>БАРАНОВА ОКСАНА ГЕННАДЬЕВНА</t>
  </si>
  <si>
    <t>Договор от 29.04.2025 № 690</t>
  </si>
  <si>
    <t>ЗА 29/04/2025;ОПЛАТА ПО ДОГОВОРУ № 690 ОТ 29.04.2025;</t>
  </si>
  <si>
    <t>0000-00000626</t>
  </si>
  <si>
    <t>МУРАШОВА ЕЛЕНА ВАЛЕРЬЕВНА</t>
  </si>
  <si>
    <t>Договор от 29.04.2025 № 691</t>
  </si>
  <si>
    <t>ЗА 29/04/2025;ОПЛАТА ПО ДОГОВОРУ № 691 ОТ 29.04.2025;</t>
  </si>
  <si>
    <t>0000-00000625</t>
  </si>
  <si>
    <t>Моисеева Любовь Степановна</t>
  </si>
  <si>
    <t>Договор от 29.04.2025 № 692</t>
  </si>
  <si>
    <t>ЗА 29/04/2025;Моисеева Любовь Степановна;Оплата по договору 692 от 29.04.2025</t>
  </si>
  <si>
    <t>0000-00000624</t>
  </si>
  <si>
    <t>КАБАНОВА ЕЛЕНА АЛЕКСАНДРОВНА</t>
  </si>
  <si>
    <t>Договор от 29.04.2025 № 695</t>
  </si>
  <si>
    <t>ЗА 29/04/2025;КАБАНОВА ЕЛЕНА АЛЕКСАНДРОВНА;Оплата</t>
  </si>
  <si>
    <t>28.04.2025 18:24:36</t>
  </si>
  <si>
    <t>0000-000802</t>
  </si>
  <si>
    <t>29.04.2025 0:00:00</t>
  </si>
  <si>
    <t>(111.000.4):10528,45.КОСГУ 266;Переч. ден.ср-в (3 дн нетр.за сч раб.)для зачис.зараб.пл.на счета физ.лиц по эл.реестру получ.№594 от 29.04.2025 в соотв. с дог. №93261439 от 19.03.2024. НДС не облагается</t>
  </si>
  <si>
    <t>28.04.2025 17:45:49</t>
  </si>
  <si>
    <t>0000-000801</t>
  </si>
  <si>
    <t>(111.000.4):40467,79.КОСГУ 266,Перечисление денежных средств (3 дня нетрудос. за счет раб-ля) на счета сотруд. за 04.2025. Дог.№31-067/40/604 от 16.10.07 по списку перед. в банк.НДС не облагается</t>
  </si>
  <si>
    <t>28.04.2025 17:42:14</t>
  </si>
  <si>
    <t>0000-000800</t>
  </si>
  <si>
    <t>(111.000.4):100540,81.КОСГУ 266;Переч. ден.ср-в (3 дн нетр.за сч раб.)для зачис.зараб.пл.на счета физ.лиц по эл.реестру получ.№592 от 29.04.2025 в соотв. с дог. №93261439 от 19.03.2024. НДС не облагается</t>
  </si>
  <si>
    <t>28.04.2025 17:39:45</t>
  </si>
  <si>
    <t>0000-000799</t>
  </si>
  <si>
    <t>(111.000.4):124755,41.КОСГУ 211;Переч.ден.средств (отпуск ) для зач.зараб.пл.на счета физ.лиц по эл.реестру получ.№591 от 29.04.2025 в соотв. с дог. №93261439 от 19.03.2024. НДС не облагается</t>
  </si>
  <si>
    <t>28.04.2025 17:37:12</t>
  </si>
  <si>
    <t>0000-000798</t>
  </si>
  <si>
    <t>(111.000.4):116907,37.КОСГУ 211;Перечисление ден. средств (отпуск) на счета сотруд.за 04.2025.;Дог.№31-067/40/604 от 16.10.07.по списку переданному в банк. НДС не облагается</t>
  </si>
  <si>
    <t>25.04.2025 15:33:54</t>
  </si>
  <si>
    <t>0000-000793</t>
  </si>
  <si>
    <t>(244.000.4):43448,68. КОСГУ 225. ПО 207443. Оплата  по дог от 10.03.2025 № 18/25-РЦИ - оказание услуг по уборке помещения (УПД 8 от 08.04.2025), НДС не облагается.</t>
  </si>
  <si>
    <t>25.04.2025 15:29:08</t>
  </si>
  <si>
    <t>0000-000792</t>
  </si>
  <si>
    <t>(244.000.4):56131,08. КОСГУ 225. ПО 207443. Оплата  по дог от 10.03.2025 № 18/25-РЦИ - оказание услуг по уборке помещения (УПД 11 от 08.04.2025), НДС не облагается.</t>
  </si>
  <si>
    <t>25.04.2025 15:19:51</t>
  </si>
  <si>
    <t>0000-000791</t>
  </si>
  <si>
    <t>(244.000.4):18175,56. КОСГУ 225. ПО 207443. Оплата  по дог от 10.03.2025 № 18/25-РЦИ - оказание услуг по уборке помещения (УПД 7 от 08.04.2025), НДС не облагается.</t>
  </si>
  <si>
    <t>25.04.2025 15:05:39</t>
  </si>
  <si>
    <t>0000-000790</t>
  </si>
  <si>
    <t>(244.000.4):30804,48. КОСГУ 225. ПО 207443. Оплата  по дог от 10.03.2025 № 18/25-РЦИ - оказание услуг по уборке помещения (УПД 9 от 08.04.2025), НДС не облагается.</t>
  </si>
  <si>
    <t>25.04.2025 14:46:01</t>
  </si>
  <si>
    <t>0000-000789</t>
  </si>
  <si>
    <t>(244.000.4):8870,04. КОСГУ 225. ПО 207443. Оплата  по дог от 10.03.2025 № 18/25-РЦИ - оказание услуг по уборке помещения (УПД 5 от 08.04.2025), НДС не облагается.</t>
  </si>
  <si>
    <t>25.04.2025 14:13:25</t>
  </si>
  <si>
    <t>0000-000787</t>
  </si>
  <si>
    <t>(244.000.4):8892,96 КОСГУ 225. ПО 207443. Оплата  по дог от 10.03.2025 № 18/25-РЦИ - оказание услуг по уборке помещения (УПД 6 от 08.04.2025), НДС не облагается.</t>
  </si>
  <si>
    <t>25.04.2025 9:37:38</t>
  </si>
  <si>
    <t>0000-000785</t>
  </si>
  <si>
    <t>(244.000.4):69478,16 КОСГУ 225. ПО 207443. Оплата  по дог от 10.03.2025 № 18/25-РЦИ - оказание услуг по уборке помещения (УПД 2 от 08.04.2025), НДС не облагается.</t>
  </si>
  <si>
    <t>22.04.2025 16:31:04</t>
  </si>
  <si>
    <t>0000-000765</t>
  </si>
  <si>
    <t>ООО "ИТБС"</t>
  </si>
  <si>
    <t>Госконтракт от 03.02.2025 № 07/25-РЦИ</t>
  </si>
  <si>
    <t>(244.000.4):33115,00. КОСГУ 346. ПО 152488. Оплата по дог от 03.02.2025 № 07/25-РЦИ поставка питьевой воды  (УПД 1259 от 01.04.2025), НДС не облагается.</t>
  </si>
  <si>
    <t>24.04.2025 23:59:59</t>
  </si>
  <si>
    <t>0000-000809</t>
  </si>
  <si>
    <t>(244.000.4):71663,20 КОСГУ 225. ПО 207443. Оплата  по дог от 10.03.2025 № 18/25-РЦИ - оказание услуг по уборке помещения (УПД 4 от 08.04.2025), НДС не облагается.</t>
  </si>
  <si>
    <t>0000-000808</t>
  </si>
  <si>
    <t>(244.000.4):11 215,52 КОСГУ 225. ПО 207443. Оплата  по дог от 10.03.2025 № 18/25-РЦИ - оказание услуг по уборке помещения (УПД 3 от 08.04.2025), НДС не облагается.</t>
  </si>
  <si>
    <t>28.04.2025 11:29:37</t>
  </si>
  <si>
    <t>0000-000796</t>
  </si>
  <si>
    <t>ИП КЕБЕКБАЕВА АЙНУРА ТУРСУНБАЕВНА</t>
  </si>
  <si>
    <t>Госконтракт от 04.03.2025 № 0373200266925000001_55287</t>
  </si>
  <si>
    <t>(244.000.4):3513913,58. КОСГУ 226. ПО 201075. Оплата по ГК от 04.03.2025 № 0373200266925000001_55287 за оказание погрузочно-разгрузочных услуг (УПД 2404-01 от 24.04.25), НДС не облагается</t>
  </si>
  <si>
    <t>25.04.2025 8:04:56</t>
  </si>
  <si>
    <t>0000-000784</t>
  </si>
  <si>
    <t>(244.000.4):25425,92 КОСГУ 225. ПО 207443. Оплата  по дог от 10.03.2025 № 18/25-РЦИ - оказание услуг по уборке помещения (УПД 1 от 08.04.2025), НДС не облагается.</t>
  </si>
  <si>
    <t>29.04.2025 23:59:59</t>
  </si>
  <si>
    <t>0000-00000623</t>
  </si>
  <si>
    <t>КРИЧЕВСКАЯ АННА СЕРГЕЕВНА</t>
  </si>
  <si>
    <t>Договор от 29.04.2025 № 689</t>
  </si>
  <si>
    <t>ЛС 0; Оплата по договору 689 от 29.04.2025. НДС не облагается</t>
  </si>
  <si>
    <t>0000-00000622</t>
  </si>
  <si>
    <t>МАРТЫНОВ НИКОЛАЙ АЛЕКСАНДРОВИЧ</t>
  </si>
  <si>
    <t>Договор от 25.04.2025 № 685</t>
  </si>
  <si>
    <t>ЗА 28/04/2025;оплата по договору от 25.04.2025;</t>
  </si>
  <si>
    <t>0000-00000621</t>
  </si>
  <si>
    <t>Назарова Александра Александровна</t>
  </si>
  <si>
    <t>Договор от 25.04.2025 № 682</t>
  </si>
  <si>
    <t>ЗА 28/04/2025;ОПЛАТА ПО ДОГОВОРУ № 682 ОТ 25.04.2025;</t>
  </si>
  <si>
    <t>0000-00000620</t>
  </si>
  <si>
    <t>КОРСАКОВА ВАЛЕНТИНА ИВАНОВНА</t>
  </si>
  <si>
    <t>Договор от 28.04.2025 № 688</t>
  </si>
  <si>
    <t>ЗА 28/04/2025;ОПЛАТА ПО ДОГОВОРУ № 688 ОТ 28.04.2025 КОСГУ 131.131.02.2;</t>
  </si>
  <si>
    <t>23.04.2025 0:00:00</t>
  </si>
  <si>
    <t>0000-000746</t>
  </si>
  <si>
    <t>28.04.2025 0:00:00</t>
  </si>
  <si>
    <t>Госконтракт от 28.02.2025 № 4-10-622/25</t>
  </si>
  <si>
    <t>(244.000.4):264,93. КОСГУ 223. ПО 197807. Оплата по дог. от 28.02.2025 № 4-10-622/25 Вывоз ТКО (УПД 0ВАО-016676 от 31.03.25), НДС не облагается.</t>
  </si>
  <si>
    <t>0000-000745</t>
  </si>
  <si>
    <t>Госконтракт от 28.02.2025 № 4-15-576/25</t>
  </si>
  <si>
    <t>(244.000.4):1235,79. КОСГУ 223. ПО 197841. Оплата по дог. от 28.02.2025 № 4-15-576/25 Вывоз ТКО (УПД 0ВАО-016677 от 31.03.25), НДС не облагается.</t>
  </si>
  <si>
    <t>21.04.2025 15:19:48</t>
  </si>
  <si>
    <t>0000-000740</t>
  </si>
  <si>
    <t>ООО "БИЗНЕСХОЛЛ"</t>
  </si>
  <si>
    <t>Госконтракт от 29.12.2024 № 67/24-РЦИ</t>
  </si>
  <si>
    <t>(244.000.4):2996718,85. КОСГУ 224. ПО 101943. Оплата по дог.от 29.12.2024 № 67/24-РЦИ - аренда нежилого помещения за март (Акт №б/н от 18.04.2025), НДС не облагается.</t>
  </si>
  <si>
    <t>25.04.2025 16:14:03</t>
  </si>
  <si>
    <t>0000-000795</t>
  </si>
  <si>
    <t>(111.000.4):60057,48.КОСГУ 211;Переч.ден.средств (увольн.) для зач.зараб.пл.на счета физ.лиц по эл.реестру получ.№589 от 25.04.2025 в соотв. с дог. №93261439 от 19.03.2024. НДС не облагается</t>
  </si>
  <si>
    <t>24.04.2025 20:00:59</t>
  </si>
  <si>
    <t>0000-000782</t>
  </si>
  <si>
    <t>ФИЛИАЛ №11 "ГОРЭНЕРГОСБЫТ" ПАО "МОЭК"</t>
  </si>
  <si>
    <t>Госконтракт от 29.01.2025 № 08.185405кТЭ</t>
  </si>
  <si>
    <t>(247.000.4):47154,33. КОСГУ 223. ПО 144911. Оплата аванса по дог от 29.01.2025 № 08.185405кТЭ аванс 7,46% за теплов.эн. (сч.85626 от 03.03.2025), в т.ч. НДС - 7859,06.</t>
  </si>
  <si>
    <t>24.04.2025 14:24:07</t>
  </si>
  <si>
    <t>0000-000779</t>
  </si>
  <si>
    <t>(244.000.4):706,77. КОСГУ 223. ПО 197790. Оплата по дог. от 28.02.2025 № 5-11-31/25 Вывоз ТКО (УПД ЮВАО-0000010118 от 28.02.25), НДС не облагается.</t>
  </si>
  <si>
    <t>24.04.2025 14:22:54</t>
  </si>
  <si>
    <t>0000-000778</t>
  </si>
  <si>
    <t>(244.000.4):706,77. КОСГУ 223. ПО 197790. Оплата по дог. от 28.02.2025 № 5-11-31/25 Вывоз ТКО (УПД ЮВАО-0000010117 от 28.02.25), НДС не облагается.</t>
  </si>
  <si>
    <t>24.04.2025 14:02:40</t>
  </si>
  <si>
    <t>0000-000777</t>
  </si>
  <si>
    <t>(244.000.4):425,75. КОСГУ 223. ПО 197807. Оплата по дог. от 28.02.2025 № 4-10-622/25 Вывоз ТКО (УПД 0ВАО-011501 от 28.02.25), НДС не облагается.</t>
  </si>
  <si>
    <t>21.04.2025 0:00:00</t>
  </si>
  <si>
    <t>0000-000564</t>
  </si>
  <si>
    <t>Госконтракт от 27.01.2025 № 08.185405кГВ</t>
  </si>
  <si>
    <t>(247.000.4):3 013,35. КОСГУ 223. ПО 144812. Оплата по дог от 27.01.2025 № 08.185405кГВ за ГВС (акт б/н от 28.02.2025), в т.ч. НДС - 502,23.</t>
  </si>
  <si>
    <t>28.04.2025 23:59:59</t>
  </si>
  <si>
    <t>0000-00000619</t>
  </si>
  <si>
    <t>АСТОЯН ТАМАРА НИКОЛАЕВНА</t>
  </si>
  <si>
    <t>Договор от 25.04.2025 № 679</t>
  </si>
  <si>
    <t>ЗА 25/04/2025;Астоян Тамара Николаевна;Оплата по договору 679 от 25.04.2025.</t>
  </si>
  <si>
    <t>0000-00000618</t>
  </si>
  <si>
    <t>МИРОНОВА НАТАЛЬЯ ВЛАДИМИРОВНА</t>
  </si>
  <si>
    <t>Договор от 25.04.2025 № 683</t>
  </si>
  <si>
    <t>ЗА 25/04/2025;ЖГУТОВ АЛЕКСАНДР ЕВГЕНЬЕВИЧ;Оплата по договору # 683 от 25.04.2025 (за Миронову Н.В.)</t>
  </si>
  <si>
    <t>0000-00000617</t>
  </si>
  <si>
    <t>СЫЧЕВА НАТАЛЬЯ НИКОЛАЕВНА</t>
  </si>
  <si>
    <t>Договор от 25.04.2025 № 680</t>
  </si>
  <si>
    <t>ЗА 25/04/2025;СЫЧЕВА НАТАЛЬЯ НИКОЛАЕВНА;Оплата по договору № 680 от 25.04.2025</t>
  </si>
  <si>
    <t>0000-00000616</t>
  </si>
  <si>
    <t>ГАВРИЛИНА ОЛЬГА ВЛАДИМИРОВНА</t>
  </si>
  <si>
    <t>Договор от 25.04.2025 № 684</t>
  </si>
  <si>
    <t>ЗА 26/04/2025;ОПЛАТА ПО ДОГ 684 ОТ 25,04,2025;</t>
  </si>
  <si>
    <t>22.04.2025 16:06:57</t>
  </si>
  <si>
    <t>0000-000764</t>
  </si>
  <si>
    <t>25.04.2025 0:00:00</t>
  </si>
  <si>
    <t>(247.000.4):7466,00. КОСГУ 223. ПО 97801. Оплата аванса 30% по дог от 28.12.2024 № 77660001015426 аванс за эл.энергию май(сч.61000325360723 от 14.04.2025), в т.ч. НДС - 1659,00.</t>
  </si>
  <si>
    <t>22.04.2025 15:46:07</t>
  </si>
  <si>
    <t>0000-000763</t>
  </si>
  <si>
    <t>(247.000.4):9954,00. КОСГУ 223. ПО 97801. Оплата аванса 40% по дог от 28.12.2024 № 77660001015426 аванс за эл.энергию май(сч.62500325360746 от 14.04.2025), в т.ч. НДС - 1659,00.</t>
  </si>
  <si>
    <t>21.04.2025 21:22:03</t>
  </si>
  <si>
    <t>0000-000747</t>
  </si>
  <si>
    <t>Госконтракт от 17.01.2025 № 5-12-19/25</t>
  </si>
  <si>
    <t>(244.000.4):8124,88. КОСГУ 223. ПО 127349. Оплата по дог. от 17.01.2025 № 5-12-19/25 Вывоз ТКО (УПД ЮВАО-0000014290 от 31.03.25), НДС не облагается.</t>
  </si>
  <si>
    <t>21.04.2025 15:30:36</t>
  </si>
  <si>
    <t>0000-000741</t>
  </si>
  <si>
    <t>ИП Тимонин Денис Владимирович</t>
  </si>
  <si>
    <t>Госконтракт от 14.02.2025 № 12/25-РЦИ</t>
  </si>
  <si>
    <t>(244.000.4):3482,50. КОСГУ 226. ПО 173301. Оплата по договору от 14.02.2025 № 12/25-РЦИ за проведение экспертизы (УПД 250403-0003 от 03.04.2025), в т.ч. НДС-165,83.</t>
  </si>
  <si>
    <t>0000-000710</t>
  </si>
  <si>
    <t>МОСВОДОКАНАЛ АО</t>
  </si>
  <si>
    <t>Госконтракт от 29.01.2025 № 2208959</t>
  </si>
  <si>
    <t>(247,000,4):68.87. КОСГУ 223. ПО 247503. Оплата за отпуск воды и прием сточн.вод Гос. контракт 2208959 от 29.01.25 г. (УПД 1283766 от 31.03.25г.), в т.ч. НДС - 11,48.</t>
  </si>
  <si>
    <t>24.04.2025 17:44:50</t>
  </si>
  <si>
    <t>0000-000781</t>
  </si>
  <si>
    <t>(111.000.4):41496,74.КОСГУ 211;Переч.ден.средств (отпуск ) для зач.зараб.пл.на счета физ.лиц по эл.реестру получ.№588 от 24.04.2025 в соотв. с дог. №93261439 от 19.03.2024. НДС не облагается</t>
  </si>
  <si>
    <t>24.04.2025 17:40:58</t>
  </si>
  <si>
    <t>0000-000780</t>
  </si>
  <si>
    <t>(111.000.4):105394,66.КОСГУ 211;Переч.ден.средств (увольн.) для зач.зараб.пл.на счета физ.лиц по эл.реестру получ.№587 от 24.04.2025 в соотв. с дог. №93261439 от 19.03.2024. НДС не облагается</t>
  </si>
  <si>
    <t>24.04.2025 13:27:29</t>
  </si>
  <si>
    <t>0000-000776</t>
  </si>
  <si>
    <t>ООО "АГОРА"</t>
  </si>
  <si>
    <t>Госконтракт от 21.03.2025 № 19/25-РЦИ</t>
  </si>
  <si>
    <t>(244.000.4):488535,30. КОСГУ 346. ПО 225833. Оплата по ГК от 21.03.2025 № 19/25-РЦИ. поставка картриджей (УПД АГ00-000008 от 25.03.25), НДС не облагается.</t>
  </si>
  <si>
    <t>24.04.2025 12:40:47</t>
  </si>
  <si>
    <t>0000-000775</t>
  </si>
  <si>
    <t>Госконтракт от 28.02.2025 № 10-4-6774</t>
  </si>
  <si>
    <t>(244.000.4):1324,66. КОСГУ 223. ПО 197824. Оплата по дог. от 28.02.2025 № 10-4-6774 Вывоз ТКО (УПД ЗелАО-0000003317 от 31.03.25), НДС не облагается.</t>
  </si>
  <si>
    <t>23.04.2025 14:36:08</t>
  </si>
  <si>
    <t>0000-000774</t>
  </si>
  <si>
    <t>Соглашение от 18.12.2024 №48Ц-064-07</t>
  </si>
  <si>
    <t>Уплата налогов, сборов и иных платежей в бюджет (303.00) \\ начисление + БО + ДО + для 5 КФО//</t>
  </si>
  <si>
    <t>(14812504Д0640701.851.000.5):535198,00.КОСГУ 291, Единый налоговый платеж (земельный налог за 1 квартал 2025г.),НДС не облагается.</t>
  </si>
  <si>
    <t>23.04.2025 14:28:35</t>
  </si>
  <si>
    <t>0000-000772</t>
  </si>
  <si>
    <t>Соглашение от 18.12.2024 №48Ц-016-07</t>
  </si>
  <si>
    <t>(14812504Д0160701.851.000.5):1636119,00.КОСГУ 291, Единый налоговый платеж (Налог на имущество юридических лиц за 1 квартал 2025г.),НДС не облагается.</t>
  </si>
  <si>
    <t>22.04.2025 15:19:19</t>
  </si>
  <si>
    <t>0000-000762</t>
  </si>
  <si>
    <t>(247.000.4):12039,00. КОСГУ 223. ПО 147488. Оплата аванса 40% по дог от 30.01.2025 № 77690001012306 аванс за эл.энергию май (сч.92500325420547 от 14.04.2025), в т.ч. НДС - 2006,50.</t>
  </si>
  <si>
    <t>22.04.2025 15:01:06</t>
  </si>
  <si>
    <t>0000-000761</t>
  </si>
  <si>
    <t>ИП МАРТЫНЕНКО СЕРГЕЙ ВЛАДИМИРОВИЧ</t>
  </si>
  <si>
    <t>Госконтракт от 24.01.2025 № 01/25-РЦИ</t>
  </si>
  <si>
    <t>(244.000.4):64593,96. КОСГУ 224. ПО 136543.  по дог от 24.01.2025 № 01/25-РЦИ - оказание услуг по уборке снега (УПД 1 от 10.04.2025), НДС не облагается</t>
  </si>
  <si>
    <t>22.04.2025 14:35:51</t>
  </si>
  <si>
    <t>0000-000759</t>
  </si>
  <si>
    <t>Госконтракт от 24.01.2025 № 2208960</t>
  </si>
  <si>
    <t>(247,000,4):85,39. КОСГУ 223. ПО 137150. Плата за негат.возд.на работу центр.сист.водоотв. ГК 2208960 от 24.01.25 г. (УПД 1289441 от 31.03.25 г.), в т.ч. НДС-14.23.</t>
  </si>
  <si>
    <t>22.04.2025 14:31:43</t>
  </si>
  <si>
    <t>0000-000758</t>
  </si>
  <si>
    <t>(247,000,4):393.24. КОСГУ 223. ПО 137150. Оплата за отпуск воды и прием сточн.вод Гос. контракт 2208960 от 24.01.25 г. (УПД 1289440 от 31.03.25), в т.ч. НДС - 65,54.</t>
  </si>
  <si>
    <t>22.04.2025 13:30:09</t>
  </si>
  <si>
    <t>0000-000757</t>
  </si>
  <si>
    <t>Госконтракт от 24.01.2025 № 2208962</t>
  </si>
  <si>
    <t>(247,000,4):192,14. КОСГУ 223. ПО 138050. Оплата за отпуск воды и прием сточн.вод Гос. контракт 2208962 от 24.01.25 г. (УПД 1242707 от 31.03.25г.), в т.ч. НДС - 32,02.</t>
  </si>
  <si>
    <t>22.04.2025 13:28:26</t>
  </si>
  <si>
    <t>0000-000756</t>
  </si>
  <si>
    <t>(247,000,4):96,07. КОСГУ 223. ПО 138050. Плата за негат.возд.на работу центр.сист.водоотв. ГК 2208962 от 24.01.25 г. (УПД 1242708 от 31.03.25 г.), в т.ч. НДС-16,01.</t>
  </si>
  <si>
    <t>22.04.2025 13:11:02</t>
  </si>
  <si>
    <t>0000-000755</t>
  </si>
  <si>
    <t>Госконтракт от 24.01.2025 № 2208942</t>
  </si>
  <si>
    <t>(247,000,4):211,41. КОСГУ 223. ПО 138052. Оплата за отпуск воды и прием сточн.вод ГК от 24.01.2025 № 2208942 (УПД 1242701 от 31.03.25 г.), в т.ч. НДС-35,24.</t>
  </si>
  <si>
    <t>22.04.2025 13:08:06</t>
  </si>
  <si>
    <t>0000-000754</t>
  </si>
  <si>
    <t>(247,000,4):45,91. КОСГУ 223. ПО 138052. Оплата за отпуск воды и прием сточн.вод ГК от 24.01.2025 № 2208942 (УПД 1242702 от 31.03.25 г.), в т.ч. НДС-7,65.</t>
  </si>
  <si>
    <t>21.04.2025 23:10:43</t>
  </si>
  <si>
    <t>0000-000749</t>
  </si>
  <si>
    <t>ЖИЛИЩНИК РАЙОНА ЮЖНОПОРТОВЫЙ ГБУ</t>
  </si>
  <si>
    <t>Госконтракт от 29.12.2023 № 791/24</t>
  </si>
  <si>
    <t>(2329073618#0325)(244.000.4):53713,79. КОСГУ 223. ПО 150219. Оплата по дог. 791/24 от 29.12.23 Коммунальные услуги (акт 1771 от 31.03.25), в т.ч. НДС - 8952,30.</t>
  </si>
  <si>
    <t>21.04.2025 23:03:49</t>
  </si>
  <si>
    <t>0000-000748</t>
  </si>
  <si>
    <t>Госконтракт от 29.12.2023 № 790/24</t>
  </si>
  <si>
    <t>(2329073589#0325)(244.000.4):57941,63. КОСГУ 225. ПО 150200. Оплата по дог.790/24 от 29.12.23 Услуги по сод.имущ. и тек.ремонт общего имущ.(акт 1774 от 31.03.25), в т.ч. НДС - 9656,94.</t>
  </si>
  <si>
    <t>20.04.2025 3:56:03</t>
  </si>
  <si>
    <t>0000-000735</t>
  </si>
  <si>
    <t>ПАО МГТС</t>
  </si>
  <si>
    <t>Госконтракт от 28.12.2024 № 03082021-МГТС</t>
  </si>
  <si>
    <t>(244.000.4):33438,47. КОСГУ 221 ПО 97902.Оплата за услуги связи по дог. 03082021-МГТС от 28.12.24  (УПД 27_50000015865 от 31.03.2025), в т.ч. НДС - 5573,08.</t>
  </si>
  <si>
    <t>0000-000715</t>
  </si>
  <si>
    <t>Госконтракт от 28.12.2024 № 2208859</t>
  </si>
  <si>
    <t>(247.000,4):536,31. КОСГУ 223. ПО 99048. Плата за негат.возд.на работу центр.сист.водоотв. ГК 2208859 от 28.12.24 г. (УПД 1288760 от 31.03.25 г.), в т.ч. НДС-89,39</t>
  </si>
  <si>
    <t>17.04.2025 7:07:54</t>
  </si>
  <si>
    <t>0000-000714</t>
  </si>
  <si>
    <t>(247,000,4):2216,13. КОСГУ 223. ПО 99048. Оплата за отпуск воды и прием сточн.вод ГК 2208859 от 28.12.24 г. (УПД 1288759 от 31.03.25 г.), в т.ч. НДС-369,36.</t>
  </si>
  <si>
    <t>25.04.2025 23:59:59</t>
  </si>
  <si>
    <t>0000-00000615</t>
  </si>
  <si>
    <t>УФК по г.Москве (Отделение Фонда пенсионного и социального страхования Российской Федерации по г. Москве и Московской области л/с 04734Ф73010)</t>
  </si>
  <si>
    <t>Пособия, компенсации, меры социальной поддержки по ПНО решение № 5723-СО от 24.04.2025</t>
  </si>
  <si>
    <t>0000-00000614</t>
  </si>
  <si>
    <t>0000-00000613</t>
  </si>
  <si>
    <t>ЗА 24/04/2025;ГАЛЬЦОВА АННА АЛЕКСАНДРОВНА;111.00.4 КФО 4,КОСГУ 211 возврат зарплаты</t>
  </si>
  <si>
    <t>0000-00000612</t>
  </si>
  <si>
    <t>ЗАМЯТИН АНДРЕЙ ГЕОРГИЕВИЧ</t>
  </si>
  <si>
    <t>Договор от 25.04.2025 № 681</t>
  </si>
  <si>
    <t>Оплата доставки ТСР для Замятина А.Г. НДС не облагается</t>
  </si>
  <si>
    <t>0000-00000611</t>
  </si>
  <si>
    <t>Договор от 22.04.2025 № 668</t>
  </si>
  <si>
    <t>Зачисление средств по операциям эквайринга. Мерчант №781001255639. Комиссия 0.00. Возврат покупки 0.00/0.00.НДС не облагается.</t>
  </si>
  <si>
    <t>22.04.2025 18:47:47</t>
  </si>
  <si>
    <t>0000-000771</t>
  </si>
  <si>
    <t>24.04.2025 0:00:00</t>
  </si>
  <si>
    <t>Уплата налогов, сборов и иных платежей в бюджет (303.00) \\ начисление + БО + ДО //</t>
  </si>
  <si>
    <t>(852.000.4):9020,00.КОСГУ 291, Единый налоговый платеж (транспортный налог) за 1 кв.2025 г.НДС не облагается.</t>
  </si>
  <si>
    <t>22.04.2025 18:46:57</t>
  </si>
  <si>
    <t>0000-000770</t>
  </si>
  <si>
    <t>(853.000.2):5735,39.КОСГУ 296, Единый налоговый платеж за 03.2025.(Взносы по единому тарифу с комп.за зад.з/п внебюджет).НДС не облагается.</t>
  </si>
  <si>
    <t>22.04.2025 18:45:44</t>
  </si>
  <si>
    <t>0000-000769</t>
  </si>
  <si>
    <t>(119.000.4):10702278,52.КОСГУ 213, Единый налоговый платеж за 03.2025.(Взносы по единому тарифу, бюджет).НДС не облагается.</t>
  </si>
  <si>
    <t>22.04.2025 18:44:46</t>
  </si>
  <si>
    <t>0000-000768</t>
  </si>
  <si>
    <t>(119.000.4):1794,00.КОСГУ 226, Единый налоговый платеж за 03.2025.(Взносы по единому тарифу мед.ком.).НДС не облагается.</t>
  </si>
  <si>
    <t>22.04.2025 18:42:50</t>
  </si>
  <si>
    <t>0000-000767</t>
  </si>
  <si>
    <t>(321.000.4):1917,00.КОСГУ 264, Единый налоговый платеж(НДФЛ) с 01.04.2025 по 22.04.2025 удерж.с бывш.сотр. НДС не облагается.</t>
  </si>
  <si>
    <t>22.04.2025 18:40:52</t>
  </si>
  <si>
    <t>0000-000766</t>
  </si>
  <si>
    <t>(111.000.4):4890671,00.КОСГУ 211-48620370,00, КОСГУ 266-28634,00, Единый налоговый платеж(НДФЛ) с 01.04.2025 по 22.04.2025. НДС не облагается.</t>
  </si>
  <si>
    <t>0000-00000610</t>
  </si>
  <si>
    <t>ПАШУН СВЕТЛАНА ФЕДОРОВНА</t>
  </si>
  <si>
    <t>Договор от 21.04.2025 № 663</t>
  </si>
  <si>
    <t>ЗА 23/04/2025;Пашун Светлана Федорофна;Договор 663 Пашун С ФОплата</t>
  </si>
  <si>
    <t>0000-00000609</t>
  </si>
  <si>
    <t>МИНАЕВА ОЛЬГА ВИКТОРОВНА</t>
  </si>
  <si>
    <t>Договор от 23.04.2025 № 678</t>
  </si>
  <si>
    <t>ЗА 23/04/2025;опл по дог № 678 от 23.04.2025;</t>
  </si>
  <si>
    <t>21.04.2025 14:57:34</t>
  </si>
  <si>
    <t>0000-000738</t>
  </si>
  <si>
    <t>ИП МГДЕСЯН ЛЕВА НВЕРОВИЧ</t>
  </si>
  <si>
    <t>Госконтракт от 27.11.2024 № 54/24-РЦИ</t>
  </si>
  <si>
    <t>(244.000.4):2415763,97. КОСГУ 224. ПО 147175. Оплата по дог.от 27.11.2024 № 54/24-РЦИ - аренда нежилого помещения за март (Акт №б/н от 18.04.2025), НДС не облагается.</t>
  </si>
  <si>
    <t>21.04.2025 14:42:32</t>
  </si>
  <si>
    <t>0000-000737</t>
  </si>
  <si>
    <t>Госконтракт от 18.12.2024 № 66/24-РЦИ</t>
  </si>
  <si>
    <t>(244.000.4):1720298,50. КОСГУ 224. ПО 152751. Оплата по ГК от 18.12.2024 № 66/24-РЦИ - аренда нежилого помещения за март (акт б/н  от 17.04.25), НДС не облагается.</t>
  </si>
  <si>
    <t>22.04.2025 14:47:21</t>
  </si>
  <si>
    <t>0000-000760</t>
  </si>
  <si>
    <t>ИП Поздняков Александр Юрьевич</t>
  </si>
  <si>
    <t>Госконтракт от 30.12.2024 № 79/24-РЦИ</t>
  </si>
  <si>
    <t>(244.000.4):2514326,88. КОСГУ 224. ПО 107838.  по дог от 30.12.2024 № 79/24-РЦИ - оказание услуг по субаренде нежилого помещения (акт б/н от 09.04.2025), в т.ч. НДС - 119729,85.</t>
  </si>
  <si>
    <t>23.04.2025 23:59:59</t>
  </si>
  <si>
    <t>0000-00000608</t>
  </si>
  <si>
    <t>Договор от 23.04.2025 № 677</t>
  </si>
  <si>
    <t>0000-00000607</t>
  </si>
  <si>
    <t>УРУСОВ ВАЛЕНТИН ВЛАДИМИРОВИЧ</t>
  </si>
  <si>
    <t>Договор от 18.04.2025 № 650</t>
  </si>
  <si>
    <t>ЗА 22/04/2025;ОПЛАТА ПО ДОГОВОРУ №650 от 18.04.2025;</t>
  </si>
  <si>
    <t>0000-00000606</t>
  </si>
  <si>
    <t>ЗА 22/04/2025;Стрельцова Наталья Станиславовна;Оплата по договору 673 от 22.04.2025</t>
  </si>
  <si>
    <t>0000-00000605</t>
  </si>
  <si>
    <t>ЖАРКОВА НАДЕЖДА ВИКТОРОВНА</t>
  </si>
  <si>
    <t>Договор от 22.04.2025 № 664</t>
  </si>
  <si>
    <t>ЗА 22/04/2025;ОПЛАТА ПО ДОГОВОРУ №664 ОТ 22.04.2025;</t>
  </si>
  <si>
    <t>0000-00000604</t>
  </si>
  <si>
    <t>МИРОНОВА ГАЛИНА ИВАНОВНА</t>
  </si>
  <si>
    <t>Договор от 18.04.2025 № 652</t>
  </si>
  <si>
    <t>ЗА 22/04/2025;ПЕРЕКАТОВА НАТАЛЬЯ ВИТАЛЬЕВНА;Оплата по договору 652 от 22.04.2025.Миронова Галина Ивановна,Северный бульвар 17,235</t>
  </si>
  <si>
    <t>0000-00000603</t>
  </si>
  <si>
    <t>ЗАСЫПКИН ВЛАДИМИР ВАСИЛЬЕВИЧ</t>
  </si>
  <si>
    <t>Договор от 18.04.2025 № 647</t>
  </si>
  <si>
    <t>ЗА 22/04/2025;КОСГУ 131.131.02.2;</t>
  </si>
  <si>
    <t>0000-00000602</t>
  </si>
  <si>
    <t>КОСТЮШКО ОЛЬГА НИКОЛАЕВНА</t>
  </si>
  <si>
    <t>Договор от 22.04.2025 № 675</t>
  </si>
  <si>
    <t>ЗА 22/04/2025;Костюшко Ольга Николаевна;Оплата по договору № 675 от 22.04.2025 КОСГУ 131.131.02.2</t>
  </si>
  <si>
    <t>0000-00000601</t>
  </si>
  <si>
    <t>ДЕНИСОВ ИГОРЬ ПЕТРОВИЧ</t>
  </si>
  <si>
    <t>Договор от 22.04.2025 № 676</t>
  </si>
  <si>
    <t>ЗА 22/04/2025;ОПЛАТА ПО ДОГОВОРУ №676 ОТ 22.04.2025 КОСГУ 131.131.02.2;</t>
  </si>
  <si>
    <t>19.04.2025 0:00:00</t>
  </si>
  <si>
    <t>0000-000709</t>
  </si>
  <si>
    <t>22.04.2025 0:00:00</t>
  </si>
  <si>
    <t>(247,000,4):257,32. КОСГУ 223. ПО 247503. Оплата за отпуск воды и прием сточн.вод Гос. контракт 2208959 от 29.01.25 г. (УПД 1283765 от 31.03.25г.), в т.ч. НДС - 42,89.</t>
  </si>
  <si>
    <t>21.04.2025 17:27:24</t>
  </si>
  <si>
    <t>0000-000744</t>
  </si>
  <si>
    <t>(111.000.4):9284,02.КОСГУ 266;Переч. ден.ср-в (3 дн нетр.за сч раб.)для зачис.зараб.пл.на счета физ.лиц по эл.реестру получ.№586 от 21.04.2025 в соотв. с дог. №93261439 от 19.03.2024. НДС не облагается</t>
  </si>
  <si>
    <t>21.04.2025 17:25:05</t>
  </si>
  <si>
    <t>0000-000743</t>
  </si>
  <si>
    <t>(111.000.4):139844,47.КОСГУ 211;Переч.ден.средств (отпуск ) для зач.зараб.пл.на счета физ.лиц по эл.реестру получ.№585 от 21.04.2025 в соотв. с дог. №93261439 от 19.03.2024. НДС не облагается</t>
  </si>
  <si>
    <t>21.04.2025 17:21:49</t>
  </si>
  <si>
    <t>0000-000742</t>
  </si>
  <si>
    <t>(111.000.4):193574,73.КОСГУ 211;Перечисление ден. средств (отпуск) на счета сотруд.за 04.2025.;Дог.№31-067/40/604 от 16.10.07.по списку переданному в банк. НДС не облагается</t>
  </si>
  <si>
    <t>20.04.2025 4:21:45</t>
  </si>
  <si>
    <t>0000-000736</t>
  </si>
  <si>
    <t>ПАО СБЕРБАНК</t>
  </si>
  <si>
    <t>Госконтракт от 29.01.2025 № 03/25-РЦИ</t>
  </si>
  <si>
    <t>(244.000.2):690,27. КОСГУ 226. ПО 522908. Оплата по дог 03/25-РЦИ от 29.01.25 за операции эквайринга за январь (УПД 3 от 01.04.25), Без НДС.</t>
  </si>
  <si>
    <t>22.04.2025 23:59:59</t>
  </si>
  <si>
    <t>0000-00000600</t>
  </si>
  <si>
    <t>(111.000.4)Возврат по р-ру 585 пп743 от 21.04.2025 на сумму 139844.47</t>
  </si>
  <si>
    <t>0000-00000599</t>
  </si>
  <si>
    <t>БОЙЦОВА НАДЕЖДА ВАСИЛЬЕВНА</t>
  </si>
  <si>
    <t>Договор от 18.04.2025 № 649</t>
  </si>
  <si>
    <t>Оплата доставки ТСР;Без НДС</t>
  </si>
  <si>
    <t>0000-00000598</t>
  </si>
  <si>
    <t>СУМАРОКОВ СЕРГЕЙ АЛЕКСЕЕВИЧ</t>
  </si>
  <si>
    <t>Договор от 21.04.2025 № 661</t>
  </si>
  <si>
    <t>ЗА 21/04/2025;Сумароков Сергей Алексеевич;Договор 661 от 21.04.2025 Кор./сч.банка получателя платежа 40102810545370000003 КОСГУ 131.131.02.2</t>
  </si>
  <si>
    <t>0000-00000597</t>
  </si>
  <si>
    <t>ТИТОВА НАДЕЖДА ИВАНОВНА</t>
  </si>
  <si>
    <t>Договор от 21.04.2025 № 658</t>
  </si>
  <si>
    <t>ЗА 21/04/2025;ОПЛАТА ПО ДОГОВОРУ №658 ОТ 21.04.2025Г;</t>
  </si>
  <si>
    <t>0000-00000596</t>
  </si>
  <si>
    <t>ШКОНДИНА-ПУТИЛИНА ИРИНА ЭДУАРДОВНА</t>
  </si>
  <si>
    <t>Договор от 21.04.2025 № 654</t>
  </si>
  <si>
    <t>ЗА 21/04/2025;Шкондина-Путилина Ирина Эдуардовна;Оплата</t>
  </si>
  <si>
    <t>0000-00000595</t>
  </si>
  <si>
    <t>СЕЛЮЦКАЯ ЛЮДМИЛА ВАСИЛЬЕВНА</t>
  </si>
  <si>
    <t>Договор от 21.04.2025 № 656</t>
  </si>
  <si>
    <t>ЗА 21/04/2025;СЕЛЮЦКАЯ ИРИНА ВЛАДИМИРОВНА;Оплата по договору 656 от 21.04.2025</t>
  </si>
  <si>
    <t>0000-00000594</t>
  </si>
  <si>
    <t>ПРИВЕЗЕНЦЕВ СЕРГЕЙ ГЕРАСИМОВИЧ</t>
  </si>
  <si>
    <t>Договор от 18.04.2025 № 648</t>
  </si>
  <si>
    <t>ЗА 21/04/2025;Оплата по договору №648 от 18.04.2025;</t>
  </si>
  <si>
    <t>0000-00000593</t>
  </si>
  <si>
    <t>СКОЛКОВ ВИКТОР ВАСИЛЬЕВИЧ</t>
  </si>
  <si>
    <t>Договор от 21.04.2025 № 653</t>
  </si>
  <si>
    <t>ЗА 21/04/2025;Сколков Виктор Васильевич;Оплата по договору 653 от 21.04.2025 КОСГУ 131.131.02.2</t>
  </si>
  <si>
    <t>0000-00000592</t>
  </si>
  <si>
    <t>ЛЫСЕНКО МАРИНА АНАТОЛЬЕВНА</t>
  </si>
  <si>
    <t>Договор от 21.04.2025 № 655</t>
  </si>
  <si>
    <t>ЗА 21/04/2025;Оплата по договору N655 от 21.04.2025;</t>
  </si>
  <si>
    <t>0000-00000591</t>
  </si>
  <si>
    <t>Договор от 17.04.2025 № 643</t>
  </si>
  <si>
    <t>Зачисление средств по операциям эквайринга. Мерчант №781001255643. Комиссия 0.00. Возврат покупки 0.00/0.00.НДС не облагается.</t>
  </si>
  <si>
    <t>18.04.2025 12:48:38</t>
  </si>
  <si>
    <t>0000-000734</t>
  </si>
  <si>
    <t>ЕГОРОВА ОЛЬГА НИКОЛАЕВНА</t>
  </si>
  <si>
    <t>Договор от 18.03.2025 № 464</t>
  </si>
  <si>
    <t>(131.131.02.2):665,00. Возврат ден.средств по дог.№464 от 18.03.2025 (отказ от доставки). НДС не облагается</t>
  </si>
  <si>
    <t>21.04.2025 23:59:59</t>
  </si>
  <si>
    <t>0000-00000590</t>
  </si>
  <si>
    <t>ИВАНОВА ВАЛЕНТИНА ВАСИЛЬЕВНА</t>
  </si>
  <si>
    <t>Договор от 17.04.2025 № 642</t>
  </si>
  <si>
    <t>ЗА 18/04/2025;Иванова Валентина Васильевна;Оплата по договору 642 от 18.04.2025 (код плательщика КОСГУ 131.131.02.2)</t>
  </si>
  <si>
    <t>0000-00000589</t>
  </si>
  <si>
    <t>КОРОТКОВА СВЕТЛАНА МИХАЙЛОВНА</t>
  </si>
  <si>
    <t>Договор от 17.04.2025 № 645</t>
  </si>
  <si>
    <t>ЗА 18/04/2025;ОПЛАТА ПО ДОГОВОРУ №645 ОТ 17.04.2025;</t>
  </si>
  <si>
    <t>0000-00000588</t>
  </si>
  <si>
    <t>ИГОШЕВА ИРИНА ФЕДОРОВНА</t>
  </si>
  <si>
    <t>Договор от 15.04.2025 № 610</t>
  </si>
  <si>
    <t>Оплата за Социально-реабилитационные услуги. НДС не облагается.</t>
  </si>
  <si>
    <t>0000-00000587</t>
  </si>
  <si>
    <t>ЗЕЙНАЛОВ ИЛХАМ ГАНБОЙ ОГЛЫ</t>
  </si>
  <si>
    <t>Договор от 15.04.2025 № 611</t>
  </si>
  <si>
    <t>0000-00000586</t>
  </si>
  <si>
    <t>ПРАВДИКОВСКИЙ НИКОЛАЙ НИКОЛАЕВИЧ</t>
  </si>
  <si>
    <t>Договор от 17.04.2025 № 637</t>
  </si>
  <si>
    <t>ЗА 18/04/2025;ОПЛАТА ПО ДОГОВОРУ №637 ОТ 17.04.2025Г.;</t>
  </si>
  <si>
    <t>0000-00000585</t>
  </si>
  <si>
    <t>САВИНА НАТАЛЬЯ ВЛАДИМИРОВНА</t>
  </si>
  <si>
    <t>Договор от 15.04.2025 № 612</t>
  </si>
  <si>
    <t>0000-00000584</t>
  </si>
  <si>
    <t>ПРОКОПЕНКО ЕЛЕНА АЛЕКСАНДРОВНА</t>
  </si>
  <si>
    <t>Договор от 17.04.2025 № 641</t>
  </si>
  <si>
    <t>ЗА 19/04/2025;ОПЛАТА ПО ДОГОВОРУ №641 ОТ 18.04.2025Г.ЛИЦЕВОЙ СЧЕТ КОСГУ 131.131.02.2;</t>
  </si>
  <si>
    <t>0000-00000583</t>
  </si>
  <si>
    <t>ГРАБОРОВА ТАМАРА ЮХАНОВНА</t>
  </si>
  <si>
    <t>Договор от 17.04.2025 № 640</t>
  </si>
  <si>
    <t>ЗА 18/04/2025;Доставка;</t>
  </si>
  <si>
    <t>20.04.2025 23:59:59</t>
  </si>
  <si>
    <t>0000-00000582</t>
  </si>
  <si>
    <t>20.04.2025 0:00:00</t>
  </si>
  <si>
    <t>Договор от 15.04.2025 № 626; Договор от 18.04.2025 № 646</t>
  </si>
  <si>
    <t>0000-00000581</t>
  </si>
  <si>
    <t>МИРОНОВА ИРИНА ИВАНОВНА</t>
  </si>
  <si>
    <t>Договор от 18.04.2025 № 651</t>
  </si>
  <si>
    <t>ЛС 03224643450000007300; Оплата по договору 651 от 18.04.2025. НДС не облагается</t>
  </si>
  <si>
    <t>17.04.2025 16:08:14</t>
  </si>
  <si>
    <t>0000-000731</t>
  </si>
  <si>
    <t>18.04.2025 0:00:00</t>
  </si>
  <si>
    <t>(111.000.4):50411,36.КОСГУ 211;Перечисление ден. средств (отпуск) на счета сотруд.за 04.2025.;Дог.№31-067/40/604 от 16.10.07.по списку переданному в банк. НДС не облагается</t>
  </si>
  <si>
    <t>17.04.2025 16:06:22</t>
  </si>
  <si>
    <t>0000-000730</t>
  </si>
  <si>
    <t>(111.000.4):97172,53.КОСГУ 211;Переч.ден.средств (отпуск ) для зач.зараб.пл.на счета физ.лиц по эл.реестру получ.№583 от 17.04.2025 в соотв. с дог. №93261439 от 19.03.2024. НДС не облагается</t>
  </si>
  <si>
    <t>12.04.2025 1:46:52</t>
  </si>
  <si>
    <t>0000-000700</t>
  </si>
  <si>
    <t>(247,000,4):3305.66. КОСГУ 223. ПО 247503. Оплата за отпуск воды и прием сточн.вод Гос. контракт 2208959 от 29.01.25 г. (УПД 772946 от 28.02.25г.), в т.ч. НДС - 550,94.</t>
  </si>
  <si>
    <t>12.04.2025 1:38:52</t>
  </si>
  <si>
    <t>0000-000699</t>
  </si>
  <si>
    <t>(247,000,4):14863,18. КОСГУ 223. ПО 247503. Оплата за отпуск воды и прием сточн.вод Гос. контракт 2208959 от 29.01.25 г. (УПД 772945 от 28.02.25г.), в т.ч. НДС - 2477,20.</t>
  </si>
  <si>
    <t>17.04.2025 16:45:38</t>
  </si>
  <si>
    <t>0000-000733</t>
  </si>
  <si>
    <t>(111.000.4):73329,00.КОСГУ 211;Переч.ден.средств (увольн. ) для зач.зараб.пл.на счета физ.лиц по эл.реестру получ.№582 от 17.04.2025 в соотв. с дог. №93261439 от 19.03.2024. НДС не облагается</t>
  </si>
  <si>
    <t>17.04.2025 16:43:26</t>
  </si>
  <si>
    <t>0000-000732</t>
  </si>
  <si>
    <t>(111.000.4):109355,21.КОСГУ 211;Перечисление ден. средств (увольн.) на счета сотруд.за 04.2025.;Дог.№31-067/40/604 от 16.10.07.по списку переданному в банк. НДС не облагается</t>
  </si>
  <si>
    <t>17.04.2025 11:42:01</t>
  </si>
  <si>
    <t>0000-000729</t>
  </si>
  <si>
    <t>(111.000.4):660,22.КОСГУ 211;Перечисление ден. средств (отпуск допл.) на счета сотруд.за 04.2025.;Дог.№31-067/40/604 от 16.10.07.по списку переданному в банк. НДС не облагается</t>
  </si>
  <si>
    <t>17.04.2025 11:40:41</t>
  </si>
  <si>
    <t>0000-000728</t>
  </si>
  <si>
    <t>(111.000.4):227,00.КОСГУ 211;Переч.ден.средств (отпуск допл.) для зач.зараб.пл.на счета физ.лиц по эл.реестру получ.№578 от 17.04.2025 в соотв. с дог. №93261439 от 19.03.2024. НДС не облагается</t>
  </si>
  <si>
    <t>17.04.2025 11:27:17</t>
  </si>
  <si>
    <t>0000-000727</t>
  </si>
  <si>
    <t>УФК по г.Москве (ОСП по Северо-Западному АО ГУФССП России по г. Москве л/с 05731D07960)</t>
  </si>
  <si>
    <t>Перечисление удержаний из зарплаты, выплат по оплате труда, стипендий (по ведомости) (304.03)</t>
  </si>
  <si>
    <t>(111.000.4):6972,59.КОСГУ 211, Удержание денеж.ср-в (задолж. по кредит.плат.) из зарплаты сотрудника Рыбакова С.В. за 04.2025 по ИП от 10.02.2021 № 27520/21/77057-ИП. НДС не облагается</t>
  </si>
  <si>
    <t>17.04.2025 11:25:19</t>
  </si>
  <si>
    <t>0000-000726</t>
  </si>
  <si>
    <t>Оськина Мария Николаевна</t>
  </si>
  <si>
    <t>(111.000.4):6972,58.КОСГУ 211.Удержание ден. ср-в (алименты) из з/п сотр. Рыбакова С.В.за 04.2025  по суд.пр. от 29.10.2020 № 2-795/2020.Оськина Мария Николаевна (л/с №40817810254034007626). НДС не облагается</t>
  </si>
  <si>
    <t>17.04.2025 10:39:59</t>
  </si>
  <si>
    <t>0000-000725</t>
  </si>
  <si>
    <t>Мороз Татьяна Алексеевна</t>
  </si>
  <si>
    <t>(111.000.4):15177,53.КОСГУ 211.Удержание ден. ср-в (алименты) из з/п сотр. Мороза С.А.за 04.2025  по и/л №2-351/2017 от 20.06.2017 Мороз Татьяна Алексеевна (л/с №40817810660333285487).НДС не облагается</t>
  </si>
  <si>
    <t>17.04.2025 10:38:03</t>
  </si>
  <si>
    <t>0000-000724</t>
  </si>
  <si>
    <t>(111.000.4):1500,00.КОСГУ 211.Удержание ден. ср-в (алименты) из з/п сотр. Мороза С.А.за 04.2025  по суд.реш. от 06.11.2019 Мороз Татьяна Алексеевна (л/с №40817810660333285487).НДС не облагается</t>
  </si>
  <si>
    <t>17.04.2025 10:32:02</t>
  </si>
  <si>
    <t>0000-000723</t>
  </si>
  <si>
    <t>(111.000.4):38582,90.КОСГУ 211;Перечисление денежных средств (з/п за 1 полов.мес.) за 04.2025; Панков Александр Владимирович (л/с 40817810400007520285 ). НДС не облагается.</t>
  </si>
  <si>
    <t>17.04.2025 10:30:17</t>
  </si>
  <si>
    <t>0000-000722</t>
  </si>
  <si>
    <t>(111.000.4):29935,05.КОСГУ 211;Перечисление денежных средств (з/п за 1 полов.мес.) за 04.2025;Мамченко Светлана Анатольевна (л/с 40817810000066277124). НДС не облагается.</t>
  </si>
  <si>
    <t>17.04.2025 10:29:09</t>
  </si>
  <si>
    <t>0000-000721</t>
  </si>
  <si>
    <t>(111.000.4):31296,10. КОСГУ 211; Перечисление денежных средств (з/п за 1 полов.мес.) за 04.2025;Копоть Юлия Максимовна (л/с 40817810100000168718). НДС не облагается.</t>
  </si>
  <si>
    <t>17.04.2025 10:28:03</t>
  </si>
  <si>
    <t>0000-000720</t>
  </si>
  <si>
    <t>(111.000.4):42864.00.КОСГУ 211;Перечисление денежных средств (з/п за 1 полов.мес.) за 04.2025; Дегтярь Марина Юрьевна (л/с 40817810301003724086). НДС не облагается.</t>
  </si>
  <si>
    <t>17.04.2025 10:26:53</t>
  </si>
  <si>
    <t>0000-000719</t>
  </si>
  <si>
    <t>Давыдова Светлана Владимировна</t>
  </si>
  <si>
    <t>(111.000.4):26481,78.КОСГУ 211;Перечисление денежных средств (з/п за 1 полов.мес.) за 04.2025;Давыдова Светлана Владимировна (л/с 40817810900040543084). НДС не облагается.</t>
  </si>
  <si>
    <t>17.04.2025 10:24:56</t>
  </si>
  <si>
    <t>0000-000718</t>
  </si>
  <si>
    <t>(111.000.4):25121,20.КОСГУ 211;Перечисление денежных средств (з/п за 1 полов.мес.) за 04.2025; Гаврилов Эдуард Эдуардович (л/с 40817810606250096161). НДС не облагается.</t>
  </si>
  <si>
    <t>17.04.2025 10:18:56</t>
  </si>
  <si>
    <t>0000-000717</t>
  </si>
  <si>
    <t>(111.000.4):2079662,16.КОСГУ 211;Перечисление денежных средств (з/п за 1 полов.мес.) на счета сотруд.за 04.2025.;Дог.№31-067/40/604 от 16.10.07.по списку переданному в банк. НДС не облагается</t>
  </si>
  <si>
    <t>17.04.2025 10:16:31</t>
  </si>
  <si>
    <t>0000-000716</t>
  </si>
  <si>
    <t>(111.000.4):7288779,42.КОСГУ 211;Переч.ден.средств (з/п за 1 полов.мес.) для зачисл.зараб.пл.на счета физ.лиц по эл.реестру получ.№ 576 от 17.04.2025 в соотв. с дог. №93261439 от 19.03.2024. НДС не облагается</t>
  </si>
  <si>
    <t>17.04.2025 6:47:31</t>
  </si>
  <si>
    <t>0000-000713</t>
  </si>
  <si>
    <t>ИП Симонян Ваан Оганесович</t>
  </si>
  <si>
    <t>Госконтракт от 30.08.2024 № 41/24-РЦИ</t>
  </si>
  <si>
    <t>(244.000.4):4469025,00. КОСГУ 224. ПО 29612. Оплата по дог. от 30.08.2024 № 41/24-РЦИ - арендная плата за нежилое помещение (акт б/н  от 10.04.25), НДС не облагается.</t>
  </si>
  <si>
    <t>17.04.2025 0:00:00</t>
  </si>
  <si>
    <t>0000-000703</t>
  </si>
  <si>
    <t>ООО "ФИАТ М5"</t>
  </si>
  <si>
    <t>Госконтракт от 13.02.2025 № 11/25-РЦИ</t>
  </si>
  <si>
    <t>(244.000.4):50275,80. КОСГУ 225. ПО 170934.  по дог от 13.02.2025 № 11/25-РЦИ - услуги по диагностике и ремонту автомобилей (УПД Ф-000000111, 113, 114, 115, 116, 117,122,123 от 04.03.2025), в т.ч. НДС - 8379,30.</t>
  </si>
  <si>
    <t>18.04.2025 23:59:59</t>
  </si>
  <si>
    <t>0000-00000580</t>
  </si>
  <si>
    <t>ИВАНОВА ТАТЬЯНА НИКОЛАЕВНА</t>
  </si>
  <si>
    <t>Договор от 17.04.2025 № 635</t>
  </si>
  <si>
    <t>ЗА 17/04/2025;ОПЛАТА ПО ДОГОВОРУ №635 ОТ 17.04.2025;</t>
  </si>
  <si>
    <t>0000-00000579</t>
  </si>
  <si>
    <t>ВОЛКОВ ВЛАДИМИР ВАЛЕНТИНОВИЧ</t>
  </si>
  <si>
    <t>Договор от 16.04.2025 № 628</t>
  </si>
  <si>
    <t>ЗА 17/04/2025;ОПЛАТА ПО ДОГОВОРУ 628 ОТ 16.04.2025 КОСГУ 131.131.02.2;</t>
  </si>
  <si>
    <t>0000-00000578</t>
  </si>
  <si>
    <t>КОВЯЗИН АНДРЕЙ АЛЕКСАНДРОВИЧ</t>
  </si>
  <si>
    <t>Договор от 17.04.2025 № 636</t>
  </si>
  <si>
    <t>ЗА 17/04/2025;КОВЯЗИН АНДРЕЙ АЛЕКСАНДРОВИЧ;Оплата</t>
  </si>
  <si>
    <t>0000-00000577</t>
  </si>
  <si>
    <t>ТЕКУТОВ СЕРГЕЙ ИВАНОВИЧ</t>
  </si>
  <si>
    <t>Договор от 17.04.2025 № 644</t>
  </si>
  <si>
    <t>ЗА 17/04/2025;Текутов Сергей Иванович;Оплата по договору # 644 от 17.02.2025</t>
  </si>
  <si>
    <t>0000-00000576</t>
  </si>
  <si>
    <t>Лепиева Ольга Васильевна</t>
  </si>
  <si>
    <t>Договор от 17.04.2025 № 634</t>
  </si>
  <si>
    <t>ЗА 17/04/2025;оплата по дог 634 от 17.04.2025;</t>
  </si>
  <si>
    <t>0000-00000575</t>
  </si>
  <si>
    <t>МОИСЕЕВА ЕЛЕНА ИВАНОВНА</t>
  </si>
  <si>
    <t>Договор от 17.04.2025 № 639</t>
  </si>
  <si>
    <t>ЗА 17/04/2025;РОЖКОВА АННА ВЯЧЕСЛАВОВНА;Оплата</t>
  </si>
  <si>
    <t>0000-00000574</t>
  </si>
  <si>
    <t>СИЛКОВА МАРИНА АЛЕКСЕЕВНА</t>
  </si>
  <si>
    <t>Договор от 15.04.2025 № 624</t>
  </si>
  <si>
    <t>ЗА 17/04/2025;ОПЛАТА ПО ДОГОВОРУ №624 ОТ 15.04.2025КОСГУ 131.131.02.2;</t>
  </si>
  <si>
    <t>0000-00000573</t>
  </si>
  <si>
    <t>СОКОЛОВА ИННА ЮРЬЕВНА</t>
  </si>
  <si>
    <t>Договор от 16.04.2025 № 630</t>
  </si>
  <si>
    <t>ЗА 17/04/2025;Соколова Инна Юрьевна;договор 630</t>
  </si>
  <si>
    <t>16.04.2025 18:52:34</t>
  </si>
  <si>
    <t>0000-000712</t>
  </si>
  <si>
    <t>(111.000.4):17213,30.КОСГУ 211;Переч.денежных средств (отпуск) для зачисл.зараб.пл.на счета физ.лиц по эл.реестру получ.№580 от 17.04.2025 в соотв. с дог. №93261439 от 19.03.2024. НДС не облагается</t>
  </si>
  <si>
    <t>16.04.2025 9:52:31</t>
  </si>
  <si>
    <t>0000-000711</t>
  </si>
  <si>
    <t>Логвинова Елена Станиславовна</t>
  </si>
  <si>
    <t>Перечисление подотчетным лицам (208.00)</t>
  </si>
  <si>
    <t>(112.000.4;):66000,00.КОСГУ 226; Переч. ден.ср-в команд.расх.(проезд,прожив.) приказ №1-кд от 03.04.2025 на сч. сотр.в 04.2025.;Логвинова Елена Станиславовна (л/с №40817810808306001049).НДС не облагается</t>
  </si>
  <si>
    <t>17.04.2025 23:59:59</t>
  </si>
  <si>
    <t>0000-00000572</t>
  </si>
  <si>
    <t>(111.000.4)Возврат по пп712 от 16.04.2025 на сумму 17213.30 Отсутствует ЭР к ПП. На основании сообщения Клиента.</t>
  </si>
  <si>
    <t>0000-00000571</t>
  </si>
  <si>
    <t>Договор от 16.04.2025 № 631; Договор от 15.04.2025 № 618</t>
  </si>
  <si>
    <t>0000-00000570</t>
  </si>
  <si>
    <t>БАРСУКОВА ГАЛИНА НИКОЛАЕВНА</t>
  </si>
  <si>
    <t>Договор от 15.04.2025 № 616</t>
  </si>
  <si>
    <t>ЗА 16/04/2025;БАРСУКОВА ГАЛИНА НИКОЛАЕВНА;Оплата</t>
  </si>
  <si>
    <t>0000-00000569</t>
  </si>
  <si>
    <t>МЕЛИКЯН ДЖОНЕК ВАРТАНОВИЧ</t>
  </si>
  <si>
    <t>Договор от 28.02.2025 № 305</t>
  </si>
  <si>
    <t>ЗА 16/04/2025;МЕЛИКЯН СИЛЬВИЯ ВЯЧЕСЛАВОВНА;Оплата</t>
  </si>
  <si>
    <t>0000-00000568</t>
  </si>
  <si>
    <t>Договор от 11.04.2025 № 598</t>
  </si>
  <si>
    <t>0000-00000567</t>
  </si>
  <si>
    <t>ЕЛИСТРАТОВА АСОЛЬ ВАЛЕРЬЕВНА</t>
  </si>
  <si>
    <t>Договор от 17.04.2025 № 633</t>
  </si>
  <si>
    <t>Договор 633. НДС не облагается</t>
  </si>
  <si>
    <t>0000-00000566</t>
  </si>
  <si>
    <t>ЯШКИНА ГАЛИНА ГРИГОРЬЕВНА</t>
  </si>
  <si>
    <t>Договор от 16.04.2025 № 627</t>
  </si>
  <si>
    <t>ЗА 16/04/2025;ДОСТАВКА ПАМПЕРСОВ Л/С КОСГУ 131.131.02.2;</t>
  </si>
  <si>
    <t>0000-00000565</t>
  </si>
  <si>
    <t>ЗУБОВ ГЕННАДИЙ ИВАНОВИЧ</t>
  </si>
  <si>
    <t>Договор от 17.04.2025 № 638</t>
  </si>
  <si>
    <t>оплата по договору 638 от 17.04.2025</t>
  </si>
  <si>
    <t>15.04.2025 10:52:43</t>
  </si>
  <si>
    <t>0000-000708</t>
  </si>
  <si>
    <t>16.04.2025 0:00:00</t>
  </si>
  <si>
    <t>(111.000.4):51237,04.КОСГУ 266;Переч. ден.ср-в (3 дн нетр.за сч раб.)для зачис.зараб.пл.на счета физ.лиц по эл.реестру получ.№575 от 15.04.2025 в соотв. с дог. №93261439 от 19.03.2024. НДС не облагается</t>
  </si>
  <si>
    <t>15.04.2025 9:45:11</t>
  </si>
  <si>
    <t>0000-000706</t>
  </si>
  <si>
    <t>(111.000.4):113520,51.КОСГУ 211;Переч.денежных средств (отпуск) для зачисл.зараб.пл.на счета физ.лиц по эл.реестру получ.№573 от 15.04.2025 в соотв. с дог. №93261439 от 19.03.2024. НДС не облагается</t>
  </si>
  <si>
    <t>15.04.2025 9:43:44</t>
  </si>
  <si>
    <t>0000-000705</t>
  </si>
  <si>
    <t>(111.000.4):4224,01.КОСГУ 211;Перечисление денежных средств (отпуск) на счета сотруд.за 04.2025.;Дог.№31-067/40/604 от 16.10.07.по списку переданному в банк. НДС не облагается</t>
  </si>
  <si>
    <t>14.04.2025 0:00:00</t>
  </si>
  <si>
    <t>0000-000707</t>
  </si>
  <si>
    <t>(244.000.4):1819986,63. КОСГУ 226. ПО 201075. Оплата по ГК от 04.03.2025 № 0373200266925000001_55287 за оказание погрузочно-разгрузочных услуг (УПД 25 от 31.03.25), НДС не облагается</t>
  </si>
  <si>
    <t>14.04.2025 14:57:20</t>
  </si>
  <si>
    <t>0000-000702</t>
  </si>
  <si>
    <t>РАДИОНОВА ЕКАТЕРИНА НИКОЛАЕВНА</t>
  </si>
  <si>
    <t>Договор от 20.03.2025 № 509</t>
  </si>
  <si>
    <t>(131.131.02.2):665,00. Возврат ден.средств по дог.№509 от 20.03.2025 (отказ от доставки). НДС не облагается</t>
  </si>
  <si>
    <t>16.04.2025 23:59:59</t>
  </si>
  <si>
    <t>0000-00000564</t>
  </si>
  <si>
    <t>ООО НКО "ЮМани"</t>
  </si>
  <si>
    <t>Договор от 15.04.2025 № 617</t>
  </si>
  <si>
    <t>В пакете 1  платежей, без НДС</t>
  </si>
  <si>
    <t>0000-00000563</t>
  </si>
  <si>
    <t>ФОКИНА НАТАЛИЯ ВЛАДИМИРОВНА</t>
  </si>
  <si>
    <t>Договор от 15.04.2025 № 620</t>
  </si>
  <si>
    <t>ЗА 15/04/2025;Фокина Наталия Владимировна;Оплата по договору № 620 от 15.04.2025</t>
  </si>
  <si>
    <t>0000-00000562</t>
  </si>
  <si>
    <t>ОСТРИКОВСКИЙ ВЛАДИМИР МИХАЙЛОВИЧ</t>
  </si>
  <si>
    <t>Договор от 15.04.2025 № 615</t>
  </si>
  <si>
    <t>ЗА 15/04/2025;Островский Владимир Михайлович;Оплата по договору 615 от 15.04.2025</t>
  </si>
  <si>
    <t>0000-00000561</t>
  </si>
  <si>
    <t>ПАК ДМИТРИЙ ВЛАДИМИРОВИЧ</t>
  </si>
  <si>
    <t>Договор от 15.04.2025 № 619</t>
  </si>
  <si>
    <t>ЗА 15/04/2025;Пак Дмитрий Владимирович;Оплата по договору 619 от 15.04.2025</t>
  </si>
  <si>
    <t>0000-00000560</t>
  </si>
  <si>
    <t>САЛОМАТОВА АННА БОРИСОВНА</t>
  </si>
  <si>
    <t>Договор от 16.04.2025 № 632</t>
  </si>
  <si>
    <t>ЛС 0; Оплата по дог 632 от  16.04.2025. НДС не облагается</t>
  </si>
  <si>
    <t>0000-00000559</t>
  </si>
  <si>
    <t>ДЯБДЕНКОВА МАРИЯ НИКОЛАЕВНА</t>
  </si>
  <si>
    <t>Договор от 15.04.2025 № 622</t>
  </si>
  <si>
    <t>ЗА 15/04/2025;ОПЛАТА ПО ДОГОВОРУ №622 ОТ 15.04.2025;</t>
  </si>
  <si>
    <t>0000-00000558</t>
  </si>
  <si>
    <t>ТРОФИМОВА ОЛЬГА ВИКТОРОВНА</t>
  </si>
  <si>
    <t>Договор от 15.04.2025 № 614</t>
  </si>
  <si>
    <t>ЗА 15/04/2025;ТРОФИМОВА ОЛЬГА ВИКТОРОВНА;Оплата по договору N 614 от 15.04.25.л/с КОСГУ 131.131.02.2</t>
  </si>
  <si>
    <t>0000-00000557</t>
  </si>
  <si>
    <t>ТАТАРИНОВА СВЕТЛАНА ИВАНОВНА</t>
  </si>
  <si>
    <t>Договор от 15.04.2025 № 621</t>
  </si>
  <si>
    <t>ЗА 15/04/2025;ТАТАРИНОВА ОЛЬГА НИКОЛАЕВНА;Оплата по Договору # 621 от 15.04.2025</t>
  </si>
  <si>
    <t>0000-00000556</t>
  </si>
  <si>
    <t>АКИМОВА ОЛЬГА ГЕОРГИЕВНА</t>
  </si>
  <si>
    <t>Договор от 13.03.2025 № 420</t>
  </si>
  <si>
    <t>ЗА 15/04/2025;оплата по договору 420 от 13.03.2025,Акимова Ольга Георгиевна.;</t>
  </si>
  <si>
    <t>0000-00000555</t>
  </si>
  <si>
    <t>ЛЫКОВ ВАЛЕРИЙ СЕРГЕЕВИЧ</t>
  </si>
  <si>
    <t>Договор от 15.04.2025 № 623</t>
  </si>
  <si>
    <t>ЗА 15/04/2025;Лыков Валерий Сергеевич;Оплата</t>
  </si>
  <si>
    <t>0000-00000554</t>
  </si>
  <si>
    <t>КАТАЛЬНИКОВ ПАВЕЛ ВАЛЕРЬЕВИЧ</t>
  </si>
  <si>
    <t>Договор от 15.04.2025 № 625</t>
  </si>
  <si>
    <t>ЛС 2614841000900353; Оплата по договору 625 от 15.04.2025. НДС не облагается</t>
  </si>
  <si>
    <t>0000-00000553</t>
  </si>
  <si>
    <t>СИНЬКО ЗИНАИДА ГРИГОРЬЕВНА</t>
  </si>
  <si>
    <t>Договор от 15.04.2025 № 613</t>
  </si>
  <si>
    <t>ЗА 15/04/2025;СИНЬКО ЗИНАИДА ГРИГОРЬЕВНА;Оплата</t>
  </si>
  <si>
    <t>0000-00000552</t>
  </si>
  <si>
    <t>Договор от 16.04.2025 № 629</t>
  </si>
  <si>
    <t>14.04.2025 18:28:14</t>
  </si>
  <si>
    <t>0000-000704</t>
  </si>
  <si>
    <t>15.04.2025 0:00:00</t>
  </si>
  <si>
    <t>(111.000.4):37120,49.КОСГУ 211;Перечисление денежных средств (увольн.) на счета сотруд.за 04.2025.;Дог.№31-067/40/604 от 16.10.07.по списку переданному в банк. НДС не облагается</t>
  </si>
  <si>
    <t>15.04.2025 23:59:59</t>
  </si>
  <si>
    <t>0000-00000551</t>
  </si>
  <si>
    <t>НАСИКАНОВ ДМИТРИЙ ЮРЬЕВИЧ</t>
  </si>
  <si>
    <t>Договор от 14.04.2025 № 608</t>
  </si>
  <si>
    <t>ЛС 0; Оплата по договору номер 608 от 14.04.2025. НДС не облагается</t>
  </si>
  <si>
    <t>0000-00000550</t>
  </si>
  <si>
    <t>НАСИБОВА НИНА ИВАНОВНА</t>
  </si>
  <si>
    <t>Договор от 14.04.2025 № 606</t>
  </si>
  <si>
    <t>ЗА 14/04/2025;Насибова Нина Ивановна;Оплата за доставку ТСР Насибова Нина Ивановна</t>
  </si>
  <si>
    <t>0000-00000549</t>
  </si>
  <si>
    <t>КРЮКОВ ВЛАДИМИР АНДРЕЕВИЧ</t>
  </si>
  <si>
    <t>Договор от 14.04.2025 № 607</t>
  </si>
  <si>
    <t>ЗА 14/04/2025;Крюков Владимир Андреевич;Оплата</t>
  </si>
  <si>
    <t>0000-00000548</t>
  </si>
  <si>
    <t>ЛЫТОВА ЕЛЕНА ВЛАДИМИРОВНА</t>
  </si>
  <si>
    <t>Договор от 07.04.2025 № 582</t>
  </si>
  <si>
    <t>ЗА 14/04/2025;Оплата по договору 582 от 07.04.2025 КОСГУ 131.131.02.2;</t>
  </si>
  <si>
    <t>10.04.2025 13:27:20</t>
  </si>
  <si>
    <t>0000-000692</t>
  </si>
  <si>
    <t>ТИБАНОВ СЕРГЕЙ ВЛАДИМИРОВИЧ</t>
  </si>
  <si>
    <t>Договор от 20.03.2025 № 513</t>
  </si>
  <si>
    <t>(131.131.02.2):665,00. Возврат ден.средств по дог.№513 от 20.03.2025 (отказ от доставки). НДС не облагается</t>
  </si>
  <si>
    <t>10.04.2025 13:10:46</t>
  </si>
  <si>
    <t>0000-000691</t>
  </si>
  <si>
    <t>ЕФИМОВА ЕЛЕНА НИКОЛАЕВНА</t>
  </si>
  <si>
    <t>Договор от 17.03.2025 № 446</t>
  </si>
  <si>
    <t>(131.131.02.2):665,00. Возврат ден.средств по дог.№446 от 17.03.2025 (отказ от доставки). НДС не облагается</t>
  </si>
  <si>
    <t>10.04.2025 11:49:02</t>
  </si>
  <si>
    <t>0000-000690</t>
  </si>
  <si>
    <t>БУЙНОВА НАТАЛЬЯ АНАТОЛЬЕВНА</t>
  </si>
  <si>
    <t>Договор от 12.03.2025 № 393</t>
  </si>
  <si>
    <t>(131.131.02.2):665,00. Возврат ден.средств по дог.№393 от 12.03.2025 (отказ от доставки). НДС не облагается</t>
  </si>
  <si>
    <t>14.04.2025 23:59:59</t>
  </si>
  <si>
    <t>0000-00000547</t>
  </si>
  <si>
    <t>РОМАНОВА ВАЛЕНТИНА ВАСИЛЬЕВНА</t>
  </si>
  <si>
    <t>Договор от 11.04.2025 № 599</t>
  </si>
  <si>
    <t>ЗА 11/04/2025;Романов Игорь Маркович;Оплата</t>
  </si>
  <si>
    <t>0000-00000546</t>
  </si>
  <si>
    <t>КРАСИЛОВА ЛЮДМИЛА ВАСИЛЬЕВНА</t>
  </si>
  <si>
    <t>Договор от 11.04.2025 № 597</t>
  </si>
  <si>
    <t>ЗА 11/04/2025;красилова Людмила Васильевна;Оплата</t>
  </si>
  <si>
    <t>0000-00000545</t>
  </si>
  <si>
    <t>ЕЛФИМОВА ТАТЬЯНА ИВАНОВНА</t>
  </si>
  <si>
    <t>Договор от 04.04.2025 № 580</t>
  </si>
  <si>
    <t>ЗА 11/04/2025;ОПЛАТА ПО ДОГОВОРУ № 580 ОТ 16.01.2025 КОСГУ 131.131.02.2;</t>
  </si>
  <si>
    <t>0000-00000544</t>
  </si>
  <si>
    <t>МУТИНА ЕКАТЕРИНА ЯКОВЛЕВНА</t>
  </si>
  <si>
    <t>Договор от 11.04.2025 № 600</t>
  </si>
  <si>
    <t>ЗА 11/04/2025;Мутина Екатерина Яковлевна;Оплата доставки тср</t>
  </si>
  <si>
    <t>0000-00000543</t>
  </si>
  <si>
    <t>ШВЕЙКИНА МАРГАРИТА ФЕДОРОВНА</t>
  </si>
  <si>
    <t>Договор от 11.04.2025 № 601</t>
  </si>
  <si>
    <t>ЗА 12/04/2025;оплата по дог.№601 от 11.04.2025 КОСГУ 131.131.02.2 ШВЕЙКИНА.М.Ф;</t>
  </si>
  <si>
    <t>0000-00000542</t>
  </si>
  <si>
    <t>МИНАЕВА МАРИНА ВИКТОРОВНА</t>
  </si>
  <si>
    <t>Договор от 09.04.2025 № 591</t>
  </si>
  <si>
    <t>ЗА 11/04/2025;ОПЛАТА ПО ДОГОВОРУ № 591 ОТ 09.04.2025 КОСГУ 131.131.02.2;</t>
  </si>
  <si>
    <t>13.04.2025 23:59:59</t>
  </si>
  <si>
    <t>0000-00000541</t>
  </si>
  <si>
    <t>13.04.2025 0:00:00</t>
  </si>
  <si>
    <t>Договор от 11.04.2025 № 603; Договор от 11.04.2025 № 604; Договор от 11.04.2025 № 605; Договор от 10.04.2025 № 596</t>
  </si>
  <si>
    <t>10.04.2025 0:00:00</t>
  </si>
  <si>
    <t>0000-000696</t>
  </si>
  <si>
    <t>11.04.2025 0:00:00</t>
  </si>
  <si>
    <t>(111.000.4):56746,39.КОСГУ 211;Переч.денежных средств (отпуск) для зачисл.зараб.пл.на счета физ.лиц по эл.реестру получ.№571 от 10.04.2025 в соотв. с дог. №93261439 от 19.03.2024. НДС не облагается</t>
  </si>
  <si>
    <t>10.04.2025 15:25:59</t>
  </si>
  <si>
    <t>0000-000695</t>
  </si>
  <si>
    <t>(111.000.4):141595,99.КОСГУ 211;Перечисление денежных средств (отпуск) на счета сотруд.за 04.2025.;Дог.№31-067/40/604 от 16.10.07.по списку переданному в банк. НДС не облагается</t>
  </si>
  <si>
    <t>09.04.2025 9:57:47</t>
  </si>
  <si>
    <t>0000-000689</t>
  </si>
  <si>
    <t>10.04.2025 15:25:58</t>
  </si>
  <si>
    <t>0000-000694</t>
  </si>
  <si>
    <t>(112.000.4;):300,00.КОСГУ 212; Переч. ден.ср-в команд.расх.(суточные) приказ №1-кд от 03.04.2025 на сч. сотр.в 04.2025.;Логвинова Елена Станиславовна (л/с №40817810808306001049).НДС не облагается</t>
  </si>
  <si>
    <t>10.04.2025 15:20:57</t>
  </si>
  <si>
    <t>0000-000693</t>
  </si>
  <si>
    <t>Султанова Гузалия Ильдаровна</t>
  </si>
  <si>
    <t>(112.000.4):200,00.КОСГУ 212,Переч. ден. средств (суточные) прик.№2-кд от 10.04.2025 на счет сотруд.в 04.2025.;Султанова Гузалия Ильдаровна  (л/с №40817810538700401680).НДС не облагается</t>
  </si>
  <si>
    <t>11.04.2025 23:59:59</t>
  </si>
  <si>
    <t>0000-00000540</t>
  </si>
  <si>
    <t>Соглашение от 18.12.2024 № 48Ц-016-07</t>
  </si>
  <si>
    <t>(148100204Д1000400612000, л/с 02732592000): БО (556219) Перечисление по коду субсидии 14812504Д0160701 по соглашению 48Ц-016-07 от 18.12.2024, НДС не облагается</t>
  </si>
  <si>
    <t>0000-00000539</t>
  </si>
  <si>
    <t>Соглашение от 18.12.2024 № 48Ц-064-07</t>
  </si>
  <si>
    <t>(148100204Д1000400612000, л/с 02732592000): БО (556221) Перечисление по коду субсидии 14812504Д0640701 по соглашению 48Ц-064-07 от 18.12.2024, НДС не облагается</t>
  </si>
  <si>
    <t>0000-00000538</t>
  </si>
  <si>
    <t>АДЖАБЯН АНАИТ ВЯЧИКОВНА</t>
  </si>
  <si>
    <t>Договор от 10.04.2025 № 595</t>
  </si>
  <si>
    <t>ЗА 10/04/2025;Доставка подгузника;</t>
  </si>
  <si>
    <t>0000-00000537</t>
  </si>
  <si>
    <t>(131.131.02.2): Возврат средств по П/П № 689 от 09/04/2025 По указанным реквизитам зачисление невозможно</t>
  </si>
  <si>
    <t>0000-00000536</t>
  </si>
  <si>
    <t>МИНЕЕВ АНДРЕЙ АНАТОЛЬЕВИЧ</t>
  </si>
  <si>
    <t>Договор от 09.04.2025 № 588</t>
  </si>
  <si>
    <t>ЗА 10/04/2025;ОПЛАТА ПО ДОГОВОРУ № 588 ОТ 09.04.2025,Л/С(КОД)- КОСГУ 131.131.02.2;</t>
  </si>
  <si>
    <t>09.04.2025 18:48:59</t>
  </si>
  <si>
    <t>0000-000688</t>
  </si>
  <si>
    <t>(853.000.2):37,76.КОСГУ 296; Оплата страх. взносов на обязательное соц. страхование от несч. сл. на произв. и проф. забол.(внебюджет) с комп.за зад.з/п за 03.2025г.; рег.№770203747. НДС не облагается</t>
  </si>
  <si>
    <t>09.04.2025 18:45:50</t>
  </si>
  <si>
    <t>0000-000687</t>
  </si>
  <si>
    <t>(119.000.4):11,96.КОСГУ 226; Опл.страх.взносов на обязательное социальное страхование от несч.случаев на произв. и проф. забол. за прох.мед.комисс. за 03.2025г.; рег.№770203747. НДС не облагается</t>
  </si>
  <si>
    <t>09.04.2025 18:38:35</t>
  </si>
  <si>
    <t>0000-000686</t>
  </si>
  <si>
    <t>(119.000.4):70138,91.КОСГУ 213; Оплата страх.взносов на обязательное социальное страхование от несчастных случаев на произв. и проф. забол. за 03.2025г.; рег.№770203747. НДС не облагается</t>
  </si>
  <si>
    <t>08.04.2025 0:00:00</t>
  </si>
  <si>
    <t>0000-000682</t>
  </si>
  <si>
    <t>БАРИНОВА ЛАРИСА ВАСИЛЬЕВНА</t>
  </si>
  <si>
    <t>Договор от 19.03.2025 № 499</t>
  </si>
  <si>
    <t>(131.131.02.2):665,00. Возврат ден.средств по дог.№499 от 19.03.2025 (отказ от доставки). НДС не облагается</t>
  </si>
  <si>
    <t>10.04.2025 23:59:59</t>
  </si>
  <si>
    <t>0000-00000535</t>
  </si>
  <si>
    <t>СОРОКИН АНАТОЛИЙ НИКОЛАЕВИЧ</t>
  </si>
  <si>
    <t>Договор от 09.04.2025 № 589</t>
  </si>
  <si>
    <t>ЗА 09/04/2025;ОПЛАТА ПО ДОГОВОРУ № 589 ОТ 09.04.2025 КОСГУ 131.131.02.2;</t>
  </si>
  <si>
    <t>0000-00000534</t>
  </si>
  <si>
    <t>СИНИЦЫНА АННА ФЕДОРОВНА</t>
  </si>
  <si>
    <t>Договор от 04.03.2025 № 326</t>
  </si>
  <si>
    <t>ЗА 09/04/2025;ОПЛАТА ПО ДОГОВОРУ №326 ОТ 08.04.2025;</t>
  </si>
  <si>
    <t>0000-00000533</t>
  </si>
  <si>
    <t>ЧЕРНЫШЕВ ИГОРЬ ВАЛЕНТИНОВИЧ</t>
  </si>
  <si>
    <t>Договор от 09.04.2025 № 594</t>
  </si>
  <si>
    <t>ЗА 09/04/2025;Чернышев Игорь Валентинович;Оплата по договору 594 от 09.04.2025</t>
  </si>
  <si>
    <t>0000-00000532</t>
  </si>
  <si>
    <t>КАЗАКОВА РАИСА ГРИГОРЬЕВНА</t>
  </si>
  <si>
    <t>Договор от 09.04.2025 № 590</t>
  </si>
  <si>
    <t>ЗА 09/04/2025;Оплата по договору № 590 от 09.04.2025;</t>
  </si>
  <si>
    <t>0000-00000531</t>
  </si>
  <si>
    <t>ДЖАНАЕВА СВЕТЛАНА ВЛАДИМИРОВНА</t>
  </si>
  <si>
    <t>Договор от 09.04.2025 № 593</t>
  </si>
  <si>
    <t>ЗА 09/04/2025;доставка тср;</t>
  </si>
  <si>
    <t>0000-00000530</t>
  </si>
  <si>
    <t>КОНОНОВА ИРИНА МИХАЙЛОВНА</t>
  </si>
  <si>
    <t>Договор от 09.04.2025 № 592</t>
  </si>
  <si>
    <t>ЗА 09/04/2025;КОНОНОВА ИРИНА МИХАЙЛОВНА;Оплата за абсорбирующее бельё</t>
  </si>
  <si>
    <t>08.04.2025 19:00:44</t>
  </si>
  <si>
    <t>0000-000681</t>
  </si>
  <si>
    <t>09.04.2025 0:00:00</t>
  </si>
  <si>
    <t>(321.000.4):7607,42.КОСГУ 264;Переч.ден.ср-в (3 дн нетр.за сч раб-ля) бывш.сотр. для зач.на счета физ.лиц по эл.реестру пол..№569 от 08.04.2025 в соотв. с дог. №93261439 от 19.03.2024. НДС не облагается</t>
  </si>
  <si>
    <t>08.04.2025 18:59:07</t>
  </si>
  <si>
    <t>0000-000680</t>
  </si>
  <si>
    <t>(111.000.4):17788,80.КОСГУ 266,Перечисление денежных средств (3 дня нетрудос. за счет раб-ля) на счета сотруд. за 04.2025. Дог.№31-067/40/604 от 16.10.07 по списку перед. в банк.НДС не облагается</t>
  </si>
  <si>
    <t>08.04.2025 18:57:58</t>
  </si>
  <si>
    <t>0000-000679</t>
  </si>
  <si>
    <t>(111.000.4):18787,45.КОСГУ 266;Переч. ден.ср-в (3 дн нетр.за сч раб.)для зачис.зараб.пл.на счета физ.лиц по эл.реестру получ.№568 от 08.04.2025 в соотв. с дог. №93261439 от 19.03.2024. НДС не облагается</t>
  </si>
  <si>
    <t>08.04.2025 18:10:16</t>
  </si>
  <si>
    <t>0000-000678</t>
  </si>
  <si>
    <t>(111.000.4):597133,02.КОСГУ 211;Переч.денежных средств (отпуск) для зачисл.зараб.пл.на счета физ.лиц по эл.реестру получ.№566 от 08.04.2025 в соотв. с дог. №93261439 от 19.03.2024. НДС не облагается</t>
  </si>
  <si>
    <t>08.04.2025 16:34:05</t>
  </si>
  <si>
    <t>0000-000677</t>
  </si>
  <si>
    <t>(111.000.4):68191,52.КОСГУ 211;Перечисление денежных средств (отпуск) на счета сотруд.за 04.2025.;Дог.№31-067/40/604 от 16.10.07.по списку переданному в банк. НДС не облагается</t>
  </si>
  <si>
    <t>07.04.2025 16:49:59</t>
  </si>
  <si>
    <t>0000-000675</t>
  </si>
  <si>
    <t>ГРИШИН МАКСИМ СЕРГЕЕВИЧ</t>
  </si>
  <si>
    <t>Договор от 19.02.2025 № 241</t>
  </si>
  <si>
    <t>(131.131.02.2):665,00. Возврат ден.средств по дог.№241 от 19.02.2025 (отказ от доставки). НДС не облагается</t>
  </si>
  <si>
    <t>07.04.2025 16:40:46</t>
  </si>
  <si>
    <t>0000-000674</t>
  </si>
  <si>
    <t>СЫЧЕВА ЮЛИЯ ВЛАДИМИРОВНА</t>
  </si>
  <si>
    <t>Договор от 12.03.2025 № 392</t>
  </si>
  <si>
    <t>(131.131.02.2):498,75. Возврат ден.средств по дог.№392 от 12.03.2025 (отказ от доставки). НДС не облагается</t>
  </si>
  <si>
    <t>07.04.2025 16:18:44</t>
  </si>
  <si>
    <t>0000-000673</t>
  </si>
  <si>
    <t>Козлова Ольга Ивановна</t>
  </si>
  <si>
    <t>Договор от 20.03.2025 № 518</t>
  </si>
  <si>
    <t>(131.131.02.2):997,50. Возврат ден.средств по дог.№518 от 20.03.2025 (отказ от доставки). НДС не облагается</t>
  </si>
  <si>
    <t>07.04.2025 16:14:37</t>
  </si>
  <si>
    <t>0000-000672</t>
  </si>
  <si>
    <t>БЫЧКОВСКАЯ ГАЛИНА ВИКТОРОВНА</t>
  </si>
  <si>
    <t>Договор от 24.03.2025 № 536</t>
  </si>
  <si>
    <t>(131.131.02.2):665,00. Возврат ден.средств по дог.№536 от 24.03.2025 (отказ от доставки). НДС не облагается</t>
  </si>
  <si>
    <t>07.04.2025 16:10:46</t>
  </si>
  <si>
    <t>0000-000671</t>
  </si>
  <si>
    <t>ЧУВИЛИНА ЕЛЕНА ВЛАДИМИРОВНА</t>
  </si>
  <si>
    <t>Договор от 19.03.2025 № 494</t>
  </si>
  <si>
    <t>(131.131.02.2):997,50. Возврат ден.средств по дог.№494 от 19.03.2025 (отказ от доставки). НДС не облагается</t>
  </si>
  <si>
    <t>07.04.2025 13:38:49</t>
  </si>
  <si>
    <t>0000-000670</t>
  </si>
  <si>
    <t>Рыжова Тамара Леонидовна</t>
  </si>
  <si>
    <t>Договор от 18.03.2025 № 458</t>
  </si>
  <si>
    <t>(131.131.02.2):997,50. Возврат ден.средств по дог.№458 от 18.03.2025 (отказ от доставки). НДС не облагается</t>
  </si>
  <si>
    <t>07.04.2025 13:30:08</t>
  </si>
  <si>
    <t>0000-000669</t>
  </si>
  <si>
    <t>Шибанова Алла Ивановна</t>
  </si>
  <si>
    <t>Договор от 20.03.2025 № 506</t>
  </si>
  <si>
    <t>(131.131.02.2):665,00. Возврат ден.средств по дог.№506 от 20.03.2025 (отказ от доставки). НДС не облагается</t>
  </si>
  <si>
    <t>07.04.2025 13:26:31</t>
  </si>
  <si>
    <t>0000-000668</t>
  </si>
  <si>
    <t>ЗАХАРОВА ТАТЬЯНА ЮРЬЕВНА</t>
  </si>
  <si>
    <t>Договор от 19.03.2025 № 502</t>
  </si>
  <si>
    <t>(131.131.02.2):665,00. Возврат ден.средств по дог.№502 от 19.03.2025 (отказ от доставки). НДС не облагается</t>
  </si>
  <si>
    <t>07.04.2025 13:05:52</t>
  </si>
  <si>
    <t>0000-000667</t>
  </si>
  <si>
    <t>МИХЕЕВА ВИОЛЕТТА ВЛАДИМИРОВНА</t>
  </si>
  <si>
    <t>Договор от 17.03.2025 № 445</t>
  </si>
  <si>
    <t>(131.131.02.2):665,00. Возврат ден.средств по дог.№445 от 17.03.2025 (отказ от доставки). НДС не облагается</t>
  </si>
  <si>
    <t>07.04.2025 13:03:29</t>
  </si>
  <si>
    <t>0000-000666</t>
  </si>
  <si>
    <t>Грекова Анна Никитична</t>
  </si>
  <si>
    <t>Договор от 20.03.2025 № 510</t>
  </si>
  <si>
    <t>(131.131.02.2):665,00. Возврат ден.средств по дог.№510 от 20.03.2025 (отказ от доставки). НДС не облагается</t>
  </si>
  <si>
    <t>07.04.2025 12:55:13</t>
  </si>
  <si>
    <t>0000-000665</t>
  </si>
  <si>
    <t>МОИСЕЕВА СВЕТЛАНА АНДРЕЕВНА</t>
  </si>
  <si>
    <t>Договор от 21.03.2025 № 524</t>
  </si>
  <si>
    <t>(131.131.02.2):831,25. Возврат ден.средств по дог.№524 от 21.03.2025 (отказ от доставки). НДС не облагается</t>
  </si>
  <si>
    <t>07.04.2025 12:51:38</t>
  </si>
  <si>
    <t>0000-000664</t>
  </si>
  <si>
    <t>Климанова Валентина Дмитриевна</t>
  </si>
  <si>
    <t>Договор от 21.03.2025 № 526</t>
  </si>
  <si>
    <t>(131.131.02.2):831,25. Возврат ден.средств по дог.№526 от 21.03.2025 (отказ от доставки). НДС не облагается</t>
  </si>
  <si>
    <t>07.04.2025 12:48:08</t>
  </si>
  <si>
    <t>0000-000663</t>
  </si>
  <si>
    <t>СОЛОВЬЕВА ЕЛЕНА ВЯЧЕСЛАВОВНА</t>
  </si>
  <si>
    <t>Договор от 12.03.2025 № 389</t>
  </si>
  <si>
    <t>(131.131.02.2):997,50. Возврат ден.средств по дог.№389 от 12.03.2025 (отказ от доставки). НДС не облагается</t>
  </si>
  <si>
    <t>07.04.2025 12:33:40</t>
  </si>
  <si>
    <t>0000-000662</t>
  </si>
  <si>
    <t>Рожок Лидия Владимировна</t>
  </si>
  <si>
    <t>Договор от 20.03.2025 № 515</t>
  </si>
  <si>
    <t>(131.131.02.2):997,50. Возврат ден.средств по дог.№515 от 20.03.2025 (отказ от доставки). НДС не облагается</t>
  </si>
  <si>
    <t>07.04.2025 12:24:55</t>
  </si>
  <si>
    <t>0000-000661</t>
  </si>
  <si>
    <t>ГРИШИНА ВИКТОРИЯ ВЛАДИМИРОВНА</t>
  </si>
  <si>
    <t>Договор от 20.03.2025 № 504</t>
  </si>
  <si>
    <t>(131.131.02.2):665,00. Возврат ден.средств по дог.№504 от 20.03.2025 (отказ от доставки). НДС не облагается</t>
  </si>
  <si>
    <t>07.04.2025 12:12:09</t>
  </si>
  <si>
    <t>0000-000660</t>
  </si>
  <si>
    <t>БЕГУЛОВА ОЛЬГА ИВАНОВНА</t>
  </si>
  <si>
    <t>Договор от 19.03.2025 № 500</t>
  </si>
  <si>
    <t>(131.131.02.2):997,50. Возврат ден.средств по дог.№500 от 19.03.2025 (отказ от доставки). НДС не облагается</t>
  </si>
  <si>
    <t>07.04.2025 12:04:24</t>
  </si>
  <si>
    <t>0000-000659</t>
  </si>
  <si>
    <t>Багишов Гормет Таджеддинович</t>
  </si>
  <si>
    <t>Договор от 21.03.2025 № 523</t>
  </si>
  <si>
    <t>(131.131.02.2):665,00. Возврат ден.средств по дог.№523 от 21.03.2025 (отказ от доставки). НДС не облагается</t>
  </si>
  <si>
    <t>07.04.2025 11:59:23</t>
  </si>
  <si>
    <t>0000-000658</t>
  </si>
  <si>
    <t>МАРИЙЧУК ЛАРИСА ВЛАДИМИРОВНА</t>
  </si>
  <si>
    <t>Договор от 19.03.2025 № 481</t>
  </si>
  <si>
    <t>(131.131.02.2):665,00. Возврат ден.средств по дог.№481 от 19.03.2025 (отказ от доставки). НДС не облагается</t>
  </si>
  <si>
    <t>07.04.2025 11:51:28</t>
  </si>
  <si>
    <t>0000-000657</t>
  </si>
  <si>
    <t>ГУМИЛЕВА ЗОЯ НИКОЛАЕВНА</t>
  </si>
  <si>
    <t>Договор от 14.03.2025 № 421</t>
  </si>
  <si>
    <t>(131.131.02.2):498,75. Возврат ден.средств по дог.№421 от 14.03.2025 (отказ от доставки). НДС не облагается</t>
  </si>
  <si>
    <t>09.04.2025 23:59:59</t>
  </si>
  <si>
    <t>0000-00000529</t>
  </si>
  <si>
    <t>ВОСТРИКОВА НАТАЛЬЯ ПЕТРОВНА</t>
  </si>
  <si>
    <t>Договор от 09.04.2025 № 586</t>
  </si>
  <si>
    <t>ЛС 0; Оплата по договору # 586 от 09.04.2025. НДС не облагается</t>
  </si>
  <si>
    <t>0000-00000528</t>
  </si>
  <si>
    <t>СТУКАЛОВ ВИКТОР АЛЕКСАНДРОВИЧ</t>
  </si>
  <si>
    <t>Договор от 08.04.2025 № 585</t>
  </si>
  <si>
    <t>ЗА 08/04/2025;ОПЛАТА ПО ДОГОВОРУ № 585 ОТ 08.04.2025,КОСГУ 131.131.02.2;</t>
  </si>
  <si>
    <t>07.04.2025 15:54:23</t>
  </si>
  <si>
    <t>0000-000627</t>
  </si>
  <si>
    <t>Газина Аннэта Николаевна</t>
  </si>
  <si>
    <t>(111.000.4):30741,45.КОСГУ 211;Перечисление денежных средств (увольнение) за 04.2025;Газина Аннэта Николаевна (л/с 40817810600023502355). НДС не облагается.</t>
  </si>
  <si>
    <t>07.04.2025 10:04:16</t>
  </si>
  <si>
    <t>0000-000611</t>
  </si>
  <si>
    <t>ТПО УСЗН</t>
  </si>
  <si>
    <t>Перечисление удержаний из зарплаты, выплат по оплате труда, стипендий (304.03)</t>
  </si>
  <si>
    <t>(111.000.4):31324,55.КОСГУ 211;Перечисление профсоюзных взносов за 03.2025. НДС не облагается</t>
  </si>
  <si>
    <t>07.04.2025 9:27:50</t>
  </si>
  <si>
    <t>0000-000610</t>
  </si>
  <si>
    <t>(111.000.4):24923,56.КОСГУ 211.Удержание ден. ср-в (алименты) из з/п сотр. Мороза С.А.за 03.2025  по и/л №2-351/2017 от 20.06.2017 Мороз Татьяна Алексеевна (л/с №40817810660333285487).НДС не облагается</t>
  </si>
  <si>
    <t>07.04.2025 9:21:49</t>
  </si>
  <si>
    <t>0000-000609</t>
  </si>
  <si>
    <t>(111.000.4):17414,20.КОСГУ 211, Удержание денеж.ср-в (задолж. по кредит.плат.) из зарплаты сотрудника Рыбакова С.В. за 03.2025 по ИП от 10.02.2021 № 27520/21/77057-ИП. НДС не облагается</t>
  </si>
  <si>
    <t>07.04.2025 9:20:20</t>
  </si>
  <si>
    <t>0000-000608</t>
  </si>
  <si>
    <t>(111.000.4):17414,20.КОСГУ 211.Удержание ден. ср-в (алименты) из з/п сотр. Рыбакова С.В.за 03.2025  по суд.пр. от 29.10.2020 № 2-795/2020.Оськина Мария Николаевна (л/с №40817810254034007626). НДС не облагается</t>
  </si>
  <si>
    <t>08.04.2025 23:59:59</t>
  </si>
  <si>
    <t>0000-00000527</t>
  </si>
  <si>
    <t>ЕЛИСЕЕВ МИХАИЛ ИВАНОВИЧ</t>
  </si>
  <si>
    <t>Договор от 07.04.2025 № 584</t>
  </si>
  <si>
    <t>ЗА 07/04/2025;ПО ДОГОВОРУ 582 ОТ 16.01.2025;</t>
  </si>
  <si>
    <t>0000-00000526</t>
  </si>
  <si>
    <t>ИБРАГИМОВА РУШАНИЯ РУШАНОВНА</t>
  </si>
  <si>
    <t>Договор от 04.04.2025 № 577</t>
  </si>
  <si>
    <t>0000-00000525</t>
  </si>
  <si>
    <t>КРАУЗОВ АЛЕКСЕЙ ВИКТОРОВИЧ</t>
  </si>
  <si>
    <t>Договор от 03.04.2025 № 575</t>
  </si>
  <si>
    <t>ЗА 07/04/2025;КРАУЗОВ РОМАН АЛЕКСЕЕВИЧ;Оплата за доставку для Краузова А.В.</t>
  </si>
  <si>
    <t>0000-00000524</t>
  </si>
  <si>
    <t>КАБАНОВА АНИТА ВАДИМОВНА</t>
  </si>
  <si>
    <t>Договор от 07.04.2025 № 583</t>
  </si>
  <si>
    <t>ЗА 07/04/2025;Кабанова Анита Вадимовна;Оплата</t>
  </si>
  <si>
    <t>0000-00000523</t>
  </si>
  <si>
    <t>ИГНАТОВА ИННА АЛЕКСАНДРОВНА</t>
  </si>
  <si>
    <t>Договор от 04.04.2025 № 578</t>
  </si>
  <si>
    <t>ЗА 07/04/2025;ОПЛАТА ПО ДОГОВОРУ №578 ОТ 04.04.2025;</t>
  </si>
  <si>
    <t>0000-00000522</t>
  </si>
  <si>
    <t>БОЖКО НИНА НИКОЛАЕВНА</t>
  </si>
  <si>
    <t>Договор от 04.04.2025 № 579</t>
  </si>
  <si>
    <t>ЗА 07/04/2025;Божко Нина Николаевна;Оплата по договору 579</t>
  </si>
  <si>
    <t>0000-00000521</t>
  </si>
  <si>
    <t>ТАЗИТДИНОВА РИММА РАВИЛЬЕВНА</t>
  </si>
  <si>
    <t>Договор от 03.04.2025 № 574</t>
  </si>
  <si>
    <t>0000-00000520</t>
  </si>
  <si>
    <t>07.04.2025 23:59:59</t>
  </si>
  <si>
    <t>0000-00000519</t>
  </si>
  <si>
    <t>07.04.2025 0:00:00</t>
  </si>
  <si>
    <t>Договор от 04.04.2025 № 581</t>
  </si>
  <si>
    <t>0000-00000518</t>
  </si>
  <si>
    <t>ШАБАНОВ АЛЕКСАНДР МИХАЙЛОВИЧ</t>
  </si>
  <si>
    <t>Договор от 02.04.2025 № 570</t>
  </si>
  <si>
    <t>ЛС 2614841000900353; Оплата по договору  N570 от 07.04.25 за Шабанова А. М., за доставку. НДС не облагается</t>
  </si>
  <si>
    <t>0000-00000517</t>
  </si>
  <si>
    <t>НАУМОВ ЕВГЕНИЙ ЮРЬЕВИЧ</t>
  </si>
  <si>
    <t>Договор от 28.03.2025 № 552</t>
  </si>
  <si>
    <t>ЛС 2614841000900353; Оплата по договору номер 552 от 28.03.2025. НДС не облагается</t>
  </si>
  <si>
    <t>0000-00000516</t>
  </si>
  <si>
    <t>ПАК ОЛЬГА ВИКТОРОВНА</t>
  </si>
  <si>
    <t>Договор от 19.03.2025 № 475</t>
  </si>
  <si>
    <t>ЗА 04/04/2025;оплата по договору №475 от 19.03.2025;</t>
  </si>
  <si>
    <t>03.04.2025 17:12:00</t>
  </si>
  <si>
    <t>0000-000597</t>
  </si>
  <si>
    <t>04.04.2025 0:00:00</t>
  </si>
  <si>
    <t>(111.000.4):4474704.85.КОСГУ 211;Перечисление денежных средств (зарплата) на счета сотруд.за 03.2025.;Дог.№31-067/40/604 от 16.10.07.по списку переданному в банк. НДС не облагается</t>
  </si>
  <si>
    <t>03.04.2025 17:05:37</t>
  </si>
  <si>
    <t>0000-000596</t>
  </si>
  <si>
    <t>(111.000.4):11453,68.КОСГУ 266;Переч. ден.ср-в (3 дн нетр.за сч раб.)для зачис.зараб.пл.на счета физ.лиц по эл.реестру получ.№560 от 03.04.2025 в соотв. с дог. №93261439 от 19.03.2024. НДС не облагается</t>
  </si>
  <si>
    <t>03.04.2025 17:01:46</t>
  </si>
  <si>
    <t>0000-000595</t>
  </si>
  <si>
    <t>(111.000.4):9389,38.КОСГУ 266,Перечисление денежных средств (3 дня нетрудос. за счет раб-ля) на счета сотруд. за 04.2025. Дог.№31-067/40/604 от 16.10.07 по списку перед. в банк.НДС не облагается</t>
  </si>
  <si>
    <t>03.04.2025 0:00:00</t>
  </si>
  <si>
    <t>0000-000607</t>
  </si>
  <si>
    <t>(111.000.4):33506.30.КОСГУ 211;Перечисление денежных средств (зарплата) на счета сотруд.за 03.2025.;Дог.№31-067/40/604 от 16.10.07.по списку переданному в банк.НДС не облагается</t>
  </si>
  <si>
    <t>03.04.2025 17:21:53</t>
  </si>
  <si>
    <t>0000-000606</t>
  </si>
  <si>
    <t>(111.000.4):88640,49.КОСГУ 211;Перечисление денежных средств (увольн.) на счета сотруд.за 04.2025.;Дог.№31-067/40/604 от 16.10.07.по списку переданному в банк.НДС не облагается</t>
  </si>
  <si>
    <t>03.04.2025 17:20:52</t>
  </si>
  <si>
    <t>0000-000605</t>
  </si>
  <si>
    <t>(111.000.4):180469.00.КОСГУ 211;Перечисление денежных средств (зарплата) за 03.2025; Дегтярь Марина Юрьевна (л/с 40817810301003724086). НДС не облагается.</t>
  </si>
  <si>
    <t>03.04.2025 17:20:01</t>
  </si>
  <si>
    <t>0000-000604</t>
  </si>
  <si>
    <t>(111.000.4):81913.24. КОСГУ 211; Перечисление денежных средств (зарплата) за 03.2025;Копоть Юлия Максимовна (л/с 40817810100000168718). НДС не облагается.</t>
  </si>
  <si>
    <t>03.04.2025 17:19:04</t>
  </si>
  <si>
    <t>0000-000603</t>
  </si>
  <si>
    <t>(111.000.4):99903.00.КОСГУ 211;Перечисление денежных средств (зарплата) за 03.2025;Газина Аннэта Николаевна (л/с 40817810600023502355). НДС не облагается.</t>
  </si>
  <si>
    <t>03.04.2025 17:18:24</t>
  </si>
  <si>
    <t>0000-000602</t>
  </si>
  <si>
    <t>(111.000.4):80649.80.КОСГУ 211;Перечисление денежных средств (зарплата) за 03.2025; Панков Александр Владимирович (л/с 40817810400007520285 ). НДС не облагается.</t>
  </si>
  <si>
    <t>03.04.2025 17:17:44</t>
  </si>
  <si>
    <t>0000-000601</t>
  </si>
  <si>
    <t>(111.000.4):42027.28.КОСГУ 211;Перечисление денежных средств (зарплата) за 03.2025;Мамченко Светлана Анатольевна (л/с 40817810000066277124). НДС не облагается.</t>
  </si>
  <si>
    <t>03.04.2025 17:17:00</t>
  </si>
  <si>
    <t>0000-000600</t>
  </si>
  <si>
    <t>(111.000.4):51560.24.КОСГУ 211;Перечисление денежных средств (зарплата) за 03.2025;Давыдова Светлана Владимировна (л/с 40817810900040543084). НДС не облагается.</t>
  </si>
  <si>
    <t>03.04.2025 17:16:07</t>
  </si>
  <si>
    <t>0000-000599</t>
  </si>
  <si>
    <t>(111.000.4):83919.20.КОСГУ 211;Перечисление денежных средств (зарплата) за 03.2025; Гаврилов Эдуард Эдуардович (л/с 40817810606250096161). НДС не облагается.</t>
  </si>
  <si>
    <t>03.04.2025 17:13:16</t>
  </si>
  <si>
    <t>0000-000598</t>
  </si>
  <si>
    <t>(111.000.4):14955894.06.КОСГУ 211;Перечисление денежных средств (зарплата ) для зачисл.зараб.пл.на счета физ.лиц по эл.реестру получ.№ 564от 04.04.2025 в соотв. с дог. №93261439 от 19.03.2024. НДС не облагается</t>
  </si>
  <si>
    <t>03.04.2025 8:32:49</t>
  </si>
  <si>
    <t>0000-000594</t>
  </si>
  <si>
    <t>(111.000.4):467044,36.КОСГУ 211,Перечисление денежных средств (премия) на счета сотруд. за 04.2025. Дог.№31-067/40/604 от 16.10.07 по списку перед. в банк.НДС не облагается</t>
  </si>
  <si>
    <t>03.04.2025 8:29:37</t>
  </si>
  <si>
    <t>0000-000593</t>
  </si>
  <si>
    <t>(111.000.4):183221,32.КОСГУ 211;Переч.денежных средств (премия) для зачисл.зараб.пл.на счета физ.лиц по эл.реестру получ.№557 от 03.04.2025 в соотв. с дог. №93261439 от 19.03.2024. НДС не облагается</t>
  </si>
  <si>
    <t>04.04.2025 23:59:59</t>
  </si>
  <si>
    <t>0000-00000515</t>
  </si>
  <si>
    <t>111.000.4): (8000) КОСГУ 211. Возврат переполученных денежных средств (заработная плата).</t>
  </si>
  <si>
    <t>0000-00000514</t>
  </si>
  <si>
    <t>Договор от 03.04.2025 № 573; Договор от 02.04.2025 № 568</t>
  </si>
  <si>
    <t>0000-00000513</t>
  </si>
  <si>
    <t>ЧЕРТОВСКИХ ВАЛЕНТИНА ДМИТРИЕВНА</t>
  </si>
  <si>
    <t>Договор от 03.04.2025 № 571</t>
  </si>
  <si>
    <t>ЗА 03/04/2025;СОКОЛОВА СВЕТЛАНА АЛЕКСЕЕВНА;Оплата по договору</t>
  </si>
  <si>
    <t>0000-00000512</t>
  </si>
  <si>
    <t>Договор от 03.04.2025 № 572</t>
  </si>
  <si>
    <t>ЗА 03/04/2025;Моисеева Любовь Степановна;Оплата по договору 572 от 03.04.2025</t>
  </si>
  <si>
    <t>0000-00000511</t>
  </si>
  <si>
    <t>СОНИНА МАРИЯ ПЕТРОВНА</t>
  </si>
  <si>
    <t>Договор от 02.04.2025 № 564</t>
  </si>
  <si>
    <t>ЗА 03/04/2025;СОНИНА МАРИЯ ПЕТРОВНА;Оплата</t>
  </si>
  <si>
    <t>0000-00000510</t>
  </si>
  <si>
    <t>СУХАРЕВА ЛЮДМИЛА ДМИТРИЕВНА</t>
  </si>
  <si>
    <t>Договор от 02.04.2025 № 567</t>
  </si>
  <si>
    <t>ЗА 03/04/2025;БЕРЕГОВАЯ НАТАЛЬЯ ВИКТОРОВНА;Оплата доставки ТСР по дог 567 от 02.04.2025</t>
  </si>
  <si>
    <t>0000-00000509</t>
  </si>
  <si>
    <t>ЕРМАКОВА ВИТАЛИНА АЛЕКСЕЕВНА</t>
  </si>
  <si>
    <t>Договор от 04.04.2025 № 576</t>
  </si>
  <si>
    <t>772583772701//Ермакова Виталина Алексеевна//Оплата по договору #575 от 04.04.2025</t>
  </si>
  <si>
    <t>02.04.2025 19:46:43</t>
  </si>
  <si>
    <t>0000-000592</t>
  </si>
  <si>
    <t>(111.000.4):46959,30.КОСГУ 211;Переч.денежных средств (отпуск) для зачисл.зараб.пл.на счета физ.лиц по эл.реестру получ.№556 от 02.04.2025 в соотв. с дог. №93261439 от 19.03.2024. НДС не облагается</t>
  </si>
  <si>
    <t>02.04.2025 12:45:07</t>
  </si>
  <si>
    <t>0000-000591</t>
  </si>
  <si>
    <t>(111.000.4):12069,30.КОСГУ 266;Переч.денежных средств (3 дня нетр. за счет раб-ля) за 04.2025;Мамченко Светлана Анатольевна (л/с 40817810000066277124). НДС не облагается.</t>
  </si>
  <si>
    <t>02.04.2025 12:42:00</t>
  </si>
  <si>
    <t>0000-000590</t>
  </si>
  <si>
    <t>Колпакова Екатерина Игоревна</t>
  </si>
  <si>
    <t>(321.000.4):5228,63.КОСГУ 264;Перечисление денежных средств (3 дня нетр. за сч.раб-ля) бывш.сотр. за 04.2025.;Колпакова Екатерина Игоревна (р/сч 40817810200035059555),НДС не облагается</t>
  </si>
  <si>
    <t>02.04.2025 12:39:39</t>
  </si>
  <si>
    <t>0000-000589</t>
  </si>
  <si>
    <t>(111.000.4):18972,87.КОСГУ 266,Перечисление денежных средств (3 дня нетрудос. за счет раб-ля) на счета сотруд. за 04.2025. Дог.№31-067/40/604 от 16.10.07 по списку перед. в банк.НДС не облагается</t>
  </si>
  <si>
    <t>02.04.2025 12:38:16</t>
  </si>
  <si>
    <t>0000-000588</t>
  </si>
  <si>
    <t>(111.000.4):49448,48.КОСГУ 266;Переч. ден.ср-в (3 дн нетр.за сч раб.)для зачис.зараб.пл.на счета физ.лиц по эл.реестру получ.№555 от 02.04.2025 в соотв. с дог. №93261439 от 19.03.2024. НДС не облагается</t>
  </si>
  <si>
    <t>02.04.2025 12:34:41</t>
  </si>
  <si>
    <t>0000-000587</t>
  </si>
  <si>
    <t>(111.000.4):155856,91.КОСГУ 211;Перечисление денежных средств (отпуск) на счета сотруд.за 04.2025.;Дог.№31-067/40/604 от 16.10.07.по списку переданному в банк. НДС не облагается</t>
  </si>
  <si>
    <t>02.04.2025 12:32:13</t>
  </si>
  <si>
    <t>0000-000586</t>
  </si>
  <si>
    <t>(111.000.4):313946,31.КОСГУ 211;Переч.денежных средств (отпуск) для зачисл.зараб.пл.на счета физ.лиц по эл.реестру получ.№553 от 02.04.2025 в соотв. с дог. №93261439 от 19.03.2024. НДС не облагается</t>
  </si>
  <si>
    <t>01.04.2025 0:00:00</t>
  </si>
  <si>
    <t>0000-000583</t>
  </si>
  <si>
    <t>Осиновская Вера Борисовна</t>
  </si>
  <si>
    <t>(112.000.4):16238,34.КОСГУ 226,Перечисление денежных средств (команд.расх.) на счета сотруд.в 04.2025.;Осиновская Вера Борисовна (л/с №40817810832274001639).НДС не облагается</t>
  </si>
  <si>
    <t>03.04.2025 23:59:59</t>
  </si>
  <si>
    <t>0000-00000508</t>
  </si>
  <si>
    <t>ПЕТРУХИНА ЮЛИЯ НИКОЛАЕВНА</t>
  </si>
  <si>
    <t>Договор от 02.04.2025 № 566</t>
  </si>
  <si>
    <t>ЗА 02/04/2025;ОПЛАТА ПО ДОГОВОРУ № 566 ОТ 02.04.2025;</t>
  </si>
  <si>
    <t>0000-00000507</t>
  </si>
  <si>
    <t>Договор от 02.04.2025 № 563</t>
  </si>
  <si>
    <t>ЗА 02/04/2025;ОПЛАТА ПО ДОГОВОРУ № 563 ОТ 02.04.2025 Г.;</t>
  </si>
  <si>
    <t>0000-00000506</t>
  </si>
  <si>
    <t>АГАРКОВА АЛЕКСАНДРА АКИМОВНА</t>
  </si>
  <si>
    <t>Договор от 01.04.2025 № 561</t>
  </si>
  <si>
    <t>ЗА 02/04/2025;ОПЛАТА ПО ДОГОВОРУ 561 ОТ 01.04.2025;</t>
  </si>
  <si>
    <t>0000-00000505</t>
  </si>
  <si>
    <t>БОГДАНОВ МИХАИЛ ВАСИЛЬЕВИЧ</t>
  </si>
  <si>
    <t>Договор от 02.04.2025 № 565</t>
  </si>
  <si>
    <t>ЗА 02/04/2025;Богданов Михаил Васильевич;Оплата по договору № 585 от 02.04.2025</t>
  </si>
  <si>
    <t>0000-00000504</t>
  </si>
  <si>
    <t>МЕСЯЦЕВА НАТАЛЬЯ АЛЕКСЕЕВНА</t>
  </si>
  <si>
    <t>Договор от 28.03.2025 № 551</t>
  </si>
  <si>
    <t>ЗА 02/04/2025;Доставка ТСР;</t>
  </si>
  <si>
    <t>0000-00000503</t>
  </si>
  <si>
    <t>Договор от 02.04.2025 № 569</t>
  </si>
  <si>
    <t>ЗА 02/04/2025;оплата по дог.№559 от 02.04.2025;</t>
  </si>
  <si>
    <t>0000-00000502</t>
  </si>
  <si>
    <t>ИОНОВ ВЛАДИМИР ВАЛЕНТИНОВИЧ</t>
  </si>
  <si>
    <t>Договор от 01.04.2025 № 559</t>
  </si>
  <si>
    <t>ЗА 02/04/2025;Ионов Владимир Валентинович;Оплата</t>
  </si>
  <si>
    <t>0000-00000501</t>
  </si>
  <si>
    <t>КАРАВАЕВА ЕЛЕНА ПАВЛОВНА</t>
  </si>
  <si>
    <t>Договор от 31.03.2025 № 558</t>
  </si>
  <si>
    <t>ЗА 02/04/2025;ОПЛАТА ПО ДОГОВОРУ № 558 ОТ 31.03.2025;</t>
  </si>
  <si>
    <t>01.04.2025 15:04:44</t>
  </si>
  <si>
    <t>0000-000585</t>
  </si>
  <si>
    <t>02.04.2025 0:00:00</t>
  </si>
  <si>
    <t>(111.000.4):192529,00.КОСГУ 211-177700,00, КОСГУ 266-14829,00, Единый налоговый платеж(НДФЛ) с 23.03.2025 по 31.03.2025. НДС не облагается.</t>
  </si>
  <si>
    <t>02.04.2025 23:59:59</t>
  </si>
  <si>
    <t>0000-00000500</t>
  </si>
  <si>
    <t>ПЕТРОВ ИЛЬЯ АЛЕКСАНДРОВИЧ</t>
  </si>
  <si>
    <t>Договор от 01.04.2025 № 560</t>
  </si>
  <si>
    <t>ЗА 01/04/2025;ЕЛИСЕЕВА ОЛЬГА АЛЕКСАНДРОВНА;Оплата по договору 560 от 01.04.25 КОСГУ 131.131.02.2</t>
  </si>
  <si>
    <t>0000-00000499</t>
  </si>
  <si>
    <t>Перечисление на основании информации об уточнении.За 21/03/2025; Рожок Лидия Владимировна; Оплата по договору№515 от 20.03.2025. //ПАО Сбербанк// Осит Михаил Сергеевич//2046044185198//117534, Россия, Москва,ул Академика Янгеля, д 8,кв 333//30233810642000600001.</t>
  </si>
  <si>
    <t>0000-00000498</t>
  </si>
  <si>
    <t>МИХАЙЛОВА НАДЕЖДА БОРИСОВНА</t>
  </si>
  <si>
    <t>Договор от 31.03.2025 № 556</t>
  </si>
  <si>
    <t>ЗА 01/04/2025;Михайлова Надежда Борисовна;Оплата по договору 556 от 31.03.2025</t>
  </si>
  <si>
    <t>31.03.2025 16:25:09</t>
  </si>
  <si>
    <t>0000-000582</t>
  </si>
  <si>
    <t>(111.000.4):478296,40.КОСГУ 211;Переч.денежных средств (премия) для зачисл.зараб.пл.на счета физ.лиц по эл.реестру получ.№551 от 31.03.2025 в соотв. с дог. №93261439 от 19.03.2024. НДС не облагается</t>
  </si>
  <si>
    <t>01.04.2025 23:59:59</t>
  </si>
  <si>
    <t>0000-00000497</t>
  </si>
  <si>
    <t>0000-00000496</t>
  </si>
  <si>
    <t>НИКИФОРОВА ЕВГЕНИЯ ПЕТРОВНА</t>
  </si>
  <si>
    <t>Договор от 01.04.2025 № 562</t>
  </si>
  <si>
    <t>Оплата по договору №562 от 01.04.2025</t>
  </si>
  <si>
    <t>0000-00000495</t>
  </si>
  <si>
    <t>ПЯТАЕВА АНТОНИНА ФЕДОРОВНА</t>
  </si>
  <si>
    <t>Договор от 31.03.2025 № 555</t>
  </si>
  <si>
    <t>ЗА 31/03/2025;ПЯТАЕВА АНТОНИНА ФЕДОРОВНА;Оплата</t>
  </si>
  <si>
    <t>0000-00000494</t>
  </si>
  <si>
    <t>Бобылев Виктор Алексеевич</t>
  </si>
  <si>
    <t>Договор от 31.03.2025 № 557</t>
  </si>
  <si>
    <t>Департамент финансов г. Москвы;Без НДС</t>
  </si>
  <si>
    <t>0000-00000493</t>
  </si>
  <si>
    <t>Договор от 11.03.2025 № 374</t>
  </si>
  <si>
    <t>31.03.2025 9:04:45</t>
  </si>
  <si>
    <t>0000-000581</t>
  </si>
  <si>
    <t>31.03.2025 0:00:00</t>
  </si>
  <si>
    <t>(2329073589#0225)(244.000.4):57941,63. КОСГУ 225. ПО 150200. Оплата по дог.790/24 от 29.12.23 Услуги по сод.имущ. и тек.ремонт общего имущ.(акт 1136 от 28.02.25), в т.ч. НДС - 9656,94.</t>
  </si>
  <si>
    <t>31.03.2025 9:02:50</t>
  </si>
  <si>
    <t>0000-000580</t>
  </si>
  <si>
    <t>(244.000.4):940,38. КОСГУ 223. ПО 197824. Оплата по дог. от 28.02.2025 № 10-4-6774 Вывоз ТКО (УПД ЗелАО-0000002522 от 28.02.25), НДС не облагается.</t>
  </si>
  <si>
    <t>31.03.2025 9:01:09</t>
  </si>
  <si>
    <t>0000-000579</t>
  </si>
  <si>
    <t>(244.000.4):1324,66. КОСГУ 223. ПО 197824. Оплата по дог. от 28.02.2025 № 10-4-6774 Вывоз ТКО (УПД ЗелАО-0000002523 от 28.02.25), НДС не облагается.</t>
  </si>
  <si>
    <t>27.03.2025 17:20:34</t>
  </si>
  <si>
    <t>0000-000567</t>
  </si>
  <si>
    <t>(111.000.4):106812,54.КОСГУ 211;Перечисление денежных средств (увольн.) на счета сотруд.за 03.2025.;Дог.№31-067/40/604 от 16.10.07.по списку переданному в банк. НДС не облагается</t>
  </si>
  <si>
    <t>27.03.2025 3:08:57</t>
  </si>
  <si>
    <t>0000-000565</t>
  </si>
  <si>
    <t>(247,000,4):252,52. КОСГУ 223. ПО 138052. Оплата за отпуск воды и прием сточн.вод ГК от 24.01.2025 № 2208942 (УПД 938540 от 28.02.25 г.), в т.ч. НДС-42,09.</t>
  </si>
  <si>
    <t>27.03.2025 3:01:49</t>
  </si>
  <si>
    <t>0000-000563</t>
  </si>
  <si>
    <t>ООО"А.Л.Д."</t>
  </si>
  <si>
    <t>Госконтракт от 11.02.2025 № 10/25-РЦИ</t>
  </si>
  <si>
    <t>(244.000.4):3 060,00. КОСГУ 223. ПО 166067. Оплата по дог. от 11.02.2025 № 10/25-РЦИ проведение экспертизы ТСР (УПД 68 от 14.03.25), НДС не облагается.</t>
  </si>
  <si>
    <t>27.03.2025 2:52:27</t>
  </si>
  <si>
    <t>0000-000561</t>
  </si>
  <si>
    <t>(244.000.4):4469025,00. КОСГУ 224. ПО 29612. Оплата по дог. от 30.08.2024 № 41/24-РЦИ - арендная плата за нежилое помещение (акт б/н  от 26.03.25), НДС не облагается.</t>
  </si>
  <si>
    <t>27.03.2025 2:49:28</t>
  </si>
  <si>
    <t>0000-000574</t>
  </si>
  <si>
    <t>ООО "МПК АЙМАКС ГРУПП"</t>
  </si>
  <si>
    <t>Госконтракт от 07.02.2025 № 09/25-РЦИ</t>
  </si>
  <si>
    <t>(244.000.4):591710,08. КОСГУ 226. ПО 160775. Оплата по дог. от 07.02.2025 № 09/25-РЦИ оказание погрузочно-разгрузоч. работ (УПД 1003 от 10.03.25). НДС не облагается.</t>
  </si>
  <si>
    <t>27.03.2025 2:45:51</t>
  </si>
  <si>
    <t>0000-000559</t>
  </si>
  <si>
    <t>Госконтракт от 24.01.2025 № 2208954</t>
  </si>
  <si>
    <t>(247,000,4):211,41. КОСГУ 223. ПО 137436. Оплата за отпуск воды и прием сточн.вод ГК 2208954 от 24.01.25 г. (УПД 787606 от 28.02.25 г.), в т.ч. НДС-35,24.</t>
  </si>
  <si>
    <t>27.03.2025 2:43:50</t>
  </si>
  <si>
    <t>0000-000558</t>
  </si>
  <si>
    <t>(247,000,4):45,91. КОСГУ 223. ПО 137436. Оплата за отпуск воды и прием сточн.вод ГК 2208954 от 24.01.25 г. (УПД 787607 от 28.02.25 г.), в т.ч. НДС-7,65.</t>
  </si>
  <si>
    <t>27.03.2025 2:37:27</t>
  </si>
  <si>
    <t>0000-000557</t>
  </si>
  <si>
    <t>(244.000.4):8124,88. КОСГУ 223. ПО 127349. Оплата по дог. от 17.01.2025 № 5-12-19/25 Вывоз ТКО (сч.ЮВАО-0000003108 от 31.01.25, УПД ЮВАО-0000008888 от 28.02.25), НДС не облагается.</t>
  </si>
  <si>
    <t>0000-000575</t>
  </si>
  <si>
    <t>ООО "ПРЕДРЕЙСОВЫЙ"</t>
  </si>
  <si>
    <t>Госконтракт от 26.12.2024 № 83/24-РЦИ</t>
  </si>
  <si>
    <t>(244.000.4):12000,00. КОСГУ 226. ПО 91824. Оплата по дог.от 26.12.2024 № 83/24-РЦИ за услуги по предрейсовому и послерейсовому осмотру водителей  (УПД 1084 от 28.02.25), НДС не облагается</t>
  </si>
  <si>
    <t>31.03.2025 23:59:59</t>
  </si>
  <si>
    <t>0000-00000492</t>
  </si>
  <si>
    <t>ИГНАТОВ АЛЕКСАНДР ИВАНОВИЧ</t>
  </si>
  <si>
    <t>Договор от 28.03.2025 № 553</t>
  </si>
  <si>
    <t>Оплата по Договору 553 от 28.03.25;Без НДС</t>
  </si>
  <si>
    <t>0000-00000491</t>
  </si>
  <si>
    <t>ЕЛИНЕК АЛЛА ВЛАДИМИРОВНА</t>
  </si>
  <si>
    <t>Договор от 13.03.2025 № 402</t>
  </si>
  <si>
    <t>ЗА 30/03/2025;оплата по дог №402 от 13.03.2025.;</t>
  </si>
  <si>
    <t>0000-00000490</t>
  </si>
  <si>
    <t>ПОСЕЛЯГИНА ЭЛЬВИРА БОРИСОВНА</t>
  </si>
  <si>
    <t>Договор от 26.03.2025 № 545</t>
  </si>
  <si>
    <t>ЗА 29/03/2025;оплата по договору № 545 от 26.03.2025;</t>
  </si>
  <si>
    <t>30.03.2025 23:59:59</t>
  </si>
  <si>
    <t>0000-00000489</t>
  </si>
  <si>
    <t>30.03.2025 0:00:00</t>
  </si>
  <si>
    <t>БУРЦЕВА ЛЮДМИЛА МИХАЙЛОВНА</t>
  </si>
  <si>
    <t>Договор от 28.03.2025 № 554</t>
  </si>
  <si>
    <t>ЗА 28/03/2025;оплата по договору N 554 от 28.03.2025 КОСГУ 131.131.02.2;</t>
  </si>
  <si>
    <t>25.03.2025 23:43:20</t>
  </si>
  <si>
    <t>0000-000535</t>
  </si>
  <si>
    <t>28.03.2025 0:00:00</t>
  </si>
  <si>
    <t>Госконтракт от 26.06.2023 № 0173200001423000778_55287</t>
  </si>
  <si>
    <t>(244.000.4):142403,52. КОСГУ 226. ПО 279036. Оплата по дог. 0173200001423000778_55287 от 26.06.2023 услуги частной охраны (выставление поста охраны) (УПД БПО25-04574 от 28.02.25). НДС 23733,92.</t>
  </si>
  <si>
    <t>28.03.2025 23:59:59</t>
  </si>
  <si>
    <t>0000-00000488</t>
  </si>
  <si>
    <t>ДОГАЕВА ДАШУ</t>
  </si>
  <si>
    <t>Договор от 27.03.2025 № 550</t>
  </si>
  <si>
    <t>ЗА 27/03/2025;ЮСУПОВА ЭЛЬМИРА СУЛТАНОВНА;Оплата</t>
  </si>
  <si>
    <t>0000-00000487</t>
  </si>
  <si>
    <t>Грущак Татьяна Владимировна</t>
  </si>
  <si>
    <t>Договор от 26.03.2025 № 544</t>
  </si>
  <si>
    <t>Оплата за Социально-реабилитационные услуги.</t>
  </si>
  <si>
    <t>0000-00000486</t>
  </si>
  <si>
    <t>Ерофеева Галина Ивановна</t>
  </si>
  <si>
    <t>Договор от 26.03.2025 № 546</t>
  </si>
  <si>
    <t>ЗА 27/03/2025;ОПЛАТА ПО ДОГОВОРУ 546 ОТ 26.03.2025;</t>
  </si>
  <si>
    <t>26.03.2025 15:57:12</t>
  </si>
  <si>
    <t>0000-000544</t>
  </si>
  <si>
    <t>27.03.2025 0:00:00</t>
  </si>
  <si>
    <t>(247.000.4):26378,14. КОСГУ 223. ПО 97801. Оплата по дог от 28.12.2024 № 77660001015426 за эл.энергию фев (УПД Э/66/015765 от 28.02.2025), в т.ч. НДС - 4396,36.</t>
  </si>
  <si>
    <t>26.03.2025 15:49:08</t>
  </si>
  <si>
    <t>0000-000543</t>
  </si>
  <si>
    <t>(247.000.4):7913,00. КОСГУ 223. ПО 97801. Оплата аванса 30% по дог от 28.12.2024 № 77660001015426 аванс за эл.энергию апр (сч.61000225362003 от 14.03.2025), в т.ч. НДС - 1318,83.</t>
  </si>
  <si>
    <t>26.03.2025 15:42:17</t>
  </si>
  <si>
    <t>0000-000542</t>
  </si>
  <si>
    <t>(247.000.4):10551,00. КОСГУ 223. ПО 97801. Оплата аванса 40% по дог от 28.12.2024 № 77660001015426 аванс за эл.энергию марта (сч.62500225361985 от 14.03.2025), в т.ч. НДС - 1758,50.</t>
  </si>
  <si>
    <t>26.03.2025 16:43:48</t>
  </si>
  <si>
    <t>0000-000551</t>
  </si>
  <si>
    <t>(111.000.4):7273,14.КОСГУ 266;Переч. ден.ср-в (3 дн нетр.за сч раб.)для зачис.зараб.пл.на счета физ.лиц по эл.реестру получ.№547 от 26.03.2025 в соотв. с дог. №93261439 от 19.03.2024. НДС не облагается</t>
  </si>
  <si>
    <t>26.03.2025 16:42:50</t>
  </si>
  <si>
    <t>0000-000550</t>
  </si>
  <si>
    <t>(111.000.4):9409,39.КОСГУ 266,Перечисление денежных средств (3 дня нетрудос. за счет раб-ля) на счета сотруд. за 03.2025. Дог.№31-067/40/604 от 16.10.07 по списку перед. в банк.НДС не облагается</t>
  </si>
  <si>
    <t>26.03.2025 16:34:39</t>
  </si>
  <si>
    <t>0000-000549</t>
  </si>
  <si>
    <t>(111.000.4):907,79.КОСГУ 211;Перечисление денежных средств (увол.допл.) за 03.2025; Дегтярь Марина Юрьевна (л/с 40817810301003724086). НДС не облагается.</t>
  </si>
  <si>
    <t>26.03.2025 16:31:07</t>
  </si>
  <si>
    <t>0000-000548</t>
  </si>
  <si>
    <t>(111.000.4):286050,68.КОСГУ 211;Переч.денежных средств (увольн.) для зачисл.зараб.пл.на счета физ.лиц по эл.реестру получ.№549 от 26.03.2025 в соотв. с дог. №93261439 от 19.03.2024. НДС не облагается</t>
  </si>
  <si>
    <t>26.03.2025 9:26:47</t>
  </si>
  <si>
    <t>0000-000541</t>
  </si>
  <si>
    <t>(244.000.2):819,31. КОСГУ 226. ПО 522908. Оплата по дог 03/25-РЦИ от 29.01.25 за операции эквайринга за январь (УПД 02 от 03.03.25), Без НДС.</t>
  </si>
  <si>
    <t>26.03.2025 8:48:52</t>
  </si>
  <si>
    <t>0000-000540</t>
  </si>
  <si>
    <t>(247.000.4):43232,57. КОСГУ 223. ПО 144911. Оплата аванса 6,84%  по дог от 29.01.2025 № 08.185405кТЭ аванс за теплов.эн. апр (сч.116327 от 01.04.2025), в т.ч. НДС - 7205,42.</t>
  </si>
  <si>
    <t>26.03.2025 8:44:05</t>
  </si>
  <si>
    <t>0000-000539</t>
  </si>
  <si>
    <t>(247.000.4):204,00. КОСГУ 223. ПО 147488. Оплата аванса 30% по дог от 30.01.2025 № 77690001012306 аванс за эл.энергию марта (сч.91000125421556 от 14.02.2025), в т.ч. НДС - 34,00.</t>
  </si>
  <si>
    <t>21.03.2025 3:14:40</t>
  </si>
  <si>
    <t>0000-000547</t>
  </si>
  <si>
    <t>(247.000.4):979,70. КОСГУ 223. ПО 144812. Оплата аванса 30% по дог от 27.01.2025 № 08.185405кГВ аванс за ГВС апр (сч.116326 от 01.04.2025), в т.ч. НДС - 163,29.</t>
  </si>
  <si>
    <t>21.03.2025 3:04:16</t>
  </si>
  <si>
    <t>0000-000546</t>
  </si>
  <si>
    <t>Госконтракт от 26.12.2024 № 77680001006263</t>
  </si>
  <si>
    <t>(247.000.4):15845,00. КОСГУ 223. ПО 186111. Оплата аванса 30% по дог 77680001006263 от 26.12.24 аванс за эл.энергию апр (сч.81000225390723 от 14.03.2025), в т.ч. НДС - 2640,83.</t>
  </si>
  <si>
    <t>21.03.2025 3:00:08</t>
  </si>
  <si>
    <t>0000-000545</t>
  </si>
  <si>
    <t>(247.000.4):21127,00. КОСГУ 223. ПО 186111. Оплата аванса 40% по дог 77680001006263 от 26.12.24 аванс за эл.энергию апр (сч.82500125390743 от 14.03.2025), в т.ч. НДС - 3521,17.</t>
  </si>
  <si>
    <t>27.03.2025 23:59:59</t>
  </si>
  <si>
    <t>0000-00000485</t>
  </si>
  <si>
    <t>Мамедова Лала Али Кызы</t>
  </si>
  <si>
    <t>Договор от 25.03.2025 № 540</t>
  </si>
  <si>
    <t>ЗА 26/03/2025;ХОДЖАЕВА АЙНАБАТ РЕДЖЕПМУРАДОВНА;Оплата платной доставки</t>
  </si>
  <si>
    <t>0000-00000484</t>
  </si>
  <si>
    <t>МАККАВЕЕВА НАТАЛЬЯ МИХАЙЛОВНА</t>
  </si>
  <si>
    <t>Договор от 26.03.2025 № 548</t>
  </si>
  <si>
    <t>ЗА 26/03/2025;Маккавеева Наталья Михайловна;Оплата 548 от 26.03.2025</t>
  </si>
  <si>
    <t>0000-00000483</t>
  </si>
  <si>
    <t>Договор от 19.03.2025 № 487</t>
  </si>
  <si>
    <t>ЗА 26/03/2025;СЕЛЮЦКАЯ ИРИНА ВЛАДИМИРОВНА;Оплата по договору 487 от 19.03.2025</t>
  </si>
  <si>
    <t>0000-00000482</t>
  </si>
  <si>
    <t>ПОХЛЕБАЛОВА ФАНЯ ЗЯМОВНА</t>
  </si>
  <si>
    <t>Договор от 26.03.2025 № 543</t>
  </si>
  <si>
    <t>ЗА 26/03/2025;Похлебалова Фаня Зямовна;Оплата по договору 543 от26.03.2025</t>
  </si>
  <si>
    <t>0000-00000481</t>
  </si>
  <si>
    <t>МЕЛЬНИКОВА АЛЛА ОГАНЕСОВНА</t>
  </si>
  <si>
    <t>Договор от 25.03.2025 № 541</t>
  </si>
  <si>
    <t>ЗА 26/03/2025;Мельникова Алла Оганесовна;Оплата</t>
  </si>
  <si>
    <t>0000-00000480</t>
  </si>
  <si>
    <t>ЗА 26/03/2025;Астоян Тамара Николаевна;Оплата по дог.374 от 11.03.2025</t>
  </si>
  <si>
    <t>25.03.2025 17:12:02</t>
  </si>
  <si>
    <t>0000-000527</t>
  </si>
  <si>
    <t>26.03.2025 0:00:00</t>
  </si>
  <si>
    <t>(111.000.4):10555,66.КОСГУ 266;Переч. ден.ср-в (3 дн нетр.за сч раб.)для зачис.зараб.пл.на счета физ.лиц по эл.реестру получ.№546 от 25.03.2025 в соотв. с дог. №93261439 от 19.03.2024. НДС не облагается</t>
  </si>
  <si>
    <t>25.03.2025 17:06:28</t>
  </si>
  <si>
    <t>0000-000525</t>
  </si>
  <si>
    <t>(111.000.4):69618,72.КОСГУ 211;Переч.денежных средств (увольн.) для зачисл.зараб.пл.на счета физ.лиц по эл.реестру получ.№545 от 25.03.2025 в соотв. с дог. №93261439 от 19.03.2024. НДС не облагается</t>
  </si>
  <si>
    <t>26.03.2025 8:08:27</t>
  </si>
  <si>
    <t>0000-000538</t>
  </si>
  <si>
    <t>Госконтракт от 04.09.2023 № 0373200016523000006_55287</t>
  </si>
  <si>
    <t>(244.000.4):4697,28. КОСГУ 226. ПО 153025. Оплата по дог. от 04.09.2023 № 0373200016523000006_55287 услуги частной охраны (техн.мониторинг) (УПД БПО25-04318 от 06.03.25). НДС 782,88.</t>
  </si>
  <si>
    <t>26.03.2025 8:01:31</t>
  </si>
  <si>
    <t>0000-000537</t>
  </si>
  <si>
    <t>Госконтракт от 17.02.2025 № 15/25-РЦИ</t>
  </si>
  <si>
    <t>(244.000.4):290344,32. КОСГУ 226. ПО 175639. Оплата по дог от 17.02.2025 № 15/25-РЦИ за услуги охраны (УПД БПО25-08133 от 03.03.25), в т.ч. НДС -  48390,72.</t>
  </si>
  <si>
    <t>25.03.2025 23:23:47</t>
  </si>
  <si>
    <t>0000-000534</t>
  </si>
  <si>
    <t>(2329073618#0225)(244.000.4):53985,93. КОСГУ 223. ПО 150219. Оплата по дог. 791/24 от 29.12.23 Коммунальные услуги (акт 1131 от 28.02.25), в т.ч. НДС - 9088,37.</t>
  </si>
  <si>
    <t>25.03.2025 21:29:13</t>
  </si>
  <si>
    <t>0000-000533</t>
  </si>
  <si>
    <t>(244.000.4):28381292,80. КОСГУ 226. ПО 170727. Оплата по ГК от 12.02.2025 № 0173200001424002230_55287 доставка и передача ср-в реаб-и для отд.кат. гражд.(УПД 1 от 06.03.25),в т.ч.НДС-4730215,47.</t>
  </si>
  <si>
    <t>25.03.2025 21:19:57</t>
  </si>
  <si>
    <t>0000-000532</t>
  </si>
  <si>
    <t>(247,000,4):125.96. КОСГУ 223. ПО 144462. Оплата за отпуск воды и прием сточн.вод Гос. контракт 2208959 от 29.01.25 г. (УПД 304512 от 31.01.25г.), в т.ч. НДС - 20,99.</t>
  </si>
  <si>
    <t>25.03.2025 20:45:05</t>
  </si>
  <si>
    <t>0000-000531</t>
  </si>
  <si>
    <t>Госконтракт от 19.02.2025 № 16/25-РЦИ</t>
  </si>
  <si>
    <t>(244.000.4):575 499,60. КОСГУ 226. ПО 179636. Оплата по дог. от 19.02.2025 № 16/25-РЦИ оказание погрузочно-разгрузоч. работ (УПД 2802 от 03.03.25). НДС не облагается.</t>
  </si>
  <si>
    <t>25.03.2025 17:38:26</t>
  </si>
  <si>
    <t>0000-000530</t>
  </si>
  <si>
    <t>(247.000.4):680,92. КОСГУ 223. ПО 147488. Оплата по дог от 30.01.2025 № 77690001012306 за эл.энергию янв. (сч.91820125421669 от 14.02.2025, УПД Э/69/006318 от 31.01.25), в т.ч. НДС - 113,49.</t>
  </si>
  <si>
    <t>25.03.2025 17:10:27</t>
  </si>
  <si>
    <t>0000-000526</t>
  </si>
  <si>
    <t>(247.000.4):11990,00. КОСГУ 223. ПО 97801. Оплата аванса 40% по дог от 28.12.2024 № 77660001015426 аванс за эл.энергию марта (сч.62500125362386 от 14.02.2025), в т.ч. НДС - 1998,33.</t>
  </si>
  <si>
    <t>25.03.2025 16:42:34</t>
  </si>
  <si>
    <t>0000-000524</t>
  </si>
  <si>
    <t>(247.000.4):8993,00. КОСГУ 223. ПО 97801. Оплата аванса 30% по дог от 28.12.2024 № 77660001015426 аванс за эл.энергию марта (сч.61000125362374 от 14.02.2025), в т.ч. НДС - 1498,83.</t>
  </si>
  <si>
    <t>25.03.2025 12:36:53</t>
  </si>
  <si>
    <t>0000-000521</t>
  </si>
  <si>
    <t>(244.000.4):2706713,80. КОСГУ 224. ПО 101943. Оплата по дог.от 29.12.2024 № 67/24-РЦИ - аренда нежилого помещения за фев. (сч.10 от03.03.25, Акт №б/н от18.03.2025), в т.ч. НДС -128891,13.</t>
  </si>
  <si>
    <t>25.03.2025 11:27:53</t>
  </si>
  <si>
    <t>0000-000520</t>
  </si>
  <si>
    <t>(111.000.4):38637,14.КОСГУ 266;Переч. ден.ср-в (3 дн нетр.за сч раб.)для зачис.зараб.пл.на счета физ.лиц по эл.реестру получ.№543 от 25.03.2025 в соотв. с дог. №93261439 от 19.03.2024. НДС не облагается</t>
  </si>
  <si>
    <t>25.03.2025 11:25:47</t>
  </si>
  <si>
    <t>0000-000519</t>
  </si>
  <si>
    <t>(111.000.4):33384,74.КОСГУ 266,Перечисление денежных средств (3 дня нетрудос. за счет раб-ля) на счета сотруд. за 03.2025. Дог.№31-067/40/604 от 16.10.07 по списку перед. в банк.НДС не облагается</t>
  </si>
  <si>
    <t>25.03.2025 10:18:54</t>
  </si>
  <si>
    <t>0000-000518</t>
  </si>
  <si>
    <t>(111.000.4):195369,47.КОСГУ 211;Переч.денежных средств (отп.) для зачисл.зараб.пл.на счета физ.лиц по эл.реестру получ.№542 от 25.03.2025 в соотв. с дог. №93261439 от 19.03.2024. НДС не облагается</t>
  </si>
  <si>
    <t>25.03.2025 10:16:56</t>
  </si>
  <si>
    <t>0000-000517</t>
  </si>
  <si>
    <t>(111.000.4):52153,94.КОСГУ 211;Перечисление денежных средств (отпуск) на счета сотруд.за 03.2025.;Дог.№31-067/40/604 от 16.10.07.по списку переданному в банк. НДС не облагается</t>
  </si>
  <si>
    <t>25.03.2025 10:11:54</t>
  </si>
  <si>
    <t>0000-000516</t>
  </si>
  <si>
    <t>(119.000.4):10613924,71.КОСГУ 213, Единый налоговый платеж за 02.2025.(Взносы по единому тарифу, бюджет).НДС не облагается.</t>
  </si>
  <si>
    <t>25.03.2025 10:10:45</t>
  </si>
  <si>
    <t>0000-000515</t>
  </si>
  <si>
    <t>(119.000.4):4901,96.КОСГУ 266, Единый налоговый платеж за 02.2025.(Взносы по единому тарифу ДИ).НДС не облагается.</t>
  </si>
  <si>
    <t>25.03.2025 10:07:41</t>
  </si>
  <si>
    <t>0000-000514</t>
  </si>
  <si>
    <t>(111.000.4):4589378,00.КОСГУ 211-4538970,00, КОСГУ 266-50408,00, Единый налоговый платеж(НДФЛ) с 01.03.2025 по 22.03.2025. НДС не облагается.</t>
  </si>
  <si>
    <t>25.03.2025 10:05:35</t>
  </si>
  <si>
    <t>0000-000513</t>
  </si>
  <si>
    <t>(853.000.2):2482,00.КОСГУ 296, Единый налоговый платеж за  01.03.2025 по 22.03.2025(НДФЛ с комп.зад.з/п внебюджет).НДС не облагается.</t>
  </si>
  <si>
    <t>24.03.2025 21:30:01</t>
  </si>
  <si>
    <t>0000-000510</t>
  </si>
  <si>
    <t>(244.000.4):34126,64. КОСГУ 221 ПО 97902.Оплата за услуги связи по дог. 03082021-МГТС от 28.12.24  (УПД 27_50000009954 от 28.02.2025), в т.ч. НДС - 5687,77.</t>
  </si>
  <si>
    <t>21.03.2025 1:40:45</t>
  </si>
  <si>
    <t>0000-000492</t>
  </si>
  <si>
    <t>(244.000.4):13930,00. КОСГУ 226. ПО 173301. Оплата по договору от 14.02.2025 № 12/25-РЦИ за проведение экспертизы (УПД 250306-0001 от 06.03.2025), в т.ч. НДС-663,33.</t>
  </si>
  <si>
    <t>21.03.2025 1:28:18</t>
  </si>
  <si>
    <t>0000-000491</t>
  </si>
  <si>
    <t>(247,000,4):923,60. КОСГУ 223. ПО 138052. Оплата за отпуск воды и прием сточн.вод ГК от 24.01.2025 № 2208942 (УПД 938539 от 28.02.25 г.), в т.ч. НДС-153,93.</t>
  </si>
  <si>
    <t>26.03.2025 23:59:59</t>
  </si>
  <si>
    <t>0000-00000479</t>
  </si>
  <si>
    <t>ПОХЛЕБКИНА НИНА МИХАЙЛОВНА</t>
  </si>
  <si>
    <t>Договор от 25.03.2025 № 538</t>
  </si>
  <si>
    <t>ЗА 25/03/2025;Похлебкина Нина Михайловна;Оплата по договору №538 от 25.03.2025 КОСГУ 131.131.02.2</t>
  </si>
  <si>
    <t>0000-00000478</t>
  </si>
  <si>
    <t>Курохтин Анатолий Михайлович</t>
  </si>
  <si>
    <t>Договор от 20.03.2025 № 505</t>
  </si>
  <si>
    <t>ЗА 25/03/2025;ОПЛАТА ПО ДОГОВОРУ №505 ОТ 20.03.2025;</t>
  </si>
  <si>
    <t>0000-00000477</t>
  </si>
  <si>
    <t>ЗА 25/03/2025;КОСГУ 131.131.02.2ОПЛАТА ПО ДОГОВОРУ № 524 ОТ 21.03.2025;</t>
  </si>
  <si>
    <t>0000-00000476</t>
  </si>
  <si>
    <t>ГРОМОВА РАИСА МИХАЙЛОВНА</t>
  </si>
  <si>
    <t>Договор от 26.03.2025 № 549</t>
  </si>
  <si>
    <t>ЛС 5793064196; Оплата по договору 549 от 26.03.2025. НДС не облагается</t>
  </si>
  <si>
    <t>0000-00000475</t>
  </si>
  <si>
    <t>ЗА 25/03/2025;ОПЛАТА ПО ДОГОВОРУ №536 ОТ24.03.2025;</t>
  </si>
  <si>
    <t>0000-00000474</t>
  </si>
  <si>
    <t>Договор от 25.03.2025 № 539</t>
  </si>
  <si>
    <t>21.03.2025 0:51:09</t>
  </si>
  <si>
    <t>0000-000457</t>
  </si>
  <si>
    <t>25.03.2025 0:00:00</t>
  </si>
  <si>
    <t>ИП Капустянова Елена Владимировна</t>
  </si>
  <si>
    <t>Госконтракт от 20.01.2025 № 02/25-РЦИ</t>
  </si>
  <si>
    <t>(244.000.4):563 501,49. КОСГУ 224. ПО 125023. Оплата  по дог от от 20.01.2025 № 02/25-РЦИ - оказание услуг по уборке помещения (УПД 1 от 02.03.2025), НДС не облагается.</t>
  </si>
  <si>
    <t>25.03.2025 23:59:59</t>
  </si>
  <si>
    <t>0000-00000473</t>
  </si>
  <si>
    <t>РЕЗНИКОВА НАТАЛЬЯ ЕВГЕНЬЕВНА</t>
  </si>
  <si>
    <t>Договор от 24.03.2025 № 532</t>
  </si>
  <si>
    <t>ЗА 24/03/2025;РЕЗНИКОВА НАТАЛЬЯ ЕВГЕНЬЕВНА;Оплата по договору 532 от 24.03.2025</t>
  </si>
  <si>
    <t>0000-00000472</t>
  </si>
  <si>
    <t>0000-00000471</t>
  </si>
  <si>
    <t>Договор от 18.03.2025 № 465</t>
  </si>
  <si>
    <t>0000-00000470</t>
  </si>
  <si>
    <t>Договор от 24.03.2025 № 535</t>
  </si>
  <si>
    <t>0000-00000469</t>
  </si>
  <si>
    <t>Титова Надежда Ивановна</t>
  </si>
  <si>
    <t>Договор от 26.03.2025 № 542</t>
  </si>
  <si>
    <t>ЗА 24/03/2025;ОПЛАТА ПО ДОГОВОРУ №538 ОТ 24.03.2025Г;</t>
  </si>
  <si>
    <t>0000-00000468</t>
  </si>
  <si>
    <t>Договор от 24.03.2025 № 534</t>
  </si>
  <si>
    <t>ЗА 24/03/2025;Оплата по договору №534 от 24.03.2025;</t>
  </si>
  <si>
    <t>0000-00000467</t>
  </si>
  <si>
    <t>ЗА 24/03/2025;Пичугина Инна Михайловна;Оплата</t>
  </si>
  <si>
    <t>0000-00000466</t>
  </si>
  <si>
    <t>ПЛАТОНОВ АНДРЕЙ АЛЕКСАНДРОВИЧ</t>
  </si>
  <si>
    <t>Договор от 20.03.2025 № 507</t>
  </si>
  <si>
    <t>ЗА 24/03/2025;Платонов Андрей Александрович;Оплата</t>
  </si>
  <si>
    <t>0000-00000465</t>
  </si>
  <si>
    <t>Договор от 24.03.2025 № 533</t>
  </si>
  <si>
    <t>ЗА 24/03/2025;СИНЬКО ЗИНАИДА ГРИГОРЬЕВНА;Оплата</t>
  </si>
  <si>
    <t>0000-00000464</t>
  </si>
  <si>
    <t>Договор от 24.03.2025 № 530</t>
  </si>
  <si>
    <t>ЗА 24/03/2025;ПЕРЕКАТОВА НАТАЛЬЯ ВИТАЛЬЕВНА;Оплата по договору 530 от 24.03.2025.Миронова Галина Ивановна.Северный бульвар 17,235</t>
  </si>
  <si>
    <t>0000-00000463</t>
  </si>
  <si>
    <t>КАБАНОВ АЛЕКСАНДР СЕМЕНОВИЧ</t>
  </si>
  <si>
    <t>Договор от 24.03.2025 № 531</t>
  </si>
  <si>
    <t>ЗА 24/03/2025;КАБАНОВА ЕЛЕНА АЛЕКСАНДРОВНА;Оплата</t>
  </si>
  <si>
    <t>0000-00000462</t>
  </si>
  <si>
    <t>Договор от 24.03.2025 № 537</t>
  </si>
  <si>
    <t>0000-00000461</t>
  </si>
  <si>
    <t>Чирченко Игорь Васильевич</t>
  </si>
  <si>
    <t>Договор от 18.03.2025 № 460</t>
  </si>
  <si>
    <t>21.03.2025 11:08:08</t>
  </si>
  <si>
    <t>0000-000471</t>
  </si>
  <si>
    <t>24.03.2025 0:00:00</t>
  </si>
  <si>
    <t>(111.000.4):20661,81.КОСГУ 266;Переч. ден.ср-в (3 дн нетр.за сч раб.)для зачис.зараб.пл.на счета физ.лиц по эл.реестру получ.№539 от 21.03.2025 в соотв. с дог. №93261439 от 19.03.2024. НДС не облагается</t>
  </si>
  <si>
    <t>21.03.2025 11:04:34</t>
  </si>
  <si>
    <t>0000-000470</t>
  </si>
  <si>
    <t>(111.000.4):12332,82.КОСГУ 266,Перечисление денежных средств (3 дня нетрудос. за счет раб-ля) на счета сотруд. за 03.2025. Дог.№31-067/40/604 от 16.10.07 по списку перед. в банк.НДС не облагается</t>
  </si>
  <si>
    <t>21.03.2025 11:03:22</t>
  </si>
  <si>
    <t>0000-000469</t>
  </si>
  <si>
    <t>(111.000.4):57928,61.КОСГУ 211;Переч.денежных средств (увольн.) для зачисл.зараб.пл.на счета физ.лиц по эл.реестру получ.№538 от 21.03.2025 в соотв. с дог. №93261439 от 19.03.2024. НДС не облагается</t>
  </si>
  <si>
    <t>24.03.2025 23:59:59</t>
  </si>
  <si>
    <t>0000-00000460</t>
  </si>
  <si>
    <t>КУЗЬМИЧЕВА СВЕТЛАНА ЕВГЕНЬЕВНА</t>
  </si>
  <si>
    <t>Договор от 21.03.2025 № 528</t>
  </si>
  <si>
    <t>ЗА 21/03/2025;Оплата по договору № 528 от 21.03.2025.(Л/сч.КОСГУ 131.131.02.2);</t>
  </si>
  <si>
    <t>0000-00000459</t>
  </si>
  <si>
    <t>ЗА 21/03/2025;Климанова Валентина Дмитриевна;Оплата по договору 526 от 21.03.2025</t>
  </si>
  <si>
    <t>0000-00000458</t>
  </si>
  <si>
    <t>Донцова Наталия Владимировна</t>
  </si>
  <si>
    <t>Договор от 19.03.2025 № 479</t>
  </si>
  <si>
    <t>0000-00000457</t>
  </si>
  <si>
    <t>ЗА 21/03/2025;ХРИПЧЕНКО ОЛЬГА АНАТОЛЬЕВНА;Оплата по договору № 523 от 21.03.2025 за Багишов Гормет Таджеддинович</t>
  </si>
  <si>
    <t>0000-00000456</t>
  </si>
  <si>
    <t>МИНАЕВА ТАТЬЯНА ВАСИЛЬЕВНА</t>
  </si>
  <si>
    <t>Договор от 19.03.2025 № 485</t>
  </si>
  <si>
    <t>0000-00000455</t>
  </si>
  <si>
    <t>Договор от 21.03.2025 № 529</t>
  </si>
  <si>
    <t>ЗА 21/03/2025;оплата по договору №529 от 21.03.2025;</t>
  </si>
  <si>
    <t>0000-00000454</t>
  </si>
  <si>
    <t>Договор от 19.03.2025 № 483</t>
  </si>
  <si>
    <t>ЗА 23/03/2025;Шкондина-Путилина Ирина Эдуардовна;Оплата</t>
  </si>
  <si>
    <t>0000-00000453</t>
  </si>
  <si>
    <t>Бакутина Валентина Петровна</t>
  </si>
  <si>
    <t>Договор от 20.03.2025 № 516</t>
  </si>
  <si>
    <t>Оплата по договору N 516 от 20.03.2025</t>
  </si>
  <si>
    <t>23.03.2025 23:59:59</t>
  </si>
  <si>
    <t>0000-00000452</t>
  </si>
  <si>
    <t>23.03.2025 0:00:00</t>
  </si>
  <si>
    <t>ЗА 21/03/2025;Никулин Юрий Анатольевич;Оплата по договору 502 от 20.03.2025</t>
  </si>
  <si>
    <t>0000-00000451</t>
  </si>
  <si>
    <t>ЗА 21/03/2025;ОПЛАТА ПО ДОГОВОРУ №508 ОТ 20.03.2025;</t>
  </si>
  <si>
    <t>0000-00000450</t>
  </si>
  <si>
    <t>ЗА 21/03/2025;Тибанов Сергей Владимирович;Оплата по договору № 513 от 20.03.2025</t>
  </si>
  <si>
    <t>0000-00000449</t>
  </si>
  <si>
    <t>Михайлова Татьяна Олеговна</t>
  </si>
  <si>
    <t>Договор от 19.03.2025 № 492</t>
  </si>
  <si>
    <t>ЗА 21/03/2025;ОПЛАТА ПО ДОГОВОРУ № 492 ОТ 19.03.2025;</t>
  </si>
  <si>
    <t>0000-00000448</t>
  </si>
  <si>
    <t>Договор от 21.03.2025 № 527</t>
  </si>
  <si>
    <t>20.03.2025 18:11:12</t>
  </si>
  <si>
    <t>0000-000456</t>
  </si>
  <si>
    <t>21.03.2025 0:00:00</t>
  </si>
  <si>
    <t>(111.000.4):3849,75.КОСГУ 211, Удержание денеж.ср-в (задолж. по кредит.плат.) из зарплаты сотрудника Рыбакова С.В. за 03.2025 по ИП от 10.02.2021 № 27520/21/77057-ИП. НДС не облагается</t>
  </si>
  <si>
    <t>20.03.2025 18:08:34</t>
  </si>
  <si>
    <t>0000-000455</t>
  </si>
  <si>
    <t>(111.000.4):3849,75.КОСГУ 211.Удержание ден. ср-в (алименты) из з/п сотр. Рыбакова С.В.за 03.2025  по суд.пр. от 29.10.2020 № 2-795/2020.Оськина Мария Николаевна (л/с №40817810254034007626). НДС не облагается</t>
  </si>
  <si>
    <t>20.03.2025 18:06:15</t>
  </si>
  <si>
    <t>0000-000454</t>
  </si>
  <si>
    <t>(111.000.4):8381,00.КОСГУ 211.Удержание ден. ср-в (алименты) из з/п сотр. Мороза С.А.за 03.2025  по и/л №2-351/2017 от 20.06.2017 Мороз Татьяна Алексеевна (л/с №40817810660333285487).НДС не облагается</t>
  </si>
  <si>
    <t>20.03.2025 18:04:41</t>
  </si>
  <si>
    <t>0000-000453</t>
  </si>
  <si>
    <t>(111.000.4):1500,00.КОСГУ 211.Удержание ден. ср-в (алименты) из з/п сотр. Мороза С.А.за 03.2025  по суд.реш. от 06.11.2019 Мороз Татьяна Алексеевна (л/с №40817810660333285487).НДС не облагается</t>
  </si>
  <si>
    <t>21.03.2025 23:59:59</t>
  </si>
  <si>
    <t>0000-00000447</t>
  </si>
  <si>
    <t>Левандовская Елена Юрьевна</t>
  </si>
  <si>
    <t>Договор от 20.03.2025 № 511</t>
  </si>
  <si>
    <t>ЗА 20/03/2025;Левандовская Елена Юрьевна;Оплата</t>
  </si>
  <si>
    <t>0000-00000446</t>
  </si>
  <si>
    <t>ЗИНЧЕНКО ВАЛЕНТИНА ИВАНОВНА</t>
  </si>
  <si>
    <t>Договор от 19.03.2025 № 496</t>
  </si>
  <si>
    <t>ЗА 20/03/2025;ОПЛАТА ПО ДОГОВОРУ №496 ОТ 19.03.2025;</t>
  </si>
  <si>
    <t>0000-00000445</t>
  </si>
  <si>
    <t>ШАШКОВА ТАМАРА ГАРЕГИНОВНА</t>
  </si>
  <si>
    <t>Договор от 20.03.2025 № 519</t>
  </si>
  <si>
    <t>ЗА 20/03/2025;Шашкова Тамара Гарегиновна;номер договора 519</t>
  </si>
  <si>
    <t>0000-00000444</t>
  </si>
  <si>
    <t xml:space="preserve"> Карпова Елена Ювенальевна</t>
  </si>
  <si>
    <t>Договор от 19.03.2025 № 470</t>
  </si>
  <si>
    <t>ЗА 20/03/2025;Карпова Елена Ювенальевна;Договор #470</t>
  </si>
  <si>
    <t>0000-00000443</t>
  </si>
  <si>
    <t>Трусилов Вадим Евгеньевич</t>
  </si>
  <si>
    <t>Договор от 20.03.2025 № 503</t>
  </si>
  <si>
    <t>ЗА 20/03/2025;Трусилов Вадим Евгеньевич;Оплата по договору 503 от 20.03.2025</t>
  </si>
  <si>
    <t>0000-00000442</t>
  </si>
  <si>
    <t>ЛЮТОМСКИЙ НИКОЛАЙ ВАДИМОВИЧ</t>
  </si>
  <si>
    <t>Договор от 18.03.2025 № 457</t>
  </si>
  <si>
    <t>ЗА 20/03/2025;лютомский Николай Вадимович;Оплата</t>
  </si>
  <si>
    <t>0000-00000441</t>
  </si>
  <si>
    <t>Договор от 19.03.2025 № 488</t>
  </si>
  <si>
    <t>0000-00000440</t>
  </si>
  <si>
    <t>ЗА 20/03/2025;ОПЛАТА ПО ДОГОВОРУ 499 ОТ 19.03.2025;</t>
  </si>
  <si>
    <t>0000-00000439</t>
  </si>
  <si>
    <t>Аксененко Анна Денисовна</t>
  </si>
  <si>
    <t>Договор от 19.03.2025 № 471</t>
  </si>
  <si>
    <t>ЗА 20/03/2025;КАЛИМУЛЛИНА ЕЛЕНА АЛЕКСЕЕВНА;Оплата по договору 471 от 19.03.2025</t>
  </si>
  <si>
    <t>0000-00000438</t>
  </si>
  <si>
    <t>ГЕРАСИМОВ ДМИТРИЙ ВАСИЛЬЕВИЧ</t>
  </si>
  <si>
    <t>Договор от 12.03.2025 № 399</t>
  </si>
  <si>
    <t>ЗА 20/03/2025;ОПЛАТА ПО ДОГОВОРУ № 399 ОТ 12.03.2025;</t>
  </si>
  <si>
    <t>0000-00000437</t>
  </si>
  <si>
    <t>ЗА 20/03/2025;Подушкина Нина Никитична;Оплата по дог.481</t>
  </si>
  <si>
    <t>0000-00000436</t>
  </si>
  <si>
    <t>ЗА 20/03/2025;оплата по договору 510 от 20.03.2025 КОСГУ 131.131.02.2;</t>
  </si>
  <si>
    <t>0000-00000435</t>
  </si>
  <si>
    <t>Оленикова Валентина Александровна</t>
  </si>
  <si>
    <t>Договор от 20.03.2025 № 512</t>
  </si>
  <si>
    <t>ЗА 20/03/2025;Оленикова Валентина Александровна;Оплата по дог 512 от 20.03.25 КОСГУ 131.131.02.2.</t>
  </si>
  <si>
    <t>0000-00000434</t>
  </si>
  <si>
    <t>ЗА 20/03/2025;КОСГУ 131.131.02.2;</t>
  </si>
  <si>
    <t>0000-00000433</t>
  </si>
  <si>
    <t>Илюхина Людмила Ивановна</t>
  </si>
  <si>
    <t>Договор от 19.03.2025 № 490</t>
  </si>
  <si>
    <t>ЗА 20/03/2025;Илюхина Людмила Ивановна;Оплата</t>
  </si>
  <si>
    <t>0000-00000432</t>
  </si>
  <si>
    <t>ЕРМОХИН ВИКТОР МАТВЕЕВИЧ</t>
  </si>
  <si>
    <t>Договор от 19.03.2025 № 497</t>
  </si>
  <si>
    <t>ЗА 20/03/2025;ОПЛАТА ПО ДОГОВОРУ № 497 ОТ 19.03.2025;</t>
  </si>
  <si>
    <t>0000-00000431</t>
  </si>
  <si>
    <t>Дюкина Наталия Максимовна</t>
  </si>
  <si>
    <t>Договор от 20.03.2025 № 517</t>
  </si>
  <si>
    <t>ЗА 20/03/2025;ДЮКИНА НАТАЛИЯ МАКСИМОВНА;Оплата по договору 517 от 20.03.2025</t>
  </si>
  <si>
    <t>0000-00000430</t>
  </si>
  <si>
    <t>Субботина Ольга Васильевна</t>
  </si>
  <si>
    <t>Договор от 19.03.2025 № 480</t>
  </si>
  <si>
    <t>ЗА 20/03/2025;оплата по дог.480 от 09/03/2025;</t>
  </si>
  <si>
    <t>0000-00000429</t>
  </si>
  <si>
    <t>ЗА 20/03/2025;за доставку инвалидных кресел;</t>
  </si>
  <si>
    <t>19.03.2025 16:08:59</t>
  </si>
  <si>
    <t>0000-000451</t>
  </si>
  <si>
    <t>20.03.2025 0:00:00</t>
  </si>
  <si>
    <t>(111.000.4):13034,75.КОСГУ 266,Перечисление денежных средств (3 дня нетрудос. за счет раб-ля) на счета сотруд. за 03.2025. Дог.№31-067/40/604 от 16.10.07 по списку перед. в банк.НДС не облагается</t>
  </si>
  <si>
    <t>19.03.2025 14:22:32</t>
  </si>
  <si>
    <t>0000-000450</t>
  </si>
  <si>
    <t>(111.000.4):19227,00.КОСГУ 211;Перечисление денежных средств (аванс) за 03.2025; Панков Александр Владимирович (л/с 40817810400007520285 ). НДС не облагается.</t>
  </si>
  <si>
    <t>19.03.2025 14:21:16</t>
  </si>
  <si>
    <t>0000-000449</t>
  </si>
  <si>
    <t>(111.000.4):16704,00.КОСГУ 211;Перечисление денежных средств (аванс) за 03.2025;Мамченко Светлана Анатольевна (л/с 40817810000066277124). НДС не облагается.</t>
  </si>
  <si>
    <t>19.03.2025 14:20:13</t>
  </si>
  <si>
    <t>0000-000448</t>
  </si>
  <si>
    <t>(111.000.4):18444,00. КОСГУ 211; Перечисление денежных средств (аванс) за 03.2025;Копоть Юлия Максимовна (л/с 40817810100000168718). НДС не облагается.</t>
  </si>
  <si>
    <t>19.03.2025 14:19:17</t>
  </si>
  <si>
    <t>0000-000447</t>
  </si>
  <si>
    <t>(111.000.4):28623,00.КОСГУ 211;Перечисление денежных средств (аванс) за 03.2025; Дегтярь Марина Юрьевна (л/с 40817810301003724086). НДС не облагается.</t>
  </si>
  <si>
    <t>19.03.2025 14:18:18</t>
  </si>
  <si>
    <t>0000-000446</t>
  </si>
  <si>
    <t>(111.000.4):18444,00.КОСГУ 211;Перечисление денежных средств (аванс) за 03.2025;Давыдова Светлана Владимировна (л/с 40817810900040543084). НДС не облагается.</t>
  </si>
  <si>
    <t>19.03.2025 14:17:23</t>
  </si>
  <si>
    <t>0000-000445</t>
  </si>
  <si>
    <t>(111.000.4):20097,00.КОСГУ 211;Перечисление денежных средств (аванс) за 03.2025;Газина Аннэта Николаевна (л/с 40817810600023502355). НДС не облагается.</t>
  </si>
  <si>
    <t>19.03.2025 14:15:27</t>
  </si>
  <si>
    <t>0000-000444</t>
  </si>
  <si>
    <t>(111.000.4):20114,40.КОСГУ 211;Перечисление денежных средств (аванс) за 03.2025; Гаврилов Эдуард Эдуардович (л/с 40817810606250096161). НДС не облагается.</t>
  </si>
  <si>
    <t>19.03.2025 14:13:17</t>
  </si>
  <si>
    <t>0000-000443</t>
  </si>
  <si>
    <t>(111.000.4):4184789,57.КОСГУ 211;Перечисление денежных средств (аванс) для зачисл.зараб.пл.на счета физ.лиц по эл.реестру получ. №535 от 19.03.2025 в соотв. с дог. №93261439 от 19.03.2024. НДС не облагается</t>
  </si>
  <si>
    <t>19.03.2025 14:10:43</t>
  </si>
  <si>
    <t>0000-000442</t>
  </si>
  <si>
    <t>(111.000.4):1439659,68.КОСГУ 211;Перечисление денежных средств (аванс) на счета сотруд.за 03.2025.;Дог.№31-067/40/604 от 16.10.07.по списку переданному в банк. НДС не облагается</t>
  </si>
  <si>
    <t>20.03.2025 23:59:59</t>
  </si>
  <si>
    <t>0000-00000428</t>
  </si>
  <si>
    <t>(111.000.4): (16000) КОСГУ 211. Возврат переполученных денежных средств (заработная плата).</t>
  </si>
  <si>
    <t>0000-00000427</t>
  </si>
  <si>
    <t>Договор от 19.03.2025 № 501; Договор от 20.03.2025 № 504</t>
  </si>
  <si>
    <t>0000-00000426</t>
  </si>
  <si>
    <t xml:space="preserve"> Свиридов Виктор Андреевич</t>
  </si>
  <si>
    <t>Договор от 18.03.2025 № 466</t>
  </si>
  <si>
    <t>ЗА 19/03/2025;Свиридов Виктор Андреевич;Оплата по договору 466 от 18.03.2025</t>
  </si>
  <si>
    <t>0000-00000425</t>
  </si>
  <si>
    <t>ЗА 19/03/2025;Рыжова Тамара Леонидовна;Оплата</t>
  </si>
  <si>
    <t>0000-00000424</t>
  </si>
  <si>
    <t>ЗА 19/03/2025;Бегулова Елена Сергеевна;Оплата по договору № 500 от 19.03.2025</t>
  </si>
  <si>
    <t>0000-00000423</t>
  </si>
  <si>
    <t>ЗА 19/03/2025;ЧУВИЛИНА ЕЛЕНА ВЛАДИМИРОВНА;Оплата по договору 494 от 19.03.2025</t>
  </si>
  <si>
    <t>0000-00000422</t>
  </si>
  <si>
    <t xml:space="preserve"> Ермакова Ирина Григорьевна</t>
  </si>
  <si>
    <t>Договор от 19.03.2025 № 467</t>
  </si>
  <si>
    <t>ЗА 19/03/2025;РУБЦОВА НАДЕЖДА АЛЕКСЕЕВНА;Оплата</t>
  </si>
  <si>
    <t>0000-00000421</t>
  </si>
  <si>
    <t>Договор от 19.03.2025 № 484</t>
  </si>
  <si>
    <t>ЗА 19/03/2025;ОПЛАТА ПО ДОГОВОРУ №484 ОТ 19.03.2025 ГОДА;</t>
  </si>
  <si>
    <t>0000-00000420</t>
  </si>
  <si>
    <t>АЛЕКСАНДРОВА ЛАРИСА СЕМЕНОВНА</t>
  </si>
  <si>
    <t>Договор от 19.03.2025 № 478</t>
  </si>
  <si>
    <t>ЗА 19/03/2025;Александрова Лариса Семеновна;договор N 478</t>
  </si>
  <si>
    <t>0000-00000419</t>
  </si>
  <si>
    <t>Логинова Марина Константиновна</t>
  </si>
  <si>
    <t>Договор от 17.03.2025 № 442</t>
  </si>
  <si>
    <t>ЗА 19/03/2025;Логинова Марина Константиновна;Оплата</t>
  </si>
  <si>
    <t>0000-00000418</t>
  </si>
  <si>
    <t>Договор от 19.03.2025 № 473</t>
  </si>
  <si>
    <t>ЗА 19/03/2025;ТАТАРИНОВА ОЛЬГА НИКОЛАЕВНА;Оплата по Договору # 473 от 19.03.2025</t>
  </si>
  <si>
    <t>0000-00000417</t>
  </si>
  <si>
    <t>Договор от 19.03.2025 № 474</t>
  </si>
  <si>
    <t>ЗА 19/03/2025;Лыков Валерий Сергеевич;Оплата</t>
  </si>
  <si>
    <t>0000-00000416</t>
  </si>
  <si>
    <t>Кислякова Нина Александровна</t>
  </si>
  <si>
    <t>Договор от 19.03.2025 № 472</t>
  </si>
  <si>
    <t>ЗА 19/03/2025;КИСЛЯКОВА НИНА АЛЕКСАНДРОВНА;Договор N472 от 19.03.2025</t>
  </si>
  <si>
    <t>0000-00000415</t>
  </si>
  <si>
    <t>Горюнов Виктор Ильич</t>
  </si>
  <si>
    <t>Договор от 19.03.2025 № 482</t>
  </si>
  <si>
    <t>ЗА 19/03/2025;ГОРЮНОВ ИЛЬЯ ВИКТОРОВИЧ;Оплата по договору №482 от 19.03.2025</t>
  </si>
  <si>
    <t>0000-00000414</t>
  </si>
  <si>
    <t>Дмитриев Александр Витальевич</t>
  </si>
  <si>
    <t>Договор от 19.03.2025 № 489</t>
  </si>
  <si>
    <t>ЗА 19/03/2025;ОПЛ ПО ДОГ 489 ОТ 19.03.2025 КОСГУ 131.131.02.2;</t>
  </si>
  <si>
    <t>0000-00000413</t>
  </si>
  <si>
    <t>Загребельный Александр Павлович</t>
  </si>
  <si>
    <t>Договор от 19.03.2025 № 476</t>
  </si>
  <si>
    <t>ЗА 19/03/2025;оплата по договору 476 от 19.03.2025;</t>
  </si>
  <si>
    <t>0000-00000412</t>
  </si>
  <si>
    <t>Договор от 19.03.2025 № 477</t>
  </si>
  <si>
    <t>ЗА 19/03/2025;ПО ДОГ 477 ОТ 18.02.2025;</t>
  </si>
  <si>
    <t>0000-00000411</t>
  </si>
  <si>
    <t>Договор от 19.03.2025 № 495</t>
  </si>
  <si>
    <t>ЗА 19/03/2025;оплата по договору 495 от 19.03.2025,Акимова Ольга Георгиевна.;</t>
  </si>
  <si>
    <t>0000-00000410</t>
  </si>
  <si>
    <t>АВДЕЕВА ЕЛЕНА АЛЕКСАНДРОВНА</t>
  </si>
  <si>
    <t>Договор от 19.03.2025 № 486</t>
  </si>
  <si>
    <t>ЗА 19/03/2025;Авдеева Елена Александровна;Оплата</t>
  </si>
  <si>
    <t>0000-00000409</t>
  </si>
  <si>
    <t>Договор от 19.03.2025 № 469</t>
  </si>
  <si>
    <t>0000-00000408</t>
  </si>
  <si>
    <t>Инякин Анатолий Петрович</t>
  </si>
  <si>
    <t>Договор от 19.03.2025 № 491</t>
  </si>
  <si>
    <t>ЗА 19/03/2025;Инякин Анатолий Петрович;Оплата по договору 491 от 19.03.2025</t>
  </si>
  <si>
    <t>18.03.2025 18:25:45</t>
  </si>
  <si>
    <t>0000-000441</t>
  </si>
  <si>
    <t>19.03.2025 0:00:00</t>
  </si>
  <si>
    <t>(111.000.4):138154,74.КОСГУ 211;Перечисление денежных средств (увольн.) на счета сотруд.за 03.2025.;Дог.№31-067/40/604 от 16.10.07.по списку переданному в банк. НДС не облагается</t>
  </si>
  <si>
    <t>18.03.2025 10:19:51</t>
  </si>
  <si>
    <t>0000-000440</t>
  </si>
  <si>
    <t>(111.000.4):70656,48.КОСГУ 266,Перечисление денежных средств (3 дня нетрудос. за счет раб-ля) на счета сотруд. за 03.2025. Дог.№31-067/40/604 от 16.10.07 по списку перед. в банк.НДС не облагается</t>
  </si>
  <si>
    <t>18.03.2025 10:18:37</t>
  </si>
  <si>
    <t>0000-000439</t>
  </si>
  <si>
    <t>(111.000.4):108464,09.КОСГУ 266;Переч. ден.ср-в (3 дн нетр.за сч раб.)для зачис.зараб.пл.на счета физ.лиц по эл.реестру получ.№532 от 18..03.2025 в соотв. с дог. №93261439 от 19.03.2024. НДС не облагается</t>
  </si>
  <si>
    <t>19.03.2025 23:59:59</t>
  </si>
  <si>
    <t>0000-00000407</t>
  </si>
  <si>
    <t>Договор от 18.03.2025 № 452; Договор от 18.03.2025 № 461; Договор от 18.03.2025 № 451; Договор от 17.03.2025 № 441</t>
  </si>
  <si>
    <t>0000-00000406</t>
  </si>
  <si>
    <t>Договор от 14.03.2025 № 431</t>
  </si>
  <si>
    <t>ЗА 18/03/2025;БАРСУКОВА ГАЛИНА НИКОЛАЕВНА;Оплата</t>
  </si>
  <si>
    <t>0000-00000405</t>
  </si>
  <si>
    <t>Договор от 18.03.2025 № 453</t>
  </si>
  <si>
    <t>0000-00000404</t>
  </si>
  <si>
    <t>Коломеец Зинаида Васильевна</t>
  </si>
  <si>
    <t>Договор от 18.03.2025 № 455</t>
  </si>
  <si>
    <t>ЗА 18/03/2025;РОМАШКИНА ЕЛЕНА ВЛАДИМИРОВНА;Оплата договор # 455</t>
  </si>
  <si>
    <t>0000-00000403</t>
  </si>
  <si>
    <t xml:space="preserve"> Божко Владимир Семенович</t>
  </si>
  <si>
    <t>Договор от 18.03.2025 № 463</t>
  </si>
  <si>
    <t>ЗА 18/03/2025;Божко Владимир Семенович;Договор 463 от 18.03.2025</t>
  </si>
  <si>
    <t>0000-00000402</t>
  </si>
  <si>
    <t>Хрящева Тамара Васильевна</t>
  </si>
  <si>
    <t>Договор от 18.03.2025 № 462</t>
  </si>
  <si>
    <t>ЗА 18/03/2025;АНДРИЯНОВА ОЛЬГА ГЕННАДЬЕВНА;Оплата по договору 462 от 18.03.2025 КОСГУ 131.131.02.2</t>
  </si>
  <si>
    <t>0000-00000401</t>
  </si>
  <si>
    <t>Орлова Надежда Тимофеевна</t>
  </si>
  <si>
    <t>Договор от 18.03.2025 № 459</t>
  </si>
  <si>
    <t>ЗА 18/03/2025;Орлова Надежда Тимофеевна;Оплата по договору 459 от 18.03.2025 КОСГУ 131.131.02.2</t>
  </si>
  <si>
    <t>0000-00000400</t>
  </si>
  <si>
    <t>МАКЕЕВА ОЛЬГА НИКОЛАЕВНА</t>
  </si>
  <si>
    <t>Договор от 19.03.2025 № 493</t>
  </si>
  <si>
    <t>Оплата по договору N 78 от 20.01.2025. НДС не облагается</t>
  </si>
  <si>
    <t>17.03.2025 18:22:43</t>
  </si>
  <si>
    <t>0000-000438</t>
  </si>
  <si>
    <t>18.03.2025 0:00:00</t>
  </si>
  <si>
    <t>ООО "ГАЗПРОМНЕФТЬ-РЕГИОНАЛЬНЫЕ ПРОДАЖИ"</t>
  </si>
  <si>
    <t>Госконтракт от 30.11.2023 № 0173200001423001782_55287</t>
  </si>
  <si>
    <t>Перечисление средств во временном распоряжении (304.01)</t>
  </si>
  <si>
    <t>(510.000.00.2):56192,76. Возврат обеспечения исп.гражд.прав. дог.от 30.11.2023 № 0173200001423001782_55287, ПП от 22.11.2023 №28752, по поставке топлива по топливным картам. НДС не облагается</t>
  </si>
  <si>
    <t>17.03.2025 17:25:16</t>
  </si>
  <si>
    <t>0000-000348</t>
  </si>
  <si>
    <t>Пукалов Сергей Викторович</t>
  </si>
  <si>
    <t>(112.000.4):5980,00.КОСГУ 226;Перечисление ден.ср-в(возмещ.прохожд.медосмотра);Пукалов Сергей Викторович(л/с 40817810138265338326). НДС не облагается.</t>
  </si>
  <si>
    <t>17.03.2025 15:10:14</t>
  </si>
  <si>
    <t>0000-000437</t>
  </si>
  <si>
    <t>(111.000.4):19058,15.КОСГУ 211;Перечисление денежных средств (отпуск) на счета сотруд.за 03.2025.;Дог.№31-067/40/604 от 16.10.07.по списку переданному в банк. НДС не облагается</t>
  </si>
  <si>
    <t>17.03.2025 15:08:20</t>
  </si>
  <si>
    <t>0000-000436</t>
  </si>
  <si>
    <t>(111.000.4):280652,89.КОСГУ 211;Переч.денежных средств (отп.) для зачисл.зараб.пл.на счета физ.лиц по эл.реестру получ.№529 от 17.03.2025 в соотв. с дог. №93261439 от 19.03.2024. НДС не облагается</t>
  </si>
  <si>
    <t>18.03.2025 23:59:59</t>
  </si>
  <si>
    <t>0000-00000399</t>
  </si>
  <si>
    <t>Поступления на восстановление расходов (209 00)</t>
  </si>
  <si>
    <t>Пособия, компенсации, меры социальной поддержки по ПНО решение № 3444-СО от 17.03.2025</t>
  </si>
  <si>
    <t>0000-00000398</t>
  </si>
  <si>
    <t>0000-00000397</t>
  </si>
  <si>
    <t>Договор от 17.03.2025 № 449; Договор от 18.03.2025 № 450; Договор от 17.03.2025 № 445</t>
  </si>
  <si>
    <t>0000-00000396</t>
  </si>
  <si>
    <t>КАРТАВКИН АЛЕКСАНДР ДМИТРИЕВИЧ</t>
  </si>
  <si>
    <t>Договор от 17.03.2025 № 440</t>
  </si>
  <si>
    <t>ЗА 17/03/2025;ОПЛАТА ПО ДОГОВОРУ № 440 ОТ 17.03.2025Л/С КОСГУ 131.131.02.2;</t>
  </si>
  <si>
    <t>0000-00000395</t>
  </si>
  <si>
    <t>Договор от 17.03.2025 № 439</t>
  </si>
  <si>
    <t>ЗА 17/03/2025;ОПЛАТА ПО ДОГОВОРУ 439 ОТ 17.03.2025 КОСГУ 131.131.02.2;</t>
  </si>
  <si>
    <t>0000-00000394</t>
  </si>
  <si>
    <t>ПОЛИКАРПОВА МАРГАРИТА СЕРГЕЕВНА</t>
  </si>
  <si>
    <t>Договор от 14.03.2025 № 435</t>
  </si>
  <si>
    <t>ЗА 17/03/2025;ПОЛИКАРПОВА МАРГАРИТА СЕРГЕЕВНА;Оплата по договору 435 от 14.03.2025</t>
  </si>
  <si>
    <t>0000-00000393</t>
  </si>
  <si>
    <t>Договор от 13.03.2025 № 417</t>
  </si>
  <si>
    <t>ЗА 17/03/2025;ОПЛАТА ПО ДОГОВОРУ 417 ОТ 13/03/2025;</t>
  </si>
  <si>
    <t>0000-00000392</t>
  </si>
  <si>
    <t>БОГДАНОВА АЛИНА ПРОКОФЬЕВНА</t>
  </si>
  <si>
    <t>Договор от 17.03.2025 № 448</t>
  </si>
  <si>
    <t>ЗА 17/03/2025;Богданова Алина Прокофьевна;Оплата- по договору номер 448 от 17.03.2025</t>
  </si>
  <si>
    <t>0000-00000391</t>
  </si>
  <si>
    <t>ЗА 17/03/2025;Доставка ТСР.;</t>
  </si>
  <si>
    <t>0000-00000390</t>
  </si>
  <si>
    <t>РОМАНОВСКИЙ ПЕТР ВАЛЕРЬЕВИЧ</t>
  </si>
  <si>
    <t>Договор от 14.03.2025 № 429</t>
  </si>
  <si>
    <t>ЗА 17/03/2025;ОПЛАТА ПО ДОГОВОРУ № 429 ОТ 14.03.2025 Г;</t>
  </si>
  <si>
    <t>0000-00000389</t>
  </si>
  <si>
    <t>ГУТЕЕВА ОКСАНА НИКОЛАЕВНА</t>
  </si>
  <si>
    <t>Договор от 05.03.2025 № 327</t>
  </si>
  <si>
    <t>13.03.2025 15:22:46</t>
  </si>
  <si>
    <t>0000-000429</t>
  </si>
  <si>
    <t>17.03.2025 0:00:00</t>
  </si>
  <si>
    <t>(244.000.4):1535604,28. КОСГУ 224. ПО 152759. Оплата по дог.от 23.11.2024 № 53/24-РЦИ - аренда нежилого помещения за январь (Акт №б/н от13.03.2025), НДС не облагается.</t>
  </si>
  <si>
    <t>14.03.2025 14:05:44</t>
  </si>
  <si>
    <t>0000-000435</t>
  </si>
  <si>
    <t>Тимофеева Ксения Евгеньевна</t>
  </si>
  <si>
    <t>(111.000.4):63306.16.КОСГУ 211;Перечисление денежных средств (увольн.) за 03.2025;Тимофеева Ксения Евгеньевна (л/с 40817810900067437254). НДС не облагается.</t>
  </si>
  <si>
    <t>12.03.2025 1:55:14</t>
  </si>
  <si>
    <t>0000-000421</t>
  </si>
  <si>
    <t>(244.000.4):74392,58. КОСГУ 225. ПО 153386. Оплата по дог.от 02.12.2024 № 61/24-РЦИ внут. уборка помещений за декабрь (УПД № 11 от 04.03.2025), НДС не облагается.</t>
  </si>
  <si>
    <t>12.03.2025 1:38:20</t>
  </si>
  <si>
    <t>0000-000420</t>
  </si>
  <si>
    <t>(247,000,4):77,14. КОСГУ 223. ПО 137150. Плата за негат.возд.на работу центр.сист.водоотв. ГК 2208960 от 24.01.25 г. (УПД 797297 от 28.02.25 г.), в т.ч. НДС-12.86.</t>
  </si>
  <si>
    <t>12.03.2025 1:29:25</t>
  </si>
  <si>
    <t>0000-000419</t>
  </si>
  <si>
    <t>(247,000,4):355.18. КОСГУ 223. ПО 137150. Оплата за отпуск воды и прием сточн.вод Гос. контракт 2208960 от 24.01.25 г. (УПД 797296 от 28.02.25г.), в т.ч. НДС - 59,20.</t>
  </si>
  <si>
    <t>12.03.2025 1:25:27</t>
  </si>
  <si>
    <t>0000-000418</t>
  </si>
  <si>
    <t>Госконтракт от 24.01.2025 № 2208957</t>
  </si>
  <si>
    <t>(247,000,4):186,47. КОСГУ 223. ПО 137033. Оплата за отпуск воды и прием сточн.вод Гос. контракт 2208957 от 24.01.25 г. (УПД 797470 от 28.02.25г.), в т.ч. НДС - 31,08.</t>
  </si>
  <si>
    <t>12.03.2025 1:08:10</t>
  </si>
  <si>
    <t>0000-000417</t>
  </si>
  <si>
    <t>(247,000,4):339,29. КОСГУ 223. ПО 138050. Плата за негат.возд.на работу центр.сист.водоотв. ГК 2208962 от 24.01.25 г. (УПД 796621 от 28.02.25 г.), в т.ч. НДС-56,55.</t>
  </si>
  <si>
    <t>12.03.2025 1:00:01</t>
  </si>
  <si>
    <t>0000-000416</t>
  </si>
  <si>
    <t>(247,000,4):1336,33. КОСГУ 223. ПО 138050. Оплата за отпуск воды и прием сточн.вод Гос. контракт 2208962 от 24.01.25 г. (УПД 796620 от 28.02.25г.), в т.ч. НДС - 222,72.</t>
  </si>
  <si>
    <t>12.03.2025 0:49:05</t>
  </si>
  <si>
    <t>0000-000415</t>
  </si>
  <si>
    <t>(247.000,4):422,30. КОСГУ 223. ПО 99048. Плата за негат.возд.на работу центр.сист.водоотв. ГК 2208859 от 28.12.24 г. (УПД 796417 от 28.02.25 г.), в т.ч. НДС-70,38.</t>
  </si>
  <si>
    <t>12.03.2025 0:45:55</t>
  </si>
  <si>
    <t>0000-000414</t>
  </si>
  <si>
    <t>(247,000,4):1715,22. КОСГУ 223. ПО 99048. Оплата за отпуск воды и прием сточн.вод ГК 2208859 от 28.12.24 г. (УПД 796416 от 28.02.25 г.), в т.ч. НДС-285,86.</t>
  </si>
  <si>
    <t>12.03.2025 0:25:42</t>
  </si>
  <si>
    <t>0000-000413</t>
  </si>
  <si>
    <t>17.03.2025 23:59:59</t>
  </si>
  <si>
    <t>0000-00000388</t>
  </si>
  <si>
    <t>Возврат п/п N 413 от 12.03.25 на сумму 575 499.60 . По указанным реквизитам зачисление невозможно. НДС не предусмотрен</t>
  </si>
  <si>
    <t>0000-00000387</t>
  </si>
  <si>
    <t>Договор от 14.03.2025 № 438; Договор от 11.03.2025 № 379; Договор от 11.03.2025 № 381</t>
  </si>
  <si>
    <t>В пакете 3  платежей, без НДС</t>
  </si>
  <si>
    <t>0000-00000386</t>
  </si>
  <si>
    <t>ПОГОСЯН ГРАНУШ ГЕВОРКОВНА</t>
  </si>
  <si>
    <t>Договор от 13.03.2025 № 408</t>
  </si>
  <si>
    <t>ЗА 14/03/2025;Погосян Грануш Геворковна;Оплата по договору N408 от 13.03.2025</t>
  </si>
  <si>
    <t>0000-00000385</t>
  </si>
  <si>
    <t>ЗА 15/03/2025;ФЕДОТОВА СВЕТЛАНА ИГОРЕВНА;Оплата по договору 389 от 12.03.2025 за Соловьева Игоря Валентиновича</t>
  </si>
  <si>
    <t>0000-00000384</t>
  </si>
  <si>
    <t>САВИНОВА ТАТЬЯНА ЕФИМОВНА</t>
  </si>
  <si>
    <t>Договор от 14.03.2025 № 423</t>
  </si>
  <si>
    <t>ЗА 15/03/2025;САВИНОВ ГУРАМ ЗУРАБОВИЧ;Оплата по договору №423 от 14.03.2025,КОСГУ 131.131.02.2,Савинова Татьяна Ефимовна,г.Зеленоград,д.917.,кв.133</t>
  </si>
  <si>
    <t>0000-00000383</t>
  </si>
  <si>
    <t>ЕРЕМИН ВИКТОР ПАВЛОВИЧ</t>
  </si>
  <si>
    <t>Договор от 14.03.2025 № 427</t>
  </si>
  <si>
    <t>ЗА 15/03/2025;ОПЛАТА ПО ДОГОВОРУ № 427 ОТ 14.03.2025 КОСГУ 131.131.02.2;</t>
  </si>
  <si>
    <t>0000-00000382</t>
  </si>
  <si>
    <t>КОРОЛЕВ ИВАН ДЕНИСОВИЧ</t>
  </si>
  <si>
    <t>Договор от 13.03.2025 № 413</t>
  </si>
  <si>
    <t>0000-00000381</t>
  </si>
  <si>
    <t>МИГУНОВА ЛИДИЯ НИКОЛАЕВНА</t>
  </si>
  <si>
    <t>Договор от 17.03.2025 № 444</t>
  </si>
  <si>
    <t>доставка ТСР для Мигуновой Л.Н.</t>
  </si>
  <si>
    <t>0000-00000380</t>
  </si>
  <si>
    <t>Договор от 14.03.2025 № 432</t>
  </si>
  <si>
    <t>ЗА 14/03/2025;КОНОНОВА ИРИНА МИХАЙЛОВНА;Оплата асорбирущего белья для Симоновой Л.А.</t>
  </si>
  <si>
    <t>0000-00000379</t>
  </si>
  <si>
    <t>СУРОВЕГИН ЕВГЕНИЙ ИВАНОВИЧ</t>
  </si>
  <si>
    <t>Договор от 14.03.2025 № 437</t>
  </si>
  <si>
    <t>ЗА 15/03/2025;ОПЛАТА ПО ДОГОВОРУ № 437 ОТ 14.03.2025 КОСГУ 131.131.02.2;</t>
  </si>
  <si>
    <t>0000-00000378</t>
  </si>
  <si>
    <t>0000-00000377</t>
  </si>
  <si>
    <t>МИНЯШКИН ИВАН НИКОЛАЕВИЧ</t>
  </si>
  <si>
    <t>Договор от 11.03.2025 № 370</t>
  </si>
  <si>
    <t>ЗА 15/03/2025;ОПЛАТА ПО ДОГОВОРУ 370 ОТ 11.03.2025;</t>
  </si>
  <si>
    <t>0000-00000376</t>
  </si>
  <si>
    <t>МАРОВА ТАМАРА ИВАНОВНА</t>
  </si>
  <si>
    <t>Договор от 13.03.2025 № 418</t>
  </si>
  <si>
    <t>ЗА 16/03/2025;ИВАНОВА ОЛЬГА ЕВГЕНЬЕВНА;Оплата по договору 418 от 13.03.2025</t>
  </si>
  <si>
    <t>16.03.2025 23:59:59</t>
  </si>
  <si>
    <t>0000-00000375</t>
  </si>
  <si>
    <t>16.03.2025 0:00:00</t>
  </si>
  <si>
    <t>ЛИТВИНОВА ЕЛЕНА НИКОЛАЕВНА</t>
  </si>
  <si>
    <t>Договор от 10.03.2025 № 359</t>
  </si>
  <si>
    <t>ЗА 14/03/2025;Литвинова Елена Николаевна;Оплата по договору #359 от 10.03.2025/КОСГУ 131.131.02.2</t>
  </si>
  <si>
    <t>0000-00000374</t>
  </si>
  <si>
    <t>НЕРОНОВА-ВАСИЛЬЕВА ГАЛИНА НИКОЛАЕВНА</t>
  </si>
  <si>
    <t>Договор от 13.03.2025 № 410</t>
  </si>
  <si>
    <t>ЗА 14/03/2025;Оплата по Договору № 410 от 13.03.2025 л/с КОСГУ 131.131.02.2;</t>
  </si>
  <si>
    <t>0000-00000373</t>
  </si>
  <si>
    <t>ТУЧИН ВЛАДИМИР АНДРЕЕВИЧ</t>
  </si>
  <si>
    <t>Договор от 11.03.2025 № 383</t>
  </si>
  <si>
    <t>ЗА 14/03/2025;доставка итс;</t>
  </si>
  <si>
    <t>0000-00000372</t>
  </si>
  <si>
    <t>Договор от 14.03.2025 № 428</t>
  </si>
  <si>
    <t>ЗА 14/03/2025;Доставка подгузника;</t>
  </si>
  <si>
    <t>0000-00000371</t>
  </si>
  <si>
    <t>Договор от 14.03.2025 № 438</t>
  </si>
  <si>
    <t>0000-00000370</t>
  </si>
  <si>
    <t>ВОРОНОВ АЛЕКСАНДР ГЕННАДЬЕВИЧ</t>
  </si>
  <si>
    <t>Договор от 13.03.2025 № 409</t>
  </si>
  <si>
    <t>ЗА 14/03/2025;оплата по договору 409 от 13 03 2025;</t>
  </si>
  <si>
    <t>0000-00000369</t>
  </si>
  <si>
    <t>ФЕДОРОВА МАРИЯ АНДРЕЕВНА</t>
  </si>
  <si>
    <t>Договор от 13.03.2025 № 406</t>
  </si>
  <si>
    <t>ЗА 14/03/2025;ОПЛАТА ПО ДОГОВОРУ № 406 ОТ 13/03/2025;</t>
  </si>
  <si>
    <t>0000-00000368</t>
  </si>
  <si>
    <t>АУЛОВ ВЛАДИМИР ИВАНОВИЧ</t>
  </si>
  <si>
    <t>Договор от 13.03.2025 № 412</t>
  </si>
  <si>
    <t>ЗА 14/03/2025;ОПЛАТА ПО ДОГОВОРУ № 412 ОТ 13.03.2025 Л/СЧ ПЛАТЕЛЬЩИКА КОСГУ 131.131.02.2;</t>
  </si>
  <si>
    <t>0000-00000367</t>
  </si>
  <si>
    <t>КОШЛЕВ СЕРГЕЙ ВАСИЛЬЕВИЧ</t>
  </si>
  <si>
    <t>Договор от 13.03.2025 № 414</t>
  </si>
  <si>
    <t>ЗА 14/03/2025;ОПЛАТА ПО ДОГОВОРУ 414 ОТ 13.03.2025;</t>
  </si>
  <si>
    <t>0000-00000366</t>
  </si>
  <si>
    <t>ЕРМАКОВА ЛЮДМИЛА НИКОЛАЕВНА</t>
  </si>
  <si>
    <t>Договор от 12.03.2025 № 398</t>
  </si>
  <si>
    <t>ЗА 14/03/2025;ДОСТАВКА ТСР;</t>
  </si>
  <si>
    <t>0000-00000365</t>
  </si>
  <si>
    <t>ДЕМИДОВА НАЗИРЕ АЛЕКСАНДРОВНА</t>
  </si>
  <si>
    <t>Договор от 11.03.2025 № 384</t>
  </si>
  <si>
    <t>Оплата по договору № 384 от 11.03.2025. НДС не облагается</t>
  </si>
  <si>
    <t>0000-00000364</t>
  </si>
  <si>
    <t>РОДИОНОВА МАРИНА ВАЛЕРИЕВНА</t>
  </si>
  <si>
    <t>Договор от 13.03.2025 № 419</t>
  </si>
  <si>
    <t>ЗА 14/03/2025;ОПЛАТА ПО ДОГОВОРУ № 419 ОТ 13.03.2025;</t>
  </si>
  <si>
    <t>11.03.2025 0:00:00</t>
  </si>
  <si>
    <t>0000-000428</t>
  </si>
  <si>
    <t>14.03.2025 0:00:00</t>
  </si>
  <si>
    <t>Государственный контракт от 28.12.2023 № 4/24-РЦИ</t>
  </si>
  <si>
    <t>(244.000.4):27000,00. КОСГУ 226. ПО 167162. Оплата по дог.4/24-РЦИ от 28.12.23г. за услуги по предрейсовому и послерейсовому осмотру водителей  (УПД 5998 от 08.01.25), НДС не облагается</t>
  </si>
  <si>
    <t>12.03.2025 11:48:41</t>
  </si>
  <si>
    <t>0000-000425</t>
  </si>
  <si>
    <t>(244.000.4):1553818,00. КОСГУ 224. ПО 152751. Оплата по ГК от 18.12.2024 № 66/24-РЦИ - аренда нежилого помещения за фев. (акт б/н  от 10.03.25), НДС не облагается.</t>
  </si>
  <si>
    <t>12.03.2025 10:32:27</t>
  </si>
  <si>
    <t>0000-000423</t>
  </si>
  <si>
    <t>(244.000.4):2181980,36. КОСГУ 224. ПО 147175. Оплата по дог.от 27.11.2024 № 54/24-РЦИ - аренда нежилого помещения за фев (Акт №б/н от 10.03.2025), НДС не облагается.</t>
  </si>
  <si>
    <t>13.03.2025 18:32:11</t>
  </si>
  <si>
    <t>0000-000434</t>
  </si>
  <si>
    <t>(111.000.4):143883,94.КОСГУ 211;Переч.денежных средств (отп.) для зачисл.зараб.пл.на счета физ.лиц по эл.реестру получ.№527 от 13.03.2025 в соотв. с дог. №93261439 от 19.03.2024. НДС не облагается</t>
  </si>
  <si>
    <t>0000-000433</t>
  </si>
  <si>
    <t>(111.000.4):67848,99.КОСГУ 211;Переч.денежных средств (отп.) для зачисл.зараб.пл.на счета физ.лиц по эл.реестру получ.№528 от 14.03.2025 в соотв. с дог. №93261439 от 19.03.2024. НДС не облагается</t>
  </si>
  <si>
    <t>13.03.2025 18:32:09</t>
  </si>
  <si>
    <t>0000-000432</t>
  </si>
  <si>
    <t>(244.000.4):2514326,88. КОСГУ 224. ПО 107838.  по дог от 30.12.2024 № 79/24-РЦИ - оказание услуг по субаренде нежилого помещения (акт б/н от 13.03.2025), в т.ч. НДС - 119729,85.</t>
  </si>
  <si>
    <t>13.03.2025 18:29:33</t>
  </si>
  <si>
    <t>0000-000431</t>
  </si>
  <si>
    <t>(244.000.4):2514326,88. КОСГУ 224. ПО 107838.  по дог от 30.12.2024 № 79/24-РЦИ - оказание услуг по субаренде нежилого помещения (акт б/н от 26.02.2025), в т.ч. НДС - 119729,85.</t>
  </si>
  <si>
    <t>11.03.2025 23:58:39</t>
  </si>
  <si>
    <t>0000-000412</t>
  </si>
  <si>
    <t>Госконтракт от 28.12.2024 № 2208854</t>
  </si>
  <si>
    <t>(247,000,4):137,74. КОСГУ 223. ПО 99044. Оплата водоснабжения по  ГК 2208854 от 28.12.24 г. (УПД 797521 от 28.02.25 г.), в т.ч. НДС-22,96.</t>
  </si>
  <si>
    <t>11.03.2025 23:58:38</t>
  </si>
  <si>
    <t>0000-000411</t>
  </si>
  <si>
    <t>(247,000,4):68,87. КОСГУ 223. ПО 99044. Плата за негат.возд.на работу центр.сист.водоотв. ГК 2208854 от 28.12.24 г. (УПД 797522 от 28.02.25 г.), в т.ч. НДС-11,48.</t>
  </si>
  <si>
    <t>13.03.2025 0:00:00</t>
  </si>
  <si>
    <t>0000-000403</t>
  </si>
  <si>
    <t>РН-КАРТ ООО</t>
  </si>
  <si>
    <t>Госконтракт от 24.12.2024 № 0173200001424002053_55287</t>
  </si>
  <si>
    <t>(244.000.4):122392,70. КОСГУ 343. ПО 87250. Оплата по ГК от 24.12.2024 № 0173200001424002053_55287 поставка топлива (УПД 2-104714/101 от 06.03.2025), в т.ч. НДС - 20398,78.</t>
  </si>
  <si>
    <t>10.03.2025 12:27:08</t>
  </si>
  <si>
    <t>0000-000402</t>
  </si>
  <si>
    <t>(244.000.4):34071,84. КОСГУ 226. ПО 176145. Оплата по дог от 14.02.2025 № 0373200602224000127_55287 за услуги охраны (технич.мониторинг) (УПД БПО25-06961 от 03.03.25), в т.ч. НДС -  5678,64.</t>
  </si>
  <si>
    <t>14.03.2025 23:59:59</t>
  </si>
  <si>
    <t>0000-00000363</t>
  </si>
  <si>
    <t>Договор от 12.03.2025 № 388; Договор от 13.03.2025 № 411; Договор от 13.03.2025 № 415; Договор от 13.03.2025 № 416</t>
  </si>
  <si>
    <t>0000-00000362</t>
  </si>
  <si>
    <t>РУППЕЛЬ ИВАН ИВАНОВИЧ</t>
  </si>
  <si>
    <t>Договор от 12.03.2025 № 401</t>
  </si>
  <si>
    <t>ЗА 13/03/2025;оплата по дог №401 от 12/03/2025,косгу 131.131.02.2;</t>
  </si>
  <si>
    <t>0000-00000361</t>
  </si>
  <si>
    <t>СТАРЧЕНКО АНТОНИНА АЛЕКСАНДРОВНА</t>
  </si>
  <si>
    <t>Договор от 24.02.2025 № 270</t>
  </si>
  <si>
    <t>ЗА 13/03/2025;СТАРЧЕНКО АНАСТАСИЯ СЕМЕНОВНА;Оплата</t>
  </si>
  <si>
    <t>0000-00000360</t>
  </si>
  <si>
    <t>БОБРИК ТАТЬЯНА ФЕДОСОВНА</t>
  </si>
  <si>
    <t>Договор от 12.03.2025 № 397</t>
  </si>
  <si>
    <t>ЗА 13/03/2025;Бобрик Татьяна Федосовна;Оплата по договору №397 от 12.03.2025</t>
  </si>
  <si>
    <t>0000-00000359</t>
  </si>
  <si>
    <t>КУТИН ОЛЕГ ВЯЧЕСЛАВОВИЧ</t>
  </si>
  <si>
    <t>Договор от 14.03.2025 № 436</t>
  </si>
  <si>
    <t>Оплата по договору 436 от 14.03.2025. КОСГУ 131.131.02.2 ,Ф. И. О. Плательщика Кутин Олег Вячеславович, адрес плательщика ул. Бойцовая, д. 29, кв. 77;Без НДС</t>
  </si>
  <si>
    <t>0000-00000358</t>
  </si>
  <si>
    <t>Чеканова Раиса Владимировна</t>
  </si>
  <si>
    <t>Договор от 14.03.2025 № 434</t>
  </si>
  <si>
    <t>Оплата по договору №434 от 14.03.2025. НДС не облагается</t>
  </si>
  <si>
    <t>0000-00000357</t>
  </si>
  <si>
    <t>ЛАКОВЩИКОВА ЕЛЕНА ВАСИЛЬЕВНА</t>
  </si>
  <si>
    <t>Договор от 12.03.2025 № 396</t>
  </si>
  <si>
    <t>ЗА 13/03/2025;Оплата по договору № 396 от 12.03.2025;</t>
  </si>
  <si>
    <t>0000-00000356</t>
  </si>
  <si>
    <t>Договор от 14.03.2025 № 430</t>
  </si>
  <si>
    <t>ЛС 0; Оплата по дог 430от 14.03.2025. НДС не облагается</t>
  </si>
  <si>
    <t>0000-00000355</t>
  </si>
  <si>
    <t>ЗА 13/03/2025;ОПЛАТА ЗА ДОСТАВКУ ИНВАЛИДНОЙ КАЛЯСКИ;</t>
  </si>
  <si>
    <t>0000-00000354</t>
  </si>
  <si>
    <t>ЗА 13/03/2025;ОПЛАТА ПО ДОГОВОРУ 393 ОТ 12.03.2025 ЛС КОСГУ 131.131.02.2;</t>
  </si>
  <si>
    <t>0000-00000353</t>
  </si>
  <si>
    <t>БОЧКИНА ТАМАРА АЛЕКСАНДРОВНА</t>
  </si>
  <si>
    <t>Договор от 13.03.2025 № 403</t>
  </si>
  <si>
    <t>ЗА 13/03/2025;ОПЛАТА ПО ДОГОВОРУ 403 ОТ 13.03.2025 КОСГУ 131.131.02.2;</t>
  </si>
  <si>
    <t>13.03.2025 23:59:59</t>
  </si>
  <si>
    <t>0000-00000352</t>
  </si>
  <si>
    <t>Договор от 07.03.2025 № 349; Договор от 10.03.2025 № 364</t>
  </si>
  <si>
    <t>В пакете 2  платежей, без НДС</t>
  </si>
  <si>
    <t>Айнетдинова Манар Утейбергеновна</t>
  </si>
  <si>
    <t>0000-00000351</t>
  </si>
  <si>
    <t>Лякина Нина Викторовна</t>
  </si>
  <si>
    <t>Договор от 11.03.2025 № 387</t>
  </si>
  <si>
    <t>ЗА 12/03/2025;Лякина Нина Викторовна;Оплата по договору ном.387 от 11.03.2025</t>
  </si>
  <si>
    <t>0000-00000350</t>
  </si>
  <si>
    <t>Договор от 12.03.2025 № 390; Договор от 13.03.2025 № 404</t>
  </si>
  <si>
    <t>0000-00000349</t>
  </si>
  <si>
    <t>Договор от 11.03.2025 № 382</t>
  </si>
  <si>
    <t>0000-00000348</t>
  </si>
  <si>
    <t>КАМАЛЕТДИНОВА ТАНЗИЛЯ ШАКИРОВНА</t>
  </si>
  <si>
    <t>Договор от 06.03.2025 № 343</t>
  </si>
  <si>
    <t>ЗА 12/03/2025;Оплата по договору № 343 от 08.03.2025;</t>
  </si>
  <si>
    <t>0000-00000347</t>
  </si>
  <si>
    <t>ТИХОМИРОВА ГАЛИНА СТЕПАНОВНА</t>
  </si>
  <si>
    <t>Договор от 06.03.2025 № 341</t>
  </si>
  <si>
    <t>ЗА 12/03/2025;Оплата по договору № 341 от 08.03.2025;</t>
  </si>
  <si>
    <t>0000-00000346</t>
  </si>
  <si>
    <t>КАРМАНОВСКАЯ НАДЕЖДА ПАВЛОВНА</t>
  </si>
  <si>
    <t>Договор от 06.03.2025 № 342</t>
  </si>
  <si>
    <t>ЗА 12/03/2025;Оплата по договору № 342 от 08.03.2025;</t>
  </si>
  <si>
    <t>0000-00000345</t>
  </si>
  <si>
    <t>СУШИЛИН ДМИТРИЙ НИКОЛАЕВИЧ</t>
  </si>
  <si>
    <t>Договор от 06.03.2025 № 344</t>
  </si>
  <si>
    <t>ЗА 12/03/2025;Оплата по договору № 344 от 08.03.2025;</t>
  </si>
  <si>
    <t>0000-00000344</t>
  </si>
  <si>
    <t>КОЛОМЕНСКАЯ ЕЛЕНА ДМИТРИЕВНА</t>
  </si>
  <si>
    <t>Договор от 11.03.2025 № 380</t>
  </si>
  <si>
    <t>ЗА 12/03/2025;КОЛОМЕНСКАЯ АЛЛА ЛЕОНИДОВНА;Оплата 380,2614841000900353,Коломенская Елена Дмитриевна</t>
  </si>
  <si>
    <t>0000-00000343</t>
  </si>
  <si>
    <t>АЛИСОВ СЕРГЕЙ ВИКТОРОВИЧ</t>
  </si>
  <si>
    <t>Договор от 12.03.2025 № 394</t>
  </si>
  <si>
    <t>ЗА 12/03/2025;ДОСТАВКА КОЛЯСКИ ПО ДОГОВОРУ КОСГУ 131.131.02.2;</t>
  </si>
  <si>
    <t>0000-00000342</t>
  </si>
  <si>
    <t>ЛОМКОВА НИНА ВЛАДИМИРОВНА</t>
  </si>
  <si>
    <t>Договор от 20.02.2025 № 244</t>
  </si>
  <si>
    <t>ЗА 12/03/2025;ОПЛАТА ПО ДОГОВОРУ № 244 ОТ 12.03.2025 КОСГУ 131.131.02.2;</t>
  </si>
  <si>
    <t>0000-00000341</t>
  </si>
  <si>
    <t>КАНАНЫХИНА ЛЮДМИЛА АЛЕКСАНДРОВНА</t>
  </si>
  <si>
    <t>Договор от 10.03.2025 № 361</t>
  </si>
  <si>
    <t>ЗА 12/03/2025;ОПЛАТА ПО ДОГ № 361 ОТ 10.03.2025;</t>
  </si>
  <si>
    <t>0000-00000340</t>
  </si>
  <si>
    <t>Васильева Зинаида Николаевна</t>
  </si>
  <si>
    <t>Договор от 12.03.2025 № 395</t>
  </si>
  <si>
    <t>ЗА 12/03/2025;Васильева Зинаида Николаевеа;Оплата по договору № 395 от 12.03.2025</t>
  </si>
  <si>
    <t>0000-00000339</t>
  </si>
  <si>
    <t>ШПИКИНА ЛЮДМИЛА ПАВЛОВНА</t>
  </si>
  <si>
    <t>Договор от 11.03.2025 № 375</t>
  </si>
  <si>
    <t>ЗА 12/03/2025;Шпикина Людмила Павловна;Оплата по договору 375 от 11.03.2025 КОСГУ 131.131.02.2</t>
  </si>
  <si>
    <t>0000-00000338</t>
  </si>
  <si>
    <t>Договор от 10.03.2025 № 366</t>
  </si>
  <si>
    <t>ЗА 12/03/2025;Волков Владимир Валентинович;Оплата</t>
  </si>
  <si>
    <t>0000-00000337</t>
  </si>
  <si>
    <t>ЖАРИКОВ ГРИГОРИЙ ИВАНОВИЧ</t>
  </si>
  <si>
    <t>Договор от 11.03.2025 № 386</t>
  </si>
  <si>
    <t>ЗА 12/03/2025;сумма за услуги;</t>
  </si>
  <si>
    <t>0000-00000336</t>
  </si>
  <si>
    <t>АНИСИМОВА ОЛЬГА АЛЕКСЕЕВНА</t>
  </si>
  <si>
    <t>Договор от 12.03.2025 № 391</t>
  </si>
  <si>
    <t>ЗА 12/03/2025;Анисимова Ольга Алексеевна;Оплата по договору 391 от 12.03.25</t>
  </si>
  <si>
    <t>11.03.2025 16:59:20</t>
  </si>
  <si>
    <t>0000-000410</t>
  </si>
  <si>
    <t>12.03.2025 0:00:00</t>
  </si>
  <si>
    <t>(119.000.4):69495.08.КОСГУ 213; Оплата страх.взносов на обязательное социальное страхование от несчастных случаев на произв. и проф. забол. за 02.2025г.; рег.№770203747. НДС не облагается</t>
  </si>
  <si>
    <t>11.03.2025 16:57:35</t>
  </si>
  <si>
    <t>0000-000409</t>
  </si>
  <si>
    <t>(119.000.4):19.60.КОСГУ 266; Опл.страх.взносов на обязательное социальное страхование от несч.случ. на произв. и проф. забол. доп.дни по уходу за ДИ за 02.2025г.; рег.№770203747. НДС не облагается</t>
  </si>
  <si>
    <t>11.03.2025 16:30:47</t>
  </si>
  <si>
    <t>0000-000408</t>
  </si>
  <si>
    <t>(111.000.4):977.78.КОСГУ 211;Перечисление денежных средств (отпуск допл.) на счета сотр.за 03.2025.;Дог.№31-067/40/604 от 16.10.07.по списку переданному в банк. НДС не облагается</t>
  </si>
  <si>
    <t>11.03.2025 16:28:33</t>
  </si>
  <si>
    <t>0000-000407</t>
  </si>
  <si>
    <t>(111.000.4):259423.14.КОСГУ 211;Переч.денежных средств (отпуск) для зачисл.зараб.пл.на счета физ.лиц по эл.реестру получ.№525 от 11.03.2025 в соотв. с дог. №93261439 от 19.03.2024. НДС не облагается</t>
  </si>
  <si>
    <t>11.03.2025 15:30:31</t>
  </si>
  <si>
    <t>0000-000406</t>
  </si>
  <si>
    <t>(111.000.4):79788.80.КОСГУ 211;Перечисление денежных средств (увольн.) за 03.2025; Колпакова Екатерина Игоревна (л/с 40817810200035059555). НДС не облагается.</t>
  </si>
  <si>
    <t>11.03.2025 15:16:24</t>
  </si>
  <si>
    <t>0000-000405</t>
  </si>
  <si>
    <t>(111.000.4):83478.71.КОСГУ 211;Переч.денежных средств (увольн.) для зачисл.зараб.пл.на счета физ.лиц по эл.реестру получ.№524 от 11.03.2025 в соотв. с дог. №93261439 от 19.03.2024. НДС не облагается</t>
  </si>
  <si>
    <t>10.03.2025 12:25:14</t>
  </si>
  <si>
    <t>0000-000401</t>
  </si>
  <si>
    <t>(111.000.4):102217,21.КОСГУ 211;Переч.денежных средств (премия) для зачисл.зараб.пл.на счета физ.лиц по эл.реестру получ.№522 от 10.03.2025 в соотв. с дог. №93261439 от 19.03.2024. НДС не облагается</t>
  </si>
  <si>
    <t>10.03.2025 12:23:44</t>
  </si>
  <si>
    <t>0000-000400</t>
  </si>
  <si>
    <t>(111.000.4):15600,03.КОСГУ 211;Перечисление денежных средств (премия) на счета сотруд.за 03.2025.;Дог.№31-067/40/604 от 16.10.07.по списку переданному в банк. НДС не облагается</t>
  </si>
  <si>
    <t>12.03.2025 23:59:59</t>
  </si>
  <si>
    <t>0000-00000335</t>
  </si>
  <si>
    <t>Договор от 10.03.2025 № 358; Договор от 11.03.2025 № 369; Договор от 11.03.2025 № 372; Договор от 11.03.2025 № 376; Договор от 11.03.2025 № 378</t>
  </si>
  <si>
    <t>0000-00000334</t>
  </si>
  <si>
    <t>ЕРОФЕЕВА ЛЮБОВЬ АЛЕКСЕЕВНА</t>
  </si>
  <si>
    <t>Договор от 07.03.2025 № 348</t>
  </si>
  <si>
    <t>ЗА 11/03/2025;Оплата по договору №348 от 07.03.2025;</t>
  </si>
  <si>
    <t>0000-00000333</t>
  </si>
  <si>
    <t>НАУМОВА ЛЮБОВЬ НИКОЛАЕВНА</t>
  </si>
  <si>
    <t>Договор от 11.03.2025 № 377</t>
  </si>
  <si>
    <t>ЗА 11/03/2025;опл по дог номер 377 от 11.03.25 шарина сиденья 45 доствка в сборе;</t>
  </si>
  <si>
    <t>0000-00000332</t>
  </si>
  <si>
    <t>Договор от 12.03.2025 № 400</t>
  </si>
  <si>
    <t>0000-00000331</t>
  </si>
  <si>
    <t>КРАСАВИНА НАТАЛЬЯ ИВАНОВНА</t>
  </si>
  <si>
    <t>Договор от 10.03.2025 № 363</t>
  </si>
  <si>
    <t>ЗА 11/03/2025;Красавина Наталья Ивановна;Оплата по договору 363 от 10.03.2025</t>
  </si>
  <si>
    <t>0000-00000330</t>
  </si>
  <si>
    <t>Договор от 10.03.2025 № 367</t>
  </si>
  <si>
    <t>ЗА 11/03/2025;ОПЛАТА ПО ДОГОВОРУ №387 ОТ 10.03.2025;</t>
  </si>
  <si>
    <t>0000-00000329</t>
  </si>
  <si>
    <t>КУДИНОВА ЗОЯ ИВАНОВНА</t>
  </si>
  <si>
    <t>Договор от 20.02.2025 № 248</t>
  </si>
  <si>
    <t>ЛС КОСГУ 131.131.02.2; Оплата за услуги по договору N 248 от 20.02.2025. НДС не облагается</t>
  </si>
  <si>
    <t>0000-00000328</t>
  </si>
  <si>
    <t>СЕМЕНОВ ВАЛЕРИЙ АНАТОЛЬЕВИЧ</t>
  </si>
  <si>
    <t>Договор от 07.03.2025 № 349</t>
  </si>
  <si>
    <t>ЗА 11/03/2025;ОПЛАТА ПО ДОГОВОРУ №349 ОТ 07.03.2025 ЛИЦЕВОЙ СЧЕТ КОСГУ 131.131.02.2;</t>
  </si>
  <si>
    <t>0000-00000327</t>
  </si>
  <si>
    <t>ЕГОРОВА СВЕТЛАНА СЕРГЕЕВНА</t>
  </si>
  <si>
    <t>Договор от 11.03.2025 № 373</t>
  </si>
  <si>
    <t>ЗА 11/03/2025;оплата по договору № 373 от 11.03.2025;</t>
  </si>
  <si>
    <t>11.03.2025 23:59:59</t>
  </si>
  <si>
    <t>0000-00000326</t>
  </si>
  <si>
    <t>СИЛЬВАНОВИЧ ЭММА АМАЯКОВНА</t>
  </si>
  <si>
    <t>Договор от 27.02.2025 № 298</t>
  </si>
  <si>
    <t>ЗА 10/03/2025;оплата по договору № 298 от 27.02.2025г;</t>
  </si>
  <si>
    <t>0000-00000325</t>
  </si>
  <si>
    <t>ЕФИМЕНКОВ ВЛАДИМИР ЮРЬЕВИЧ</t>
  </si>
  <si>
    <t>Договор от 10.03.2025 № 360</t>
  </si>
  <si>
    <t>ЗА 10/03/2025;оплата по договру 360 от 10.03.2025;</t>
  </si>
  <si>
    <t>0000-00000324</t>
  </si>
  <si>
    <t>ГОРБУНОВА ЛЮДМИЛА ДМИТРИЕВНА</t>
  </si>
  <si>
    <t>Договор от 28.02.2025 № 308</t>
  </si>
  <si>
    <t>ЗА 10/03/2025;Горбунова Людмила Дмитриевна;Оплата за доставку</t>
  </si>
  <si>
    <t>0000-00000323</t>
  </si>
  <si>
    <t>ВАХРАМЕЕВ ПЕТР ВАСИЛЬЕВИЧ</t>
  </si>
  <si>
    <t>Договор от 10.03.2025 № 356</t>
  </si>
  <si>
    <t>ЗА 10/03/2025;ОПЛАТА ПО ДОГОВОРУ № 356 ОТ 10.03.2025;</t>
  </si>
  <si>
    <t>0000-00000322</t>
  </si>
  <si>
    <t>КУЗНЕЦОВА СВЕТЛАНА МИХАЙЛОВНА</t>
  </si>
  <si>
    <t>Договор от 07.03.2025 № 350</t>
  </si>
  <si>
    <t>ЗА 10/03/2025;ОПЛАТА ПО ДОГОВОРУ № 350 ОТ 07.03.2025 КОСГУ 131.131.02.2;</t>
  </si>
  <si>
    <t>0000-00000321</t>
  </si>
  <si>
    <t>ЧУРИКОВА АЛЕНА ИГОРЕВНА</t>
  </si>
  <si>
    <t>Договор от 10.03.2025 № 362</t>
  </si>
  <si>
    <t>ЗА 10/03/2025;ЧУРИКОВА АЛЕНА ИГОРЕВНА;Оплата по договору 362 от 10.03.2025</t>
  </si>
  <si>
    <t>07.03.2025 15:58:26</t>
  </si>
  <si>
    <t>0000-000389</t>
  </si>
  <si>
    <t>10.03.2025 0:00:00</t>
  </si>
  <si>
    <t>(111.000.4):10000,00.КОСГУ 211;Переч.денежных средств (мат.пом.) для зачисл.зараб.пл.на счета физ.лиц по эл.реестру получ.№520 от 07.03.2025 в соотв. с дог. №93261439 от 19.03.2024. НДС не облагается</t>
  </si>
  <si>
    <t>07.03.2025 15:57:12</t>
  </si>
  <si>
    <t>0000-000388</t>
  </si>
  <si>
    <t>(111.000.4):10000,00.КОСГУ 211;Перечисление денежных средств (мат.пом.) на счета сотруд.за 03.2025.;Дог.№31-067/40/604 от 16.10.07.по списку переданному в банк. НДС не облагается</t>
  </si>
  <si>
    <t>07.03.2025 14:57:03</t>
  </si>
  <si>
    <t>0000-000387</t>
  </si>
  <si>
    <t>(111.000.4):10572,17.КОСГУ 266;Перечисление денежных средств (3 дня нетруд.за сч.раб-ля) за 03.2025; Панков Александр Владимирович (л/с 40817810400007520285 ). НДС не облагается.</t>
  </si>
  <si>
    <t>07.03.2025 13:27:37</t>
  </si>
  <si>
    <t>0000-000386</t>
  </si>
  <si>
    <t>(111.000.4):39228,78.КОСГУ 266,Перечисление денежных средств (3 дня нетрудос. за счет раб-ля) на счета сотруд. за 03.2025. Дог.№31-067/40/604 от 16.10.07 по списку перед. в банк.НДС не облагается</t>
  </si>
  <si>
    <t>07.03.2025 13:26:13</t>
  </si>
  <si>
    <t>0000-000385</t>
  </si>
  <si>
    <t>(111.000.4):68068,12.КОСГУ 266;Перечислен. ден.ср-в (3 дн нетр.за сч раб-ля) для зачис.зараб.пл.на счета физ.лиц по эл.реестру получ.№518 от 07.03.2025 в соотв. с дог. №93261439 от 19.03.2024. НДС не облагается</t>
  </si>
  <si>
    <t>07.03.2025 13:24:34</t>
  </si>
  <si>
    <t>0000-000384</t>
  </si>
  <si>
    <t>(111.000.4):269,24.КОСГУ 211;Перечисление денежных средств (з/п допл.) на счета сотруд.за 03.2025.;Дог.№31-067/40/604 от 16.10.07.по списку переданному в банк. НДС не облагается</t>
  </si>
  <si>
    <t>10.03.2025 23:59:59</t>
  </si>
  <si>
    <t>0000-00000320</t>
  </si>
  <si>
    <t>Договор от 07.03.2025 № 353; Договор от 07.03.2025 № 355</t>
  </si>
  <si>
    <t>0000-00000319</t>
  </si>
  <si>
    <t>Асонов Сергей Анатольевич</t>
  </si>
  <si>
    <t>Договор от 10.03.2025 № 365</t>
  </si>
  <si>
    <t>Оплата по договору 365 от 10.03.2025;Без НДС</t>
  </si>
  <si>
    <t>09.03.2025 23:59:59</t>
  </si>
  <si>
    <t>0000-00000318</t>
  </si>
  <si>
    <t>09.03.2025 0:00:00</t>
  </si>
  <si>
    <t>ТРИШКИНА МАРИЯ КУЗЬМИНИЧНА</t>
  </si>
  <si>
    <t>Договор от 04.03.2025 № 325</t>
  </si>
  <si>
    <t>Оплата по договору 325 от 04.03.2025 Тришкина Мария Кузьминична;Без НДС</t>
  </si>
  <si>
    <t>0000-00000317</t>
  </si>
  <si>
    <t>Договор от 06.03.2025 № 347</t>
  </si>
  <si>
    <t>0000-00000316</t>
  </si>
  <si>
    <t>Договор от 07.03.2025 № 354</t>
  </si>
  <si>
    <t>ЛС 03224643450000007300; Оплата по договору 175. НДС не облагается</t>
  </si>
  <si>
    <t>0000-00000315</t>
  </si>
  <si>
    <t>Договор от 07.03.2025 № 352</t>
  </si>
  <si>
    <t>ЗА 07/03/2025;доставка тср;</t>
  </si>
  <si>
    <t>0000-00000314</t>
  </si>
  <si>
    <t>БУРМАКИН ВЛАДИМИР ИВАНОВИЧ</t>
  </si>
  <si>
    <t>Договор от 07.03.2025 № 351</t>
  </si>
  <si>
    <t>ЗА 07/03/2025;Оплата по договору № 351 от 07.03.2025 г.КОСГУ 131.131.02.2;</t>
  </si>
  <si>
    <t>0000-00000313</t>
  </si>
  <si>
    <t>РОМАНОВА ТАТЬЯНА ВЛАДИМИРОВНА</t>
  </si>
  <si>
    <t>Договор от 05.03.2025 № 333</t>
  </si>
  <si>
    <t>ЗА 07/03/2025;ОПЛАТА ПО ДОГОВОРУ № 333 ОТ 05.03.2025;</t>
  </si>
  <si>
    <t>06.03.2025 16:52:34</t>
  </si>
  <si>
    <t>0000-000368</t>
  </si>
  <si>
    <t>07.03.2025 0:00:00</t>
  </si>
  <si>
    <t>(111.000.4):31341,39.КОСГУ 211;Переч.денежных средств (увольн.) для зачисл.зараб.пл.на счета физ.лиц по эл.реестру получ.№510 от 06.03.2025 в соотв. с дог. №93261439 от 19.03.2024. НДС не облагается</t>
  </si>
  <si>
    <t>06.03.2025 19:37:18</t>
  </si>
  <si>
    <t>0000-000383</t>
  </si>
  <si>
    <t>(111.000.4):31866,21.КОСГУ 211;Перечисление профсоюзных взносов за 02.2025. НДС не облагается</t>
  </si>
  <si>
    <t>06.03.2025 19:22:31</t>
  </si>
  <si>
    <t>0000-000382</t>
  </si>
  <si>
    <t>(111.000.4):5000,00.КОСГУ 211;Перечисление денежных средств (премия) за 03.2025;Тимофеева Ксения Евгеньевна (л/с 40817810900067437254). НДС не облагается.</t>
  </si>
  <si>
    <t>06.03.2025 19:21:27</t>
  </si>
  <si>
    <t>0000-000381</t>
  </si>
  <si>
    <t>(111.000.4):5000,00.КОСГУ 211;Перечисление денежных средств (премия) за 03.2025;Мамченко Светлана Анатольевна (л/с 40817810000066277124). НДС не облагается.</t>
  </si>
  <si>
    <t>06.03.2025 19:20:37</t>
  </si>
  <si>
    <t>0000-000380</t>
  </si>
  <si>
    <t>(111.000.4):5000,00. КОСГУ 211; Перечисление денежных средств (премия) за 03.2025;Копоть Юлия Максимовна (л/с 40817810100000168718). НДС не облагается.</t>
  </si>
  <si>
    <t>06.03.2025 19:19:48</t>
  </si>
  <si>
    <t>0000-000379</t>
  </si>
  <si>
    <t>(111.000.4):5000,00.КОСГУ 211;Перечисление денежных средств (премия) за 03.2025; Колпакова Екатерина Игоревна (л/с 40817810200035059555). НДС не облагается.</t>
  </si>
  <si>
    <t>06.03.2025 19:18:59</t>
  </si>
  <si>
    <t>0000-000378</t>
  </si>
  <si>
    <t>(111.000.4):5000,00.КОСГУ 211;Перечисление денежных средств (прем.) за 03.2025; Дегтярь Марина Юрьевна (л/с 40817810301003724086). НДС не облагается.</t>
  </si>
  <si>
    <t>06.03.2025 19:18:18</t>
  </si>
  <si>
    <t>0000-000377</t>
  </si>
  <si>
    <t>(111.000.4):5000,00.КОСГУ 211;Перечисление денежных средств (премия) за 03.2025;Давыдова Светлана Владимировна (л/с 40817810900040543084). НДС не облагается.</t>
  </si>
  <si>
    <t>06.03.2025 19:17:25</t>
  </si>
  <si>
    <t>0000-000376</t>
  </si>
  <si>
    <t>(111.000.4):5000,00.КОСГУ 211;Перечисление денежных средств (премия) за 03.2025;Газина Аннэта Николаевна (л/с 40817810600023502355). НДС не облагается.</t>
  </si>
  <si>
    <t>06.03.2025 19:16:25</t>
  </si>
  <si>
    <t>0000-000375</t>
  </si>
  <si>
    <t>(111.000.4):390000,00.КОСГУ 211;Перечисление денежных средств (премия) на счета сотруд.за 03.2025.;Дог.№31-067/40/604 от 16.10.07.по списку переданному в банк. НДС не облагается</t>
  </si>
  <si>
    <t>06.03.2025 19:15:02</t>
  </si>
  <si>
    <t>0000-000374</t>
  </si>
  <si>
    <t>(111.000.4):695000,00.КОСГУ 211;Переч.денежных средств (премия) для зачисл.зараб.пл.на счета физ.лиц по эл.реестру получ.№515 от 06.03.2025 в соотв. с дог. №93261439 от 19.03.2024. НДС не облагается</t>
  </si>
  <si>
    <t>06.03.2025 19:13:35</t>
  </si>
  <si>
    <t>0000-000373</t>
  </si>
  <si>
    <t>(853.000.2):16636,28.КОСГУ 296;Переч. денежных ср-в (комп.за задерж. з/п) для зачисл.зараб.пл.на счета физ.лиц по эл.реестру получ.№514 от 06.03.2025 в соотв. с дог. №93261439 от 19.03.2024. НДС не облагается</t>
  </si>
  <si>
    <t>06.03.2025 17:04:31</t>
  </si>
  <si>
    <t>0000-000372</t>
  </si>
  <si>
    <t>(111.000.4):262092,13.КОСГУ 211;Переч.денежных средств (отпуск) для зачисл.зараб.пл.на счета физ.лиц по эл.реестру получ.№513 от 06.03.2025 в соотв. с дог. №93261439 от 19.03.2024. НДС не облагается</t>
  </si>
  <si>
    <t>06.03.2025 17:03:16</t>
  </si>
  <si>
    <t>0000-000371</t>
  </si>
  <si>
    <t>(111.000.4):192618,88.КОСГУ 211;Перечисление денежных средств (отпуск) на счета сотруд.за 03.2025.;Дог.№31-067/40/604 от 16.10.07.по списку переданному в банк. НДС не облагается</t>
  </si>
  <si>
    <t>06.03.2025 17:01:55</t>
  </si>
  <si>
    <t>0000-000370</t>
  </si>
  <si>
    <t>(111.000.4):6392,93.КОСГУ 266,Перечисление денежных средств (3 дня нетрудос. за счет раб-ля) на счета сотруд. за 03.2025. Дог.№31-067/40/604 от 16.10.07 по списку перед. в банк.НДС не облагается</t>
  </si>
  <si>
    <t>06.03.2025 16:53:49</t>
  </si>
  <si>
    <t>0000-000369</t>
  </si>
  <si>
    <t>(111.000.4):210261,73.КОСГУ 211;Перечисление денежных средств (увол.) на счета сотруд.за 03.2025.;Дог.№31-067/40/604 от 16.10.07.по списку переданному в банк. НДС не облагается</t>
  </si>
  <si>
    <t>05.03.2025 17:02:28</t>
  </si>
  <si>
    <t>0000-000367</t>
  </si>
  <si>
    <t>УФК ПО РЕСПУБЛИКЕ МОРДОВИЯ (ОСП ПО ТЕМНИКОВСКОМУ РАЙОНУ УФССП РОССИИ ПО РЕСПУБЛИКЕ МОРДОВИЯ Л/С 0509183850)</t>
  </si>
  <si>
    <t>(111.000.4):7970,60.КОСГУ 211, Удержание денежных средств (зад.по кр.пл.) из з/п сотр. Нечайкина И.М. за 02.2025 по ИП от 20.01.2025 № 12919/25/13022-ИП. НДС не облагается</t>
  </si>
  <si>
    <t>05.03.2025 16:53:26</t>
  </si>
  <si>
    <t>0000-000366</t>
  </si>
  <si>
    <t>УФК ПО Г. МОСКВЕ (ЧЕРТАНОВСКИЙ ОСП ГУФССП РОССИИ ПО Г.МОСКВЕ Л/с 05731W</t>
  </si>
  <si>
    <t>(111.000.4):2275,01.КОСГУ 211, Удерж. денеж. ср-в (испол.сбор) из зарплаты сотр. Панкова А.В. за 02.2025 по ИП №290488/23/77024-ИП от 05.03.2019 . НДС не облагается</t>
  </si>
  <si>
    <t>05.03.2025 16:46:17</t>
  </si>
  <si>
    <t>0000-000365</t>
  </si>
  <si>
    <t>(111.000.4):11028,91.КОСГУ 211, Удерж. денеж. ср-в (осн.долг) из зарплаты сотр. Панкова А.В. за 02.2025 по ИП №290488/23/77024-ИП от 05.03.2019 . НДС не облагается</t>
  </si>
  <si>
    <t>05.03.2025 16:31:38</t>
  </si>
  <si>
    <t>0000-000364</t>
  </si>
  <si>
    <t>УФК ПО Г. МОСКВЕ (ЦАРИЦЫНСКИЙ ОСП ГУФССП РОССИИ ПО Г. МОСКВЕ Л/С 05731W01620)</t>
  </si>
  <si>
    <t>(111.000.4):1000,00.КОСГУ 211, Удерж. денеж. ср-в (исп.сбор) из зарплаты сотр. Копоть Ю.М. за 02.2025 по ИП №663711/24/77023-ИП от 05.12.2024 . НДС не облагается</t>
  </si>
  <si>
    <t>05.03.2025 16:25:39</t>
  </si>
  <si>
    <t>0000-000363</t>
  </si>
  <si>
    <t>(111.000.4):16153,84.КОСГУ 211, Удержание денеж.ср-в (задолж. по кредит.плат.) из зарплаты сотрудника Рыбакова С.В. за 02.2025 по ИП от 10.02.2021 № 27520/21/77057-ИП. НДС не облагается</t>
  </si>
  <si>
    <t>05.03.2025 16:24:22</t>
  </si>
  <si>
    <t>0000-000362</t>
  </si>
  <si>
    <t>(111.000.4):16153,84.КОСГУ 211.Удержание ден. ср-в (алименты) из з/п сотр. Рыбакова С.В.за 02.2025  по суд.пр. от 29.10.2020 № 2-795/2020.Оськина Мария Николаевна (л/с №40817810254034007626). НДС не облагается</t>
  </si>
  <si>
    <t>05.03.2025 16:14:52</t>
  </si>
  <si>
    <t>0000-000361</t>
  </si>
  <si>
    <t>(111.000.4):23695,30.КОСГУ 211.Удержание ден. ср-в (алименты) из з/п сотр. Мороза С.А.за 02.2025  по и/л №2-351/2017 от 20.06.2017 Мороз Татьяна Алексеевна (л/с №40817810660333285487).НДС не облагается</t>
  </si>
  <si>
    <t>07.03.2025 23:59:59</t>
  </si>
  <si>
    <t>0000-00000312</t>
  </si>
  <si>
    <t>ПЕТРОВА ТАТЬЯНА СЕРГЕЕВНА</t>
  </si>
  <si>
    <t>Договор от 05.03.2025 № 330</t>
  </si>
  <si>
    <t>ЗА 06/03/2025;Оплата по договору № 330 от 05.03.2025,КОСГУ 131.131.02.2;</t>
  </si>
  <si>
    <t>0000-00000311</t>
  </si>
  <si>
    <t>ГРУЗДЕВА ИРИНА АНАТОЛЬЕВНА</t>
  </si>
  <si>
    <t>Договор от 05.03.2025 № 334</t>
  </si>
  <si>
    <t>ЗА 06/03/2025;ГРУЗДЕВ ДМИТРИЙ ЛЬВОВИЧ;Оплата по Договору 334 от 05.03.25г.</t>
  </si>
  <si>
    <t>0000-00000310</t>
  </si>
  <si>
    <t>МАРКИНА МАРИЯ ИВАНОВНА</t>
  </si>
  <si>
    <t>Договор от 06.03.2025 № 340</t>
  </si>
  <si>
    <t>ЗА 06/03/2025;Доставка ТСР;</t>
  </si>
  <si>
    <t>06.03.2025 23:59:59</t>
  </si>
  <si>
    <t>0000-00000309</t>
  </si>
  <si>
    <t>06.03.2025 0:00:00</t>
  </si>
  <si>
    <t>(111.000.4)Возврат по р-ру 507 пп319 от 04.03.2025 на сумму 13895417.12</t>
  </si>
  <si>
    <t>0000-00000308</t>
  </si>
  <si>
    <t>(111.000.4): 48033,82. КОСГУ 211. Возврат переполученных денежных средств. ;Без НДС</t>
  </si>
  <si>
    <t>0000-00000307</t>
  </si>
  <si>
    <t>Договор от 05.03.2025 № 329; Договор от 05.03.2025 № 331; Договор от 05.03.2025 № 332; Договор от 05.03.2025 № 335; Договор от 05.03.2025 № 339</t>
  </si>
  <si>
    <t>0000-00000306</t>
  </si>
  <si>
    <t>КАПУСТИНА ЛЮДМИЛА АЛЕКСАНДРОВНА</t>
  </si>
  <si>
    <t>Договор от 05.03.2025 № 328</t>
  </si>
  <si>
    <t>ЗА 05/03/2025;ОПЛАТА ( ДОСТАВКА ТСР НА ДОМ );</t>
  </si>
  <si>
    <t>0000-00000305</t>
  </si>
  <si>
    <t>Договор от 05.03.2025 № 336</t>
  </si>
  <si>
    <t>0000-00000304</t>
  </si>
  <si>
    <t>ЗДОЛЬНИКОВА ЗАНАИДА НИКОЛАЕВНА</t>
  </si>
  <si>
    <t>Договор от 05.03.2025 № 338</t>
  </si>
  <si>
    <t>ЗА 05/03/2025;Здольникова Зинаида Николаевна;Оплата по договору № 338 от 05.03.2025</t>
  </si>
  <si>
    <t>04.03.2025 22:55:51</t>
  </si>
  <si>
    <t>0000-000337</t>
  </si>
  <si>
    <t>05.03.2025 0:00:00</t>
  </si>
  <si>
    <t>(111.000.4):70093,46.КОСГУ 211;Перечисление денежных средств (увольн) на счета сотруд.за 02.2025.;Дог.№31-067/40/604 от 16.10.07.по списку переданному в банк. НДС не облагается</t>
  </si>
  <si>
    <t>04.03.2025 22:49:20</t>
  </si>
  <si>
    <t>0000-000336</t>
  </si>
  <si>
    <t>(111.000.4):23149,91.КОСГУ 211;Перечисление денежных средств (зарплата) за 02.2025;Тимофеева Ксения Евгеньевна (л/с 40817810900067437254). НДС не облагается.</t>
  </si>
  <si>
    <t>04.03.2025 22:46:39</t>
  </si>
  <si>
    <t>0000-000335</t>
  </si>
  <si>
    <t>(111.000.4):50559,24. КОСГУ 211; Перечисление денежных средств (зарплата) за 02.2025;Копоть Юлия Максимовна (л/с 40817810100000168718). НДС не облагается.</t>
  </si>
  <si>
    <t>04.03.2025 22:45:21</t>
  </si>
  <si>
    <t>0000-000334</t>
  </si>
  <si>
    <t>(111.000.4):11147,19.КОСГУ 211;Перечисление денежных средств (прем.) за 02.2025; Дегтярь Марина Юрьевна (л/с 40817810301003724086). НДС не облагается.</t>
  </si>
  <si>
    <t>28.02.2025 1:07:36</t>
  </si>
  <si>
    <t>0000-000303</t>
  </si>
  <si>
    <t>(247.000.4):108705,56. КОСГУ 223. ПО 144911. Оплата по дог  от 29.01.2025 № 08.185405кТЭ за тепловая эн. янв (акт б/н от 31.01.2025), в т.ч. НДС - 18117,59.</t>
  </si>
  <si>
    <t>28.02.2025 1:04:37</t>
  </si>
  <si>
    <t>0000-000302</t>
  </si>
  <si>
    <t>(247.000.4):1224,61. КОСГУ 223. ПО 144812. Оплата по дог  от 27.01.2025 № 08.185405кГВ за ГВС янв (сч 31265 от 31.01.25, акт б/н от 31.01.2025), в т.ч. НДС - 204,10.</t>
  </si>
  <si>
    <t>28.02.2025 0:00:00</t>
  </si>
  <si>
    <t>0000-000301</t>
  </si>
  <si>
    <t>(247.000.4):29975,11. КОСГУ 223. ПО 97801. Оплата по дог от 28.12.2024 № 77660001015426 за эл.энергию янв (УПД Э/66/007878 от 31.01.2025), в т.ч. НДС - 4995,85.</t>
  </si>
  <si>
    <t>0000-000275</t>
  </si>
  <si>
    <t>(247,000,4):546.65. КОСГУ 223. ПО 144462. Оплата за отпуск воды и прием сточн.вод Гос. контракт 2208959 от 29.01.25 г. (УПД 304511 от 31.01.25г.), в т.ч. НДС - 91,11.</t>
  </si>
  <si>
    <t>04.03.2025 19:21:16</t>
  </si>
  <si>
    <t>0000-000333</t>
  </si>
  <si>
    <t>(111.000.4):77348,73.КОСГУ 211;Перечисление денежных средств (зарплата) за 02.2025;Газина Аннэта Николаевна (л/с 40817810600023502355). НДС не облагается.</t>
  </si>
  <si>
    <t>04.03.2025 18:51:16</t>
  </si>
  <si>
    <t>0000-000332</t>
  </si>
  <si>
    <t>(111.000.4):50408,60.КОСГУ 211;Перечисление денежных средств (зарплата) за 02.2025; Панков Александр Владимирович (л/с 40817810400007520285 ). НДС не облагается.</t>
  </si>
  <si>
    <t>04.03.2025 18:49:16</t>
  </si>
  <si>
    <t>0000-000331</t>
  </si>
  <si>
    <t xml:space="preserve"> Жомова Ирина Павловна</t>
  </si>
  <si>
    <t>Договор от 18.02.2025 № 231</t>
  </si>
  <si>
    <t>(131.131.02.2):665,00. Возврат ден.средств по дог.№231 от 18.02.2025 (отказ от доставки). НДС не облагается</t>
  </si>
  <si>
    <t>04.03.2025 16:45:42</t>
  </si>
  <si>
    <t>0000-000330</t>
  </si>
  <si>
    <t>Госконтракт от 25.01.2024 № 5-12-29/24</t>
  </si>
  <si>
    <t>(244.000.4):5033,72. КОСГУ 223. ПО 189934. Оплата по дог.5-12-29/24 от 25.01.24 Вывоз ТКО (УПД ЮВАО-0000065749 от 31.12.24), НДС не облагается.</t>
  </si>
  <si>
    <t>04.03.2025 16:39:27</t>
  </si>
  <si>
    <t>0000-000329</t>
  </si>
  <si>
    <t>Госконтракт от 18.12.2023 № 77680001006263</t>
  </si>
  <si>
    <t>(247.000.4):1582,32. КОСГУ 223. ПО 193430. Оплата по дог 77680001006263 (92710868)  от 18.12.23 за эл.энергию дек. (сч.81821224387688 от 16.01.25,  УПД Э/68/086760 от 31.12.24), в т.ч. НДС - 263,72.</t>
  </si>
  <si>
    <t>04.03.2025 16:03:59</t>
  </si>
  <si>
    <t>0000-000324</t>
  </si>
  <si>
    <t>(111.000.4):81495,29.КОСГУ 211;Перечисление денежных средств (зарплата) за 02.2025;Мамченко Светлана Анатольевна (л/с 40817810000066277124). НДС не облагается.</t>
  </si>
  <si>
    <t>04.03.2025 16:00:54</t>
  </si>
  <si>
    <t>0000-000322</t>
  </si>
  <si>
    <t>(111.000.4):66757,45.КОСГУ 211;Перечисление денежных средств (зарплата) за 02.2025; Колпакова Екатерина Игоревна (л/с 40817810200035059555). НДС не облагается.</t>
  </si>
  <si>
    <t>04.03.2025 15:58:39</t>
  </si>
  <si>
    <t>0000-000321</t>
  </si>
  <si>
    <t>(111.000.4):39279,18.КОСГУ 211;Перечисление денежных средств (зарплата) за 02.2025;Давыдова Светлана Владимировна (л/с 40817810900040543084). НДС не облагается.</t>
  </si>
  <si>
    <t>04.03.2025 15:57:02</t>
  </si>
  <si>
    <t>0000-000320</t>
  </si>
  <si>
    <t>(111.000.4):78857,23.КОСГУ 211;Перечисление денежных средств (зарплата) за 02.2025; Гаврилов Эдуард Эдуардович (л/с 40817810606250096161). НДС не облагается.</t>
  </si>
  <si>
    <t>04.03.2025 15:53:25</t>
  </si>
  <si>
    <t>0000-000319</t>
  </si>
  <si>
    <t>(111.000.4):13895417,12.КОСГУ 211;Перечисление денежных средств (зарплата ) для зачисл.зараб.пл.на счета физ.лиц по эл.реестру получ.№507 от 04.03.2025 в соотв. с дог. №93261439 от 19.03.2024. НДС не облагается</t>
  </si>
  <si>
    <t>04.03.2025 15:52:15</t>
  </si>
  <si>
    <t>0000-000318</t>
  </si>
  <si>
    <t>(111.000.4):7447835,11.КОСГУ 211;Перечисление денежных средств (зарплата) на счета сотруд.за 02.2025.;Дог.№31-067/40/604 от 16.10.07.по списку переданному в банк. НДС не облагается</t>
  </si>
  <si>
    <t>04.03.2025 15:50:45</t>
  </si>
  <si>
    <t>0000-000317</t>
  </si>
  <si>
    <t>(119.000.4):16339,92.КОСГУ 266;Перечисление денежных средств (доп.дни по уходу за реб.-инвалидом) на счета сотруд.за 02.2025.;Дог.№31-067/40/604 от 16.10.07.по списку переданному в банк. НДС не облагается</t>
  </si>
  <si>
    <t>04.03.2025 15:39:37</t>
  </si>
  <si>
    <t>0000-000316</t>
  </si>
  <si>
    <t>(111.000.4):4714,28.КОСГУ 211;Переч.денежных средств (отпуск) для зачисл.зараб.пл.на счета физ.лиц по эл.реестру получ.№504 от 03.03.2025 в соотв. с дог. №93261439 от 19.03.2024. НДС не облагается</t>
  </si>
  <si>
    <t>0000-000309</t>
  </si>
  <si>
    <t>(244.000.4):2415763,97. КОСГУ 224. ПО 147175. Оплата по дог.от 27.11.2024 № 54/24-РЦИ - аренда нежилого помещения за январь (Акт №б/н от 26.02.2025), НДС не облагается.</t>
  </si>
  <si>
    <t>28.02.2025 3:36:58</t>
  </si>
  <si>
    <t>0000-000307</t>
  </si>
  <si>
    <t>(244.000.4):8124,88. КОСГУ 223. ПО 127349. Оплата по дог. от 17.01.2025 № 5-12-19/25 Вывоз ТКО (сч.ЮВАО-0000003108 от 31.01.25, УПД ЮВАО-0000003108 от 31.01.25), НДС не облагается.</t>
  </si>
  <si>
    <t>28.02.2025 2:53:40</t>
  </si>
  <si>
    <t>0000-000306</t>
  </si>
  <si>
    <t>Госконтракт от 31.01.2025 № 05/25-РЦИ</t>
  </si>
  <si>
    <t>(244.000.4):37988,64. КОСГУ 226. ПО 149013. Оплата по дог от 31.01.2025 № 05/25-РЦИ за услуги охраны (технич.мониторинг) (УПД БПО25-06119 от 19.02.25), в т.ч. НДС -  6331,44.</t>
  </si>
  <si>
    <t>05.03.2025 23:59:59</t>
  </si>
  <si>
    <t>0000-00000303</t>
  </si>
  <si>
    <t>(111.000.4): (8000) КОСГУ 211. Возврат переполученных денежных средств (заработная плата).</t>
  </si>
  <si>
    <t>0000-00000302</t>
  </si>
  <si>
    <t>ЛЕБЕДЕВА ХАЛИДА БОРМАМБЕТОВНА</t>
  </si>
  <si>
    <t>Договор от 03.03.2025 № 315</t>
  </si>
  <si>
    <t>ЗА 04/03/2025;ОПЛАТА ПО ДОГОВОРУ №315 ОТ 03.03.2025;</t>
  </si>
  <si>
    <t>0000-00000301</t>
  </si>
  <si>
    <t>МИТРОХИНА ЕЛЕНА ВЛАДИМИРОВНА</t>
  </si>
  <si>
    <t>Договор от 28.02.2025 № 312</t>
  </si>
  <si>
    <t>ЗА 04/03/2025;Митрохина Елена Владимировна;N312 л/с2614841000900353</t>
  </si>
  <si>
    <t>0000-00000300</t>
  </si>
  <si>
    <t>ГЕРАСИМОВА ТАТЬЯНА НИКОЛАЕВНА</t>
  </si>
  <si>
    <t>Договор от 03.03.2025 № 321</t>
  </si>
  <si>
    <t>ЗА 04/03/2025;ОПЛАТА ПО ДОГОВОРУ № 321 ОТ 03.03.2025;</t>
  </si>
  <si>
    <t>0000-00000299</t>
  </si>
  <si>
    <t>Договор от 03.03.2025 № 317</t>
  </si>
  <si>
    <t>ЗА 04/03/2025;КСГУ 131.131.02.2 ОПЛ ПО ДОГ №317 ОТ 03.03.2025;</t>
  </si>
  <si>
    <t>0000-00000298</t>
  </si>
  <si>
    <t>ЛОВЦОВА ЛЮДМИЛА АНТОНОВНА</t>
  </si>
  <si>
    <t>Договор от 05.03.2025 № 337</t>
  </si>
  <si>
    <t>Оплата за Ловцову Людмилу Антоновну (ул. Бутлерова, д. 10, кв. 133) по договору 337 от 05.03.2025. КОСГУ 131.131.02.2;Без НДС</t>
  </si>
  <si>
    <t>0000-00000297</t>
  </si>
  <si>
    <t>ТЯПИНА ЕКАТЕРИНА ГРИГОРЬЕВНА</t>
  </si>
  <si>
    <t>Договор от 04.03.2025 № 323</t>
  </si>
  <si>
    <t>Оплата по договору N 323 от 04.03.2025;Без НДС</t>
  </si>
  <si>
    <t>0000-00000296</t>
  </si>
  <si>
    <t>ЛИЗУНОВ ИГОРЬ ГЕННАДЬЕВИЧ</t>
  </si>
  <si>
    <t>Договор от 04.03.2025 № 324</t>
  </si>
  <si>
    <t>ЗА 04/03/2025;ОПЛАТА ПО ДОГОВОРУ № 324 от 04.03.2025;</t>
  </si>
  <si>
    <t>0000-00000295</t>
  </si>
  <si>
    <t>ТИМОФЕЕВА ЕВГЕНИЯ МИХАЙЛОВНА</t>
  </si>
  <si>
    <t>Договор от 27.02.2025 № 303</t>
  </si>
  <si>
    <t>ЗА 04/03/2025;ОПЛАТА ПО ДОГОВОРУ № 303 ОТ 03.03.2025;</t>
  </si>
  <si>
    <t>0000-00000294</t>
  </si>
  <si>
    <t>Договор от 20.02.2025 № 249</t>
  </si>
  <si>
    <t>03.03.2025 18:12:20</t>
  </si>
  <si>
    <t>0000-000314</t>
  </si>
  <si>
    <t>04.03.2025 0:00:00</t>
  </si>
  <si>
    <t>(111.000.4):78660,07.КОСГУ 211;Перечисление денежных средств (увольн.) на счета сотруд.за 03.2025.;Дог.№31-067/40/604 от 16.10.07.по списку переданному в банк. НДС не облагается</t>
  </si>
  <si>
    <t>03.03.2025 18:08:12</t>
  </si>
  <si>
    <t>0000-000313</t>
  </si>
  <si>
    <t>(111.000.4):41629,70.КОСГУ 211;Перечисление денежных средств (зарпл.) на счета сотруд.за 02.2025.;Дог.№31-067/40/604 от 16.10.07.по списку переданному в банк. НДС не облагается</t>
  </si>
  <si>
    <t>03.03.2025 9:37:40</t>
  </si>
  <si>
    <t>0000-000312</t>
  </si>
  <si>
    <t>(111.000.4):272873,00.КОСГУ 211-258291,00, КОСГУ 266-14582,00, Единый налоговый платеж(НДФЛ) с 23.02.2025 по 28.02.2025. НДС не облагается.</t>
  </si>
  <si>
    <t>04.03.2025 23:59:59</t>
  </si>
  <si>
    <t>0000-00000293</t>
  </si>
  <si>
    <t>БОБРОВСКИЙ АНТОН АНДРЕЕВИЧ</t>
  </si>
  <si>
    <t>Договор от 03.03.2025 № 320</t>
  </si>
  <si>
    <t>ЗА 03/03/2025;ОПЛАТА ПО ДОГОВОРУ №320 ОТ 03.03.2025 Г.;</t>
  </si>
  <si>
    <t>0000-00000292</t>
  </si>
  <si>
    <t>Договор от 03.03.2025 № 318; Договор от 03.03.2025 № 319</t>
  </si>
  <si>
    <t>0000-00000291</t>
  </si>
  <si>
    <t>ФИДЮШЕН ВЕРА АНДРЕЕВНА</t>
  </si>
  <si>
    <t>Договор от 27.02.2025 № 304</t>
  </si>
  <si>
    <t>ЗА 03/03/2025;ФИДЮШЕН ВЕРА АНДРЕЕВНА;Оплата</t>
  </si>
  <si>
    <t>0000-00000290</t>
  </si>
  <si>
    <t>ИВАНОВА АЛЕКСАНДРА АЛЕКСАНДРОВНА</t>
  </si>
  <si>
    <t>Договор от 27.02.2025 № 302</t>
  </si>
  <si>
    <t>ЗА 03/03/2025;ВЕРХОГЛЯД НИНА АЛЕКСАНДРОВНА;договор 302 от 03.03.2025</t>
  </si>
  <si>
    <t>0000-00000289</t>
  </si>
  <si>
    <t>Договор от 26.02.2025 № 293</t>
  </si>
  <si>
    <t>ЗА 03/03/2025;Похлебалова Фаня Зямовна;Оплата по договору 293 от 03.03.2025</t>
  </si>
  <si>
    <t>0000-00000288</t>
  </si>
  <si>
    <t>ИНШАКОВА АЛИДА ВАСИЛЬЕВНА</t>
  </si>
  <si>
    <t>Договор от 03.03.2025 № 316</t>
  </si>
  <si>
    <t>ЗА 03/03/2025;ОПЛАТА ПО ДОГОВОРУ №316 ОТ 03.03.2025;</t>
  </si>
  <si>
    <t>0000-00000287</t>
  </si>
  <si>
    <t>БОРЖЕЕВ ВАЛЕРИЙ АНАТОЛЬЕВИЧ</t>
  </si>
  <si>
    <t>Договор от 28.02.2025 № 307</t>
  </si>
  <si>
    <t>0000-00000286</t>
  </si>
  <si>
    <t>СУВОРОВ ЕВГЕНИЙ АЛЕКСАНДРОВИЧ</t>
  </si>
  <si>
    <t>Договор от 03.03.2025 № 322</t>
  </si>
  <si>
    <t>ЗА 03/03/2025;СУВОРОВ ЕВГЕНИЙ АЛЕКСАНДРОВИЧ;Оплата по договору № 322 от 03.03.2025</t>
  </si>
  <si>
    <t>28.02.2025 9:15:24</t>
  </si>
  <si>
    <t>0000-000311</t>
  </si>
  <si>
    <t>03.03.2025 0:00:00</t>
  </si>
  <si>
    <t>(244.000.4):97411,27. КОСГУ 343. ПО 87250. Оплата по ГК от 24.12.2024 № 0173200001424002053_55287 поставка топлива (УПД 1-104913/101 от 05.02.2025), в т.ч. НДС - 16235,21.</t>
  </si>
  <si>
    <t>03.03.2025 23:59:59</t>
  </si>
  <si>
    <t>0000-00000285</t>
  </si>
  <si>
    <t>(148100204Д0908100611000 л/с 02732592000):73 844 330,00 (241) Оплата Согл. №48 от 19.12.2024 Б/О 27235 Предост. субс. из бюджета г.Москвы на фин. обесп. гос. задания КОСГУ 131.131.01.4 НДС не облагается</t>
  </si>
  <si>
    <t>0000-00000284</t>
  </si>
  <si>
    <t>ПРОНИНА ГАЛИНА НИКОЛАЕВНА</t>
  </si>
  <si>
    <t>Договор от 10.02.2025 № 183</t>
  </si>
  <si>
    <t>0000-00000283</t>
  </si>
  <si>
    <t>Договор от 28.02.2025 № 314</t>
  </si>
  <si>
    <t>ЗА 28/02/2025;САВИНОВ ГУРАМ ЗУРАБОВИЧ;Оплата по договору №314 от 28.02.2025</t>
  </si>
  <si>
    <t>0000-00000282</t>
  </si>
  <si>
    <t>ИВАНОВ СЕРГЕЙ ВЛАДИМИРОВИЧ</t>
  </si>
  <si>
    <t>Договор от 28.02.2025 № 313</t>
  </si>
  <si>
    <t>ЗА 28/02/2025;ОПЛАТА ПО ДОГОВОРУ №313 ОТ 28.02.2025Г.;</t>
  </si>
  <si>
    <t>0000-00000281</t>
  </si>
  <si>
    <t>ЗАГРЯДСКАЯ ВАЛЕНТИНА НИКОЛАЕВНА</t>
  </si>
  <si>
    <t>Договор от 28.02.2025 № 309</t>
  </si>
  <si>
    <t>ЗА 02/03/2025;Загрядская Валентина Николаевна;Оплата по Договору № 309 от 28.02.2025</t>
  </si>
  <si>
    <t>02.03.2025 23:59:59</t>
  </si>
  <si>
    <t>0000-00000280</t>
  </si>
  <si>
    <t>02.03.2025 0:00:00</t>
  </si>
  <si>
    <t>Договор от 24.02.2025 № 273</t>
  </si>
  <si>
    <t>ЗА 28/02/2025;Оплата по договору № 273 от 24.02.2025;</t>
  </si>
  <si>
    <t>0000-00000279</t>
  </si>
  <si>
    <t>Договор от 28.02.2025 № 311</t>
  </si>
  <si>
    <t>27.02.2025 21:21:38</t>
  </si>
  <si>
    <t>0000-000298</t>
  </si>
  <si>
    <t>ИП ОЩЕПКОВ СЕРГЕЙ ЮРЬЕВИЧ</t>
  </si>
  <si>
    <t>Госконтракт от 02.02.2024 № 9/24-РЦИ</t>
  </si>
  <si>
    <t>(244.000.4):14239,52. КОСГУ 226. ПО 185531. Оплата по дог.от 02.02.2024 № 9/24-РЦИ за услуги по обесп. грязезащитными ковриками (УПД О0035441 от 11.01.25), НДС не облагается.</t>
  </si>
  <si>
    <t>27.02.2025 21:08:46</t>
  </si>
  <si>
    <t>0000-000297</t>
  </si>
  <si>
    <t>(247.000.4):17341,00. КОСГУ 223. ПО 186111. Оплата аванса 40% по дог 77680001006263 от 26.12.24 аванс за эл.энергию март (сч.82500125390929 от 14.02.2025), в т.ч. НДС - 2890,17.</t>
  </si>
  <si>
    <t>27.02.2025 21:04:15</t>
  </si>
  <si>
    <t>0000-000296</t>
  </si>
  <si>
    <t>(244.000.4):36695,00. КОСГУ 346. ПО 152488. Оплата по дог от 03.02.2025 № 07/25-РЦИ поставка питьевой воды  (УПД 674 от 24.02.2025), НДС не облагается.</t>
  </si>
  <si>
    <t>27.02.2025 21:00:31</t>
  </si>
  <si>
    <t>0000-000295</t>
  </si>
  <si>
    <t>ИП КАРАПЕТЯН ЭМИЛЬ ЕРВАНДОВИЧ</t>
  </si>
  <si>
    <t>Госконтракт от 05.02.2025 № 08/25-РЦИ</t>
  </si>
  <si>
    <t>(244.000.4):599847.66 КОСГУ 226. ПО 156982. Оплата по дог от 05.02.2025 № 08/25-РЦИ. Оказание погрузочно-разгрузочных услуг  (УПД 991 от 21.02.2025). НДС не облагается.</t>
  </si>
  <si>
    <t>27.02.2025 20:52:09</t>
  </si>
  <si>
    <t>0000-000294</t>
  </si>
  <si>
    <t>ООО "МАКСИМУМ"</t>
  </si>
  <si>
    <t>Госконтракт от 13.05.2024 № 0373200266924000003_55287</t>
  </si>
  <si>
    <t>(244.000.4):143640,00. КОСГУ 346. ПО 16582. Оплата по ГК 0373200266924000003_55287 от 13.05.24г. поставка - бахилы водонепроницаемые (УПД 16 от 16.01.25). Без НДС.</t>
  </si>
  <si>
    <t>27.02.2025 14:46:03</t>
  </si>
  <si>
    <t>0000-000292</t>
  </si>
  <si>
    <t>(111.000.4):18894,28.КОСГУ 211;Перечисление денежных средств (увольн.) за 02.2025; Дегтярь Марина Юрьевна (л/с 40817810301003724086). НДС не облагается.</t>
  </si>
  <si>
    <t>27.02.2025 14:44:05</t>
  </si>
  <si>
    <t>0000-000291</t>
  </si>
  <si>
    <t>(111.000.4):313855,85.КОСГУ 211;Переч.денежных средств (отпуск) для зачисл.зараб.пл.на счета физ.лиц по эл.реестру получ.№501от 27.02.2025 в соотв. с дог. №93261439 от 19.03.2024. НДС не облагается</t>
  </si>
  <si>
    <t>27.02.2025 14:35:48</t>
  </si>
  <si>
    <t>0000-000290</t>
  </si>
  <si>
    <t>(111.000.4):175708,41.КОСГУ 211;Перечисление денежных средств (увол.) на счета сотруд.за 02.2025.;Дог.№31-067/40/604 от 16.10.07.по списку переданному в банк. НДС не облагается</t>
  </si>
  <si>
    <t>27.02.2025 14:32:08</t>
  </si>
  <si>
    <t>0000-000289</t>
  </si>
  <si>
    <t>(111.000.4):19209,36.КОСГУ 266;Перечислен. ден.ср-в (3 дн нетр.за сч раб-ля) для зачис.зараб.пл.на счета физ.лиц по эл.реестру получ.№499 от 27.02.2025 в соотв. с дог. №93261439 от 19.03.2024. НДС не облагается</t>
  </si>
  <si>
    <t>27.02.2025 14:25:54</t>
  </si>
  <si>
    <t>0000-000288</t>
  </si>
  <si>
    <t>(111.000.4):78367,72.КОСГУ 266,Перечисление денежных средств (3 дня нетрудос. за счет раб-ля) на счета сотруд. за 02.2025. Дог.№31-067/40/604 от 16.10.07 по списку перед. в банк.НДС не облагается</t>
  </si>
  <si>
    <t>26.02.2025 2:55:07</t>
  </si>
  <si>
    <t>0000-000279</t>
  </si>
  <si>
    <t>ООО "Магазин № 44"</t>
  </si>
  <si>
    <t>Госконтракт от 10.10.2023 № ДАНП/23-25</t>
  </si>
  <si>
    <t>(244.000.4):550364,00. КОСГУ 224. ПО 14769. Оплата по дог.от 10.10.2023 № ДАНП/23-25 аванса 3,98 % за услуги аренды нежилого помещения март (сч.10 от 25.02.2025), НДС не облагается</t>
  </si>
  <si>
    <t>26.02.2025 2:32:41</t>
  </si>
  <si>
    <t>0000-000277</t>
  </si>
  <si>
    <t>(244.000.4):12000,00. КОСГУ 226. ПО 91824. Оплата по дог.от 26.12.2024 № 83/24-РЦИ за услуги по предрейсовому и послерейсовому осмотру водителей  (УПД 508 от 11.02.25), НДС не облагается</t>
  </si>
  <si>
    <t>25.02.2025 20:59:19</t>
  </si>
  <si>
    <t>0000-000269</t>
  </si>
  <si>
    <t>(247.000.4):272,00. КОСГУ 223. ПО 147488. Оплата аванса 30% по дог от 30.01.2025 № 77690001012306 аванс за эл.энергию марта (сч.92500125421577 от 14.02.2025), в т.ч. НДС - 34,00.</t>
  </si>
  <si>
    <t>28.02.2025 8:38:03</t>
  </si>
  <si>
    <t>0000-000310</t>
  </si>
  <si>
    <t>ООО "АРКУС"</t>
  </si>
  <si>
    <t>Госконтракт от 12.02.2025 № 13/25-РЦИ</t>
  </si>
  <si>
    <t>(244.000.2):12100.00. КОСГУ 346. ПО 147488. Оплата по дог от 12.02.2025 № 13/25-РЦИ услуг по замене фискального накопителя (УПД 24 от 14.02.25), в т.ч. НДС - 2016,67.</t>
  </si>
  <si>
    <t>28.02.2025 23:59:59</t>
  </si>
  <si>
    <t>0000-00000278</t>
  </si>
  <si>
    <t>Договор от 27.02.2025 № 295; Договор от 27.02.2025 № 301</t>
  </si>
  <si>
    <t>0000-00000277</t>
  </si>
  <si>
    <t>ПАЛЕННАЯ ЛЮБОВЬ ИВАНОВНА</t>
  </si>
  <si>
    <t>Договор от 24.02.2025 № 266</t>
  </si>
  <si>
    <t>ЗА 27/02/2025;ОПЛАТА ПО ДОГОВОРУ №266 ОТ 24.02.2025;</t>
  </si>
  <si>
    <t>0000-00000276</t>
  </si>
  <si>
    <t>Юкалова Валентина Васильевна</t>
  </si>
  <si>
    <t>Договор от 27.02.2025 № 296</t>
  </si>
  <si>
    <t>ЗА 27/02/2025;Юкалова Валентина Васильевна;Оплата по договору 296 от 27.02.2025</t>
  </si>
  <si>
    <t>0000-00000275</t>
  </si>
  <si>
    <t>Бабодей Тамара Михайловна</t>
  </si>
  <si>
    <t>Договор от 26.02.2025 № 287</t>
  </si>
  <si>
    <t>ЗА 27/02/2025;Бабодей Тамара Михайловна;Оплата по договору 287 от 26.02.2025</t>
  </si>
  <si>
    <t>0000-00000274</t>
  </si>
  <si>
    <t>Договор от 27.02.2025 № 299</t>
  </si>
  <si>
    <t>ЛС 5793064196; Оплата по договору 299 от 27.02.2025. НДС не облагается</t>
  </si>
  <si>
    <t>0000-00000273</t>
  </si>
  <si>
    <t>Богомолов Владимир Семенович</t>
  </si>
  <si>
    <t>Договор от 27.02.2025 № 297</t>
  </si>
  <si>
    <t>ЗА 27/02/2025;КУДРЯШОВА СВЕТЛАНА ЮРЬЕВНА;Оплата по договору 297 от 27.02.2025</t>
  </si>
  <si>
    <t>0000-00000272</t>
  </si>
  <si>
    <t>ДУБОВИК ИРИНА ВАСИЛЬЕВНА</t>
  </si>
  <si>
    <t>Договор от 28.02.2025 № 310</t>
  </si>
  <si>
    <t>Оплата по договору N 310 от 28.02.2025 за Дубовик Ирину Васильевну   НДС не облагается</t>
  </si>
  <si>
    <t>0000-00000271</t>
  </si>
  <si>
    <t>Попов Борис Николаевич</t>
  </si>
  <si>
    <t>Договор от 26.02.2025 № 291</t>
  </si>
  <si>
    <t>ЗА 27/02/2025;Попов Борис Николаевич;Оплата по договору N 291 от 26.02.2025</t>
  </si>
  <si>
    <t>27.02.2025 8:14:14</t>
  </si>
  <si>
    <t>0000-000282</t>
  </si>
  <si>
    <t>27.02.2025 0:00:00</t>
  </si>
  <si>
    <t>(111.000.4):130295,00.КОСГУ 211;Переч.денежных средств (премия) для зачисл.зараб.пл.на счета физ.лиц по эл.реестру получ.№497 от 27.02.2025 в соотв. с дог. №93261439 от 19.03.2024. НДС не облагается</t>
  </si>
  <si>
    <t>27.02.2025 8:10:42</t>
  </si>
  <si>
    <t>0000-000281</t>
  </si>
  <si>
    <t>(111.000.4):578149,20. КОСГУ 211;Перечисление денежных средств (отпуск) на счета сотруд.за 02.2025.;Дог.№31-067/40/604 от 16.10.07.по списку переданному в банк. НДС не облагается</t>
  </si>
  <si>
    <t>25.02.2025 23:57:55</t>
  </si>
  <si>
    <t>0000-000273</t>
  </si>
  <si>
    <t>(247.000.4):13005,00. КОСГУ 223. ПО 186111. Оплата аванса 30% по дог 77680001006263 от 26.12.24 аванс за эл.энергию март (сч.81000125390939 от 14.02.2025), в т.ч. НДС - 2167,50.</t>
  </si>
  <si>
    <t>25.02.2025 23:57:54</t>
  </si>
  <si>
    <t>0000-000270</t>
  </si>
  <si>
    <t>(247.000.4):43351,26. КОСГУ 223. ПО 186111. Оплата  по дог 77680001006263 от 26.12.24 за эл.энергию января (сч.81820125391000 от 14.02.2025, УПД Э/68/003187 от 31.01.2025), в т.ч. НДС - 7225,21.</t>
  </si>
  <si>
    <t>26.02.2025 10:06:35</t>
  </si>
  <si>
    <t>0000-000280</t>
  </si>
  <si>
    <t>(111.000.4):59566,32.КОСГУ 211;Перечисление денежных средств (отпуск) на счета сотруд.за 02.2025.;Дог.№31-067/40/604 от 16.10.07.по списку переданному в банк. НДС не облагается</t>
  </si>
  <si>
    <t>27.02.2025 23:59:59</t>
  </si>
  <si>
    <t>0000-00000270</t>
  </si>
  <si>
    <t>Пособия, компенсации, меры социальной поддержки по ПНО решение № 2472-СО от 26.02.2025</t>
  </si>
  <si>
    <t>0000-00000269</t>
  </si>
  <si>
    <t>0000-00000268</t>
  </si>
  <si>
    <t>Договор от 26.02.2025 № 286; Договор от 26.02.2025 № 289; Договор от 26.02.2025 № 290; Договор от 26.02.2025 № 294</t>
  </si>
  <si>
    <t>0000-00000267</t>
  </si>
  <si>
    <t>ХРОМОВА НАТАЛЬЯ АЛЕКСЕЕВНА</t>
  </si>
  <si>
    <t>Договор от 26.02.2025 № 288</t>
  </si>
  <si>
    <t>ЗА 26/02/2025;Хромова Наталья Алексеевна;Оплата доставки</t>
  </si>
  <si>
    <t>0000-00000266</t>
  </si>
  <si>
    <t>Лукин Илья Петрович</t>
  </si>
  <si>
    <t>Договор от 25.02.2025 № 282</t>
  </si>
  <si>
    <t>ЗА 26/02/2025;оплата доставки инвалдных колясок лукин и.п;</t>
  </si>
  <si>
    <t>0000-00000265</t>
  </si>
  <si>
    <t>ЗЛЕНКО МИХАИЛ АЛЕКСАНДРОВИЧ</t>
  </si>
  <si>
    <t>Договор от 27.02.2025 № 300</t>
  </si>
  <si>
    <t>ЛС 0; Оплата по договору №300 от 27.02.2025. НДС не облагается</t>
  </si>
  <si>
    <t>0000-00000264</t>
  </si>
  <si>
    <t>Збитнев Владимир Иванович</t>
  </si>
  <si>
    <t>Договор от 26.02.2025 № 285</t>
  </si>
  <si>
    <t>ЗА 26/02/2025;Збитнев Владимир Иванович;Оплата по договору 285 от 26.02.2025</t>
  </si>
  <si>
    <t>0000-00000263</t>
  </si>
  <si>
    <t>АЛПАТОВА ТАТЬЯНА ПЕТРОВНА</t>
  </si>
  <si>
    <t>Договор от 25.02.2025 № 277</t>
  </si>
  <si>
    <t>оплата по договору 277 от 27.02.2025 Алпатова Татьяна Петровна</t>
  </si>
  <si>
    <t>0000-00000262</t>
  </si>
  <si>
    <t>КОЗИНКИН НИКОЛАЙ АЛЕКСЕЕВИЧ</t>
  </si>
  <si>
    <t>Договор от 26.02.2025 № 284</t>
  </si>
  <si>
    <t>ЗА 26/02/2025;Козинкин Николай Алексеевич;Оплата</t>
  </si>
  <si>
    <t>0000-00000261</t>
  </si>
  <si>
    <t>Емельянов Виктор Васильевич</t>
  </si>
  <si>
    <t>Договор от 25.02.2025 № 283</t>
  </si>
  <si>
    <t>ЗА 26/02/2025;ОПЛ ПО ДОГОВОРУ 283 ОТ 25.02.2025;</t>
  </si>
  <si>
    <t>0000-00000260</t>
  </si>
  <si>
    <t>Договор от 26.02.2025 № 292</t>
  </si>
  <si>
    <t>ЗА 26/02/2025;СЫЧЕВА НАТАЛЬЯ НИКОЛАЕВНА;Оплата по договору № 292 от 26.02.2025</t>
  </si>
  <si>
    <t>0000-00000259</t>
  </si>
  <si>
    <t>ЯНКИНА ТАТЬЯНА ЮРЬЕВНА</t>
  </si>
  <si>
    <t>Договор от 25.02.2025 № 276</t>
  </si>
  <si>
    <t>ЗА 26/02/2025;ОПЛАТА ПО ДОГ.№276 ОТ 25.02.2025 Г.,КОСГУ 131.131.02.2;</t>
  </si>
  <si>
    <t>0000-00000258</t>
  </si>
  <si>
    <t>Договор от 18.02.2025 № 233</t>
  </si>
  <si>
    <t>ЗА 26/02/2025;Оплата по договору № 233 от 18.02.2025г.;</t>
  </si>
  <si>
    <t>0000-00000257</t>
  </si>
  <si>
    <t>ЕРМОХИНА ЛАРИСА ИВАНОВНА</t>
  </si>
  <si>
    <t>Договор от 25.02.2025 № 281</t>
  </si>
  <si>
    <t>ЗА 26/02/2025;ОПЛАТА ПО ДОГОВОРУ № 281 ОТ 25.02.2025 КОСГУ 131.131.02.2;</t>
  </si>
  <si>
    <t>24.02.2025 17:56:18</t>
  </si>
  <si>
    <t>0000-000259</t>
  </si>
  <si>
    <t>26.02.2025 0:00:00</t>
  </si>
  <si>
    <t>РЕЗЧИКОВА АЛЛА АНДРЕЕВНА</t>
  </si>
  <si>
    <t>Договор от 20.01.2025 № 82</t>
  </si>
  <si>
    <t>(131.131.02.2):665,00. Возврат ден.средств по дог.№82 от 20.01.2025 (повторная оплата). НДС не облагается</t>
  </si>
  <si>
    <t>24.02.2025 0:00:00</t>
  </si>
  <si>
    <t>0000-000196</t>
  </si>
  <si>
    <t>(247,000,4):2474,85. КОСГУ 223. ПО 99048. Оплата за отпуск воды и прием сточн.вод ГК 2208859 от 28.12.24 г. (УПД 314491 от 31.01.25 г.), в т.ч. НДС-412,47.</t>
  </si>
  <si>
    <t>25.02.2025 18:51:46</t>
  </si>
  <si>
    <t>0000-000267</t>
  </si>
  <si>
    <t>(111.000.4):33260,67.КОСГУ 211;Переч.денежных средств (отпуск) для зачисл.зараб.пл.на счета физ.лиц по эл.реестру получ.№493 от 25.02.2025 в соотв. с дог. №93261439 от 19.03.2024. НДС не облагается</t>
  </si>
  <si>
    <t>25.02.2025 18:50:23</t>
  </si>
  <si>
    <t>0000-000266</t>
  </si>
  <si>
    <t>(111.000.4):59778,60.КОСГУ 211;Перечисление денежных средств (отпуск) на счета сотруд.за 02.2025.;Дог.№31-067/40/604 от 16.10.07.по списку переданному в банк. НДС не облагается</t>
  </si>
  <si>
    <t>25.02.2025 18:00:00</t>
  </si>
  <si>
    <t>0000-000265</t>
  </si>
  <si>
    <t>(111.000.4):255574,82.КОСГУ 211;Перечисление денежных средств (увольнение) на счета сотруд.за 02.2025.;Дог.№31-067/40/604 от 16.10.07.по списку переданному в банк. НДС не облагается</t>
  </si>
  <si>
    <t>25.02.2025 10:53:31</t>
  </si>
  <si>
    <t>0000-000261</t>
  </si>
  <si>
    <t>(244.000.4):157657,53. КОСГУ 226. ПО 279036. Оплата по дог. 0173200001423000778_55287 от 26.06.2023 услуги частной охраны (выставление поста охраны) (УПД БПО25-01768 от 03.02.25). НДС 26276,26.</t>
  </si>
  <si>
    <t>26.02.2025 23:59:59</t>
  </si>
  <si>
    <t>0000-00000256</t>
  </si>
  <si>
    <t>Договор от 25.02.2025 № 278; Договор от 25.02.2025 № 279; Договор от 25.02.2025 № 280</t>
  </si>
  <si>
    <t>0000-00000255</t>
  </si>
  <si>
    <t>ФЕДОРОВ ВАЛЕРИЙ ИВАНОВИЧ</t>
  </si>
  <si>
    <t>Договор от 21.02.2025 № 250</t>
  </si>
  <si>
    <t>ЗА 25/02/2025;оплата по договору № 250 от 21.02.2025 л/с КОСГУ 131.131.02.2;</t>
  </si>
  <si>
    <t>0000-00000254</t>
  </si>
  <si>
    <t>ТИХОМИРОВА ЛЮДМИЛА МИХАЙЛОВНА</t>
  </si>
  <si>
    <t>Договор от 24.02.2025 № 267</t>
  </si>
  <si>
    <t>ЗА 25/02/2025;ОПЛАТА ПО ДОГОВОРУ 267 ОТ 24.02.2025 КОСГУ 131.131.02.2;</t>
  </si>
  <si>
    <t>0000-00000253</t>
  </si>
  <si>
    <t>Договор от 24.02.2025 № 274</t>
  </si>
  <si>
    <t>ЗА 25/02/2025;Моисеева Любовь Степановна;оплата по договору 274 от 24.02.2025</t>
  </si>
  <si>
    <t>0000-00000252</t>
  </si>
  <si>
    <t>Договор от 18.02.2025 № 232</t>
  </si>
  <si>
    <t>ЗА 25/02/2025;ПЕРЕКАТОВА НАТАЛЬЯ ВИТАЛЬЕВНА;оплата по дог 232 от 18.02.2025.Миронова Галина Ивановна,Северный бульвар,д17,кв235</t>
  </si>
  <si>
    <t>0000-00000251</t>
  </si>
  <si>
    <t>Договор от 25.02.2025 № 275</t>
  </si>
  <si>
    <t>ЗА 25/02/2025;ОПЛАТА ПО ДОГОВОРУ № 275 ОТ 25.02.2025;</t>
  </si>
  <si>
    <t>0000-00000250</t>
  </si>
  <si>
    <t>КУЗНЕЦОВ ИГОРЬ ВЛАДИСЛАВОВИЧ</t>
  </si>
  <si>
    <t>Договор от 24.02.2025 № 272</t>
  </si>
  <si>
    <t>ЗА 25/02/2025;ОПЛАТА ПО ДОГОВОРУ № 272 ОТ 24.02.2025,НОМЕР Л/С КОД ПЛАТЕЛЬЩИКА КОСГУ 131.131.02.2;</t>
  </si>
  <si>
    <t>24.02.2025 22:38:06</t>
  </si>
  <si>
    <t>0000-000260</t>
  </si>
  <si>
    <t>25.02.2025 0:00:00</t>
  </si>
  <si>
    <t>(111.000.4):22022.30.КОСГУ 211;Перечисление денежных средств (отпуск) на счета сотруд.за 02.2025.;Дог.№31-067/40/604 от 16.10.07.по списку переданному в банк. НДС не облагается</t>
  </si>
  <si>
    <t>24.02.2025 16:42:00</t>
  </si>
  <si>
    <t>0000-000258</t>
  </si>
  <si>
    <t>(852.000.4):8349,00.КОСГУ 291, Единый налоговый платеж (транспортный налог) за 4 кв.2024 г.НДС не облагается.</t>
  </si>
  <si>
    <t>24.02.2025 15:04:37</t>
  </si>
  <si>
    <t>0000-000257</t>
  </si>
  <si>
    <t>(119.000.2):10977,18.КОСГУ 213, Единый налоговый платеж за 01.2025.(Взносы по единому тарифу, внебюджет).НДС не облагается.</t>
  </si>
  <si>
    <t>24.02.2025 15:03:35</t>
  </si>
  <si>
    <t>0000-000256</t>
  </si>
  <si>
    <t>(119.000.4):10773168,66.КОСГУ 213, Единый налоговый платеж за 01.2025.(Взносы по единому тарифу, бюджет).НДС не облагается.</t>
  </si>
  <si>
    <t>24.02.2025 15:02:14</t>
  </si>
  <si>
    <t>0000-000255</t>
  </si>
  <si>
    <t>(119.000.4):4716,92.КОСГУ 266, Единый налоговый платеж за 01.2025.(Взносы по единому тарифу ДИ).НДС не облагается.</t>
  </si>
  <si>
    <t>24.02.2025 15:00:34</t>
  </si>
  <si>
    <t>0000-000254</t>
  </si>
  <si>
    <t>(111.000.2):4756,00.КОСГУ 211, Единый налоговый платеж НДФЛ за 01.02.2025 по 22.02.2025 (внебюджет). НДС не облагается.</t>
  </si>
  <si>
    <t>24.02.2025 14:58:37</t>
  </si>
  <si>
    <t>0000-000253</t>
  </si>
  <si>
    <t>(321.000.4):1541,00.КОСГУ 264, Единый налоговый платеж(НДФЛ) с 01.02.2025 по 22.02.2025 удерж.с бывш.сотр. НДС не облагается.</t>
  </si>
  <si>
    <t>24.02.2025 14:56:14</t>
  </si>
  <si>
    <t>0000-000252</t>
  </si>
  <si>
    <t>(111.000.4):4633571,00.КОСГУ 211-4630435,00, КОСГУ 266-33136,00, Единый налоговый платеж(НДФЛ) с 01.02.2025 по 22.02.2025. НДС не облагается.</t>
  </si>
  <si>
    <t>24.02.2025 11:44:28</t>
  </si>
  <si>
    <t>0000-000241</t>
  </si>
  <si>
    <t>(111.000.4):79419,06.КОСГУ 211;Переч.денежных средств (увол.) для зачисл.зараб.пл.на счета физ.лиц по эл.реестру получ.№490 от 24.02.2025 в соотв. с дог. №93261439 от 19.03.2024. НДС не облагается</t>
  </si>
  <si>
    <t>0000-000250</t>
  </si>
  <si>
    <t>Госконтракт от 26.12.2024 № 82/24-РЦИ</t>
  </si>
  <si>
    <t>(244.000.4):2053,44. КОСГУ 226. ПО 90361. Оплата по дог. 82/24-РЦИ от 26.12.2024 услуги частной охраны (выставление поста охраны) (УПД БПО24-53352 от 09.01.25). НДС 342,24.</t>
  </si>
  <si>
    <t>24.02.2025 12:54:22</t>
  </si>
  <si>
    <t>0000-000249</t>
  </si>
  <si>
    <t>(244.000.4):42608,88. КОСГУ 226. ПО 90361. Оплата по дог. 82/24-РЦИ от 26.12.2024 услуги частной охраны (выставление поста охраны) (УПД БПО25-02888 от 31.01.25). НДС 7101,48.</t>
  </si>
  <si>
    <t>24.02.2025 12:50:52</t>
  </si>
  <si>
    <t>0000-000248</t>
  </si>
  <si>
    <t>Госконтракт от 31.01.2025 № 04/25-РЦИ</t>
  </si>
  <si>
    <t>(244.000.4):331822,08. КОСГУ 226. ПО 148144. Оплата по дог. от 31.01.2025 № 04/25-РЦИ услуги частной охраны (выст.поста) (УПД БПО25-04558 от 17.02.25). НДС 55303,68.</t>
  </si>
  <si>
    <t>25.02.2025 23:59:59</t>
  </si>
  <si>
    <t>0000-00000249</t>
  </si>
  <si>
    <t>Договор от 24.02.2025 № 264; Договор от 24.02.2025 № 265</t>
  </si>
  <si>
    <t>0000-00000248</t>
  </si>
  <si>
    <t>Договор от 18.02.2025 № 228</t>
  </si>
  <si>
    <t>ЗА 24/02/2025;БАРСУКОВА ГАЛИНА НИКОЛАЕВНА;Оплата</t>
  </si>
  <si>
    <t>0000-00000247</t>
  </si>
  <si>
    <t>Договор от 24.02.2025 № 271</t>
  </si>
  <si>
    <t>ЛС 2614841000900353; Оплата по договору номер 4 от 09.01.2025. НДС не облагается</t>
  </si>
  <si>
    <t>0000-00000246</t>
  </si>
  <si>
    <t>Договор от 24.02.2025 № 268</t>
  </si>
  <si>
    <t>ЗА 24/02/2025;ОПЛАТА ПО ДОГОВОРУ №268 ОТ 24.02.2025;</t>
  </si>
  <si>
    <t>0000-00000245</t>
  </si>
  <si>
    <t>Договор от 24.02.2025 № 269</t>
  </si>
  <si>
    <t>ЗА 24/02/2025;КАБАНОВА ЕЛЕНА АЛЕКСАНДРОВНА;Оплата</t>
  </si>
  <si>
    <t>0000-00000244</t>
  </si>
  <si>
    <t>(111.000.4) 0.05 КФО 4, КОСГУ 211, возврат зарплаты.Без НДС</t>
  </si>
  <si>
    <t>24.02.2025 23:59:59</t>
  </si>
  <si>
    <t>0000-00000243</t>
  </si>
  <si>
    <t>СОКОЛИНСКАЯ ЕЛЕНА ВЯЧЕСЛАВОВНА</t>
  </si>
  <si>
    <t>Договор от 21.02.2025 № 261</t>
  </si>
  <si>
    <t>ЗА 21/02/2025;СОКОЛИНСКАЯ ЕЛЕНА ВЯЧЕСЛАВОВНА;Оплата</t>
  </si>
  <si>
    <t>0000-00000242</t>
  </si>
  <si>
    <t>ЛЕБЕДЕВА РАИСА АЛЕКСАНДРОВНА</t>
  </si>
  <si>
    <t>Договор от 21.02.2025 № 258</t>
  </si>
  <si>
    <t>ЗА 21/02/2025;ОПЛАТА ПО ДОГОВОРУ № 258 ОТ 21.02.2025 КОСГУ 131.131.02.2;</t>
  </si>
  <si>
    <t>0000-00000241</t>
  </si>
  <si>
    <t>Договор от 21.02.2025 № 252</t>
  </si>
  <si>
    <t>ЗА 21/02/2025;Авдеева Елена Александровна;Оплата</t>
  </si>
  <si>
    <t>0000-00000240</t>
  </si>
  <si>
    <t>Договор от 21.02.2025 № 254</t>
  </si>
  <si>
    <t>ЗА 21/02/2025;ПЯТАЕВА АНТОНИНА ФЕДОРОВНА;Оплата</t>
  </si>
  <si>
    <t>0000-00000239</t>
  </si>
  <si>
    <t>Договор от 21.02.2025 № 251</t>
  </si>
  <si>
    <t>ЗА 22/02/2025;СЕЛЮЦКАЯ ИРИНА ВЛАДИМИРОВНА;Оплата по договору 251 от 21.02.2025</t>
  </si>
  <si>
    <t>0000-00000238</t>
  </si>
  <si>
    <t>ПОМЕРАНЦЕВ ВАДИМ ЗИНОВЬЕВИЧ</t>
  </si>
  <si>
    <t>Договор от 20.02.2025 № 245</t>
  </si>
  <si>
    <t>ЗА 21/02/2025;ОПЛАТА ПО ДОГ № 245 ОТ 20.02.2025;</t>
  </si>
  <si>
    <t>0000-00000237</t>
  </si>
  <si>
    <t>КРИВОШЕИНА ГАЛИНА АЛЕКСАНДРОВНА</t>
  </si>
  <si>
    <t>Договор от 21.02.2025 № 260</t>
  </si>
  <si>
    <t>ЗА 21/02/2025;Кривошеина ГалинаАлександровна;Оплата КОСГУ 131.131.02.2 договор260 от 21.02.2025 г Кривошеина Галина Александровна</t>
  </si>
  <si>
    <t>0000-00000236</t>
  </si>
  <si>
    <t>ВАСИЛЬЕВ ВЛАДИМИР ФЕДОРОВИЧ</t>
  </si>
  <si>
    <t>Договор от 21.02.2025 № 263</t>
  </si>
  <si>
    <t>ЗА 23/02/2025;Васильев Владимир Федорович;Оплата по договору 263 от 21.02.2025</t>
  </si>
  <si>
    <t>0000-00000235</t>
  </si>
  <si>
    <t>ЛЕЩЕВ ЛЕВ ИВАНОВИЧ</t>
  </si>
  <si>
    <t>Договор от 21.02.2025 № 259</t>
  </si>
  <si>
    <t>ЗА 22/02/2025;ЛЕЩЕВ ИГОРЬ ЛЬВОВИЧ;Оплата по договору N 259 от 21.02.2025</t>
  </si>
  <si>
    <t>0000-00000234</t>
  </si>
  <si>
    <t>КРЫЛОВА ЛЮДМИЛА СЕМЕНОВНА</t>
  </si>
  <si>
    <t>Договор от 21.02.2025 № 255</t>
  </si>
  <si>
    <t>ЗА 22/02/2025;ОПЛАТА ПО ДОГОВОРУ №255 ОТ 21.02.2025;</t>
  </si>
  <si>
    <t>23.02.2025 23:59:59</t>
  </si>
  <si>
    <t>0000-00000233</t>
  </si>
  <si>
    <t>23.02.2025 0:00:00</t>
  </si>
  <si>
    <t>Договор от 19.02.2025 № 243; Договор от 21.02.2025 № 257; Договор от 21.02.2025 № 256</t>
  </si>
  <si>
    <t>20.02.2025 15:22:00</t>
  </si>
  <si>
    <t>0000-000239</t>
  </si>
  <si>
    <t>21.02.2025 0:00:00</t>
  </si>
  <si>
    <t>(244.000.4):721415,50. КОСГУ 224. ПО 152751. Оплата по ГК от 18.12.2024 № 66/24-РЦИ - аренда нежилого помещения за декабрь (акт б/н  от 06.02.25), НДС не облагается.</t>
  </si>
  <si>
    <t>20.02.2025 16:41:27</t>
  </si>
  <si>
    <t>0000-000240</t>
  </si>
  <si>
    <t>(111.000.4):130296,40.КОСГУ 211;Переч.денежных средств (премия) для зачисл.зараб.пл.на счета физ.лиц по эл.реестру получ.№489 от 20.02.2025 в соотв. с дог. №93261439 от 19.03.2024. НДС не облагается</t>
  </si>
  <si>
    <t>20.02.2025 13:38:47</t>
  </si>
  <si>
    <t>0000-000238</t>
  </si>
  <si>
    <t>(111.000.4):60778,30.КОСГУ 211;Перечисление денежных средств (отпуск) на счета сотруд.за 02.2025.;Дог.№31-067/40/604 от 16.10.07.по списку переданному в банк. НДС не облагается</t>
  </si>
  <si>
    <t>20.02.2025 11:23:21</t>
  </si>
  <si>
    <t>0000-000235</t>
  </si>
  <si>
    <t>(244.000.4):5200,56. КОСГУ 226. ПО 153025. Оплата по дог. от 04.09.2023 № 0373200016523000006_55287 услуги частной охраны (техн.мониторинг) (УПД БПО25-01073 от 31.01.25). НДС 850,64.</t>
  </si>
  <si>
    <t>20.02.2025 10:44:36</t>
  </si>
  <si>
    <t>0000-000234</t>
  </si>
  <si>
    <t>(111.000.4):23473,00.КОСГУ 211;Переч.денежных средств (отп.уч.) для зачисл.зараб.пл.на счета физ.лиц по эл.реестру получ.№487 от 20.02.2025 в соотв. с дог. №93261439 от 19.03.2024. НДС не облагается</t>
  </si>
  <si>
    <t>20.02.2025 10:15:41</t>
  </si>
  <si>
    <t>0000-000233</t>
  </si>
  <si>
    <t>(111.000.4):12571,50.КОСГУ 211, Удержание денежных средств (зад.по кр.пл.) из з/п сотр. Нечайкина И.М. за 02.2025 по ИП от 20.01.2025 № 12919/25/13022-ИП. НДС не облагается</t>
  </si>
  <si>
    <t>20.02.2025 10:12:33</t>
  </si>
  <si>
    <t>0000-000232</t>
  </si>
  <si>
    <t>(111.000.4):6293,00.КОСГУ 211.Удержание ден. ср-в (алименты) из з/п сотр. Мороза С.А.за 02.2025  по и/л №2-351/2017 от 20.06.2017 Мороз Татьяна Алексеевна (л/с №40817810660333285487).НДС не облагается</t>
  </si>
  <si>
    <t>20.02.2025 10:11:43</t>
  </si>
  <si>
    <t>0000-000231</t>
  </si>
  <si>
    <t>(111.000.4):1500,00.КОСГУ 211.Удержание ден. ср-в (алименты) из з/п сотр. Мороза С.А.за 02.2025  по суд.реш. от 06.11.2019 Мороз Татьяна Алексеевна (л/с №40817810660333285487).НДС не облагается</t>
  </si>
  <si>
    <t>20.02.2025 10:10:48</t>
  </si>
  <si>
    <t>0000-000230</t>
  </si>
  <si>
    <t>(111.000.4):3849,75.КОСГУ 211, Удержание денеж.ср-в (задолж. по кредит.плат.) из зарплаты сотрудника Рыбакова С.В. за 02.2025 по ИП от 10.02.2021 № 27520/21/77057-ИП. НДС не облагается</t>
  </si>
  <si>
    <t>20.02.2025 10:04:35</t>
  </si>
  <si>
    <t>0000-000229</t>
  </si>
  <si>
    <t>(111.000.4):3849,75.КОСГУ 211.Удержание ден. ср-в (алименты) из з/п сотр. Рыбакова С.В.за 02.2025  по суд.пр. от 29.10.2020 № 2-795/2020.Оськина Мария Николаевна (л/с №40817810254034007626). НДС не облагается</t>
  </si>
  <si>
    <t>21.02.2025 23:59:59</t>
  </si>
  <si>
    <t>0000-00000232</t>
  </si>
  <si>
    <t>0000-00000231</t>
  </si>
  <si>
    <t>МУРАДЯН САРКИС МИХАЙЛОВИЧ</t>
  </si>
  <si>
    <t>Договор от 18.02.2025 № 239</t>
  </si>
  <si>
    <t>ЗА 20/02/2025;ПО ДОГОВОРУ 239 ОТ 18.02.2025 КОСГУ 131.131.02.2;</t>
  </si>
  <si>
    <t>0000-00000230</t>
  </si>
  <si>
    <t>КРАВЧЕНКО ВЕНЕРА УМЯРОВНА</t>
  </si>
  <si>
    <t>Договор от 20.02.2025 № 247</t>
  </si>
  <si>
    <t>ЗА 20/02/2025;КРАВЧЕНКО ВЕНЕРА УМЯРОВНА;Оплата номер договора 247 От 20.02.2025</t>
  </si>
  <si>
    <t>0000-00000229</t>
  </si>
  <si>
    <t>Договор от 21.02.2025 № 262</t>
  </si>
  <si>
    <t>0000-00000228</t>
  </si>
  <si>
    <t>Договор от 20.02.2025 № 246</t>
  </si>
  <si>
    <t>ЗА 20/02/2025;СИНЬКО ЗИНАИДА ГРИГОРЬЕВНА;Оплата</t>
  </si>
  <si>
    <t>0000-00000227</t>
  </si>
  <si>
    <t>Договор от 21.02.2025 № 253</t>
  </si>
  <si>
    <t>0000-00000226</t>
  </si>
  <si>
    <t>РУЗАНОВА ЛАРИСА МИХАЙЛОВНА</t>
  </si>
  <si>
    <t>Договор от 19.02.2025 № 240</t>
  </si>
  <si>
    <t>ЗА 20/02/2025;ОПЛАТА ПО ДОГ №240 ОТ 19.02.2025;</t>
  </si>
  <si>
    <t>0000-00000225</t>
  </si>
  <si>
    <t>ЛУКЬЯНОВА ЕКАТЕРИНА ИВАНОВНА</t>
  </si>
  <si>
    <t>Договор от 19.02.2025 № 242</t>
  </si>
  <si>
    <t>ЗА 20/02/2025;КОСГУ 131.131.02.2;</t>
  </si>
  <si>
    <t>20.02.2025 23:59:59</t>
  </si>
  <si>
    <t>0000-00000224</t>
  </si>
  <si>
    <t>ЗА 19/02/2025;ВИННИК ЭЛЬВИРА АРСЕНЬЕВНА;Оплата по договору №241 от 19.02.2025,КОСГУ 131.131.02.2</t>
  </si>
  <si>
    <t>19.02.2025 18:04:54</t>
  </si>
  <si>
    <t>0000-000228</t>
  </si>
  <si>
    <t>20.02.2025 0:00:00</t>
  </si>
  <si>
    <t>(111.000.4):55620,93.КОСГУ 211;Перечисление денежных средств (увол допл.) на счета сотруд.за 02.2025.;Дог.№31-067/40/604 от 16.10.07.по списку переданному в банк. НДС не облагается</t>
  </si>
  <si>
    <t>19.02.2025 18:03:43</t>
  </si>
  <si>
    <t>0000-000227</t>
  </si>
  <si>
    <t>(111.000.4):4818,94.КОСГУ 211;Переч.денежных средств (ув.допл.) для зачисл.зараб.пл.на счета физ.лиц по эл.реестру получ.№485 от 19.02.2025 в соотв. с дог. №93261439 от 19.03.2024. НДС не облагается</t>
  </si>
  <si>
    <t>19.02.2025 18:01:40</t>
  </si>
  <si>
    <t>0000-000226</t>
  </si>
  <si>
    <t>(111.000.4):1226,94.КОСГУ 211;Перечисление денежных средств (допл.отп.) за 02.2025;Тимофеева Ксения Евгеньевна (л/с 40817810900067437254). НДС не облагается.</t>
  </si>
  <si>
    <t>19.02.2025 18:00:33</t>
  </si>
  <si>
    <t>0000-000225</t>
  </si>
  <si>
    <t>(111.000.4):872,04.КОСГУ 211;Перечисление денежных средств (отп.допл.) для зачисл.зараб.пл.на счета физ.лиц по эл.реестру получ.№484 от 19.02.2025 в соотв. с дог. №93261439 от 19.03.2024. НДС не облагается</t>
  </si>
  <si>
    <t>19.02.2025 17:59:08</t>
  </si>
  <si>
    <t>0000-000224</t>
  </si>
  <si>
    <t>(111.000.4):14920,54.КОСГУ 211;Перечисление денежных средств (отп. допл.) на счета сотруд.за 02.2025.;Дог.№31-067/40/604 от 16.10.07.по списку переданному в банк. НДС не облагается</t>
  </si>
  <si>
    <t>19.02.2025 17:54:28</t>
  </si>
  <si>
    <t>0000-000223</t>
  </si>
  <si>
    <t>(111.000.4):8352,00.КОСГУ 211;Перечисление денежных средств (аванс) за 02.2025;Тимофеева Ксения Евгеньевна (л/с 40817810900067437254). НДС не облагается.</t>
  </si>
  <si>
    <t>19.02.2025 17:52:36</t>
  </si>
  <si>
    <t>0000-000222</t>
  </si>
  <si>
    <t>(111.000.4):20184,00.КОСГУ 211;Перечисление денежных средств (аванс) за 02.2025; Панков Александр Владимирович (л/с 40817810400007520285 ). НДС не облагается.</t>
  </si>
  <si>
    <t>19.02.2025 17:51:07</t>
  </si>
  <si>
    <t>0000-000221</t>
  </si>
  <si>
    <t>(111.000.4):18444,00.КОСГУ 211;Перечисление денежных средств (аванс) за 02.2025;Мамченко Светлана Анатольевна (л/с 40817810000066277124). НДС не облагается.</t>
  </si>
  <si>
    <t>19.02.2025 17:49:51</t>
  </si>
  <si>
    <t>0000-000220</t>
  </si>
  <si>
    <t>Кузнецова Анастасия Борисовна</t>
  </si>
  <si>
    <t>(111.000.4):18444,00.КОСГУ 211;Перечисление денежных средств (аванс) за 02.2025;Кузнецова Анастасия Борисовна (л/с 40817810600005931737). НДС не облагается.</t>
  </si>
  <si>
    <t>19.02.2025 17:48:30</t>
  </si>
  <si>
    <t>0000-000219</t>
  </si>
  <si>
    <t>(111.000.4):18444,00. КОСГУ 211; Перечисление денежных средств (аванс) за 02.2025;Копоть Юлия Максимовна (л/с 40817810100000168718). НДС не облагается.</t>
  </si>
  <si>
    <t>19.02.2025 17:47:40</t>
  </si>
  <si>
    <t>0000-000218</t>
  </si>
  <si>
    <t>(111.000.4):18444,00.КОСГУ 211;Перечисление денежных средств (аванс) за 02.2025; Колпакова Екатерина Игоревна (л/с 40817810200035059555). НДС не облагается.</t>
  </si>
  <si>
    <t>19.02.2025 17:47:07</t>
  </si>
  <si>
    <t>0000-000217</t>
  </si>
  <si>
    <t>(111.000.4):6351,00.КОСГУ 211;Перечисление денежных средств (аванс) за 02.2025; Дегтярь Марина Юрьевна (л/с 40817810301003724086). НДС не облагается.</t>
  </si>
  <si>
    <t>19.02.2025 17:46:16</t>
  </si>
  <si>
    <t>0000-000216</t>
  </si>
  <si>
    <t>(111.000.4):13224,00.КОСГУ 211;Перечисление денежных средств (аванс) за 02.2025;Давыдова Светлана Владимировна (л/с 40817810900040543084). НДС не облагается.</t>
  </si>
  <si>
    <t>19.02.2025 17:44:49</t>
  </si>
  <si>
    <t>0000-000215</t>
  </si>
  <si>
    <t>(111.000.4):7482,00.КОСГУ 211;Перечисление денежных средств (аванс) за 02.2025;Газина Аннэта Николаевна (л/с 40817810600023502355). НДС не облагается.</t>
  </si>
  <si>
    <t>19.02.2025 17:36:09</t>
  </si>
  <si>
    <t>0000-000214</t>
  </si>
  <si>
    <t>(111.000.4):25143,00.КОСГУ 211;Перечисление денежных средств (аванс) за 02.2025; Гаврилов Эдуард Эдуардович (л/с 40817810606250096161). НДС не облагается.</t>
  </si>
  <si>
    <t>19.02.2025 17:34:05</t>
  </si>
  <si>
    <t>0000-000213</t>
  </si>
  <si>
    <t>Богданова Жанна Валерьевна</t>
  </si>
  <si>
    <t>(111.000.4):25143,00.КОСГУ 211;Перечисление денежных средств (аванс) за 02.2025; Богданова Жанна Валерьевна (л/с 40817810306320061193). НДС не облагается.</t>
  </si>
  <si>
    <t>19.02.2025 17:33:12</t>
  </si>
  <si>
    <t>0000-000212</t>
  </si>
  <si>
    <t>(111.000.4):1938256,50.КОСГУ 211;Перечисление денежных средств (аванс) для зачисл.зараб.пл.на счета физ.лиц по эл.реестру получ. №482 от 19.02.2025 в соотв. с дог. №93261439 от 19.03.2024. НДС не облагается</t>
  </si>
  <si>
    <t>19.02.2025 17:28:39</t>
  </si>
  <si>
    <t>0000-000211</t>
  </si>
  <si>
    <t>(111.000.4):3970481,50.КОСГУ 211;Перечисление денежных средств (аванс) на счета сотруд.за 02.2025.;Дог.№31-067/40/604 от 16.10.07.по списку переданному в банк. НДС не облагается</t>
  </si>
  <si>
    <t>19.02.2025 9:53:05</t>
  </si>
  <si>
    <t>0000-000210</t>
  </si>
  <si>
    <t>(111.000.4):5028,47.КОСГУ 211;Перечисление денежных средств (увольн.) на счета сотруд.за 02.2025.;Дог.№31-067/40/604 от 16.10.07.по списку переданному в банк. НДС не облагается</t>
  </si>
  <si>
    <t>17.02.2025 23:59:59</t>
  </si>
  <si>
    <t>0000-000209</t>
  </si>
  <si>
    <t>19.02.2025 0:00:00</t>
  </si>
  <si>
    <t>Госконтракт от 28.12.2024 № 2208840</t>
  </si>
  <si>
    <t>(247,000,4):172,21. КОСГУ 223. ПО 99046. Плата за негат.возд.на работу центр.сист.водоотв. ГК 2208840 от 28.12.24 г. (УПД 315311 от 31.01.25 г.), в т.ч. НДС-28.70.</t>
  </si>
  <si>
    <t>0000-000208</t>
  </si>
  <si>
    <t>(247,000,4):793.02. КОСГУ 223. ПО 99046. Оплата за отпуск воды и прием сточн.вод Гос. контракт 2208840 от 28.12.24 г. (УПД 315310 от 31.01.25г.), в т.ч. НДС - 132,17.</t>
  </si>
  <si>
    <t>0000-000206</t>
  </si>
  <si>
    <t>(244.000.4):5103,84. КОСГУ 226. ПО 153025. Оплата по дог. от 04.09.2023 № 0373200016523000006_55287 услуги частной охраны (техн.мониторинг) (УПД БПО24-50093 от 09.01.25). НДС 850,64.</t>
  </si>
  <si>
    <t>14.02.2025 23:59:59</t>
  </si>
  <si>
    <t>0000-000205</t>
  </si>
  <si>
    <t>Госконтракт от 24.01.2025 № 2208964</t>
  </si>
  <si>
    <t>(247,000,4):185,03. КОСГУ 223. ПО 137156. Плата за негативное воздействие на ЦСВ по  ГК 2208964 от 24.01.25 г. (УПД 315439 от 31.01.25 г.), в т.ч. НДС-30,84.</t>
  </si>
  <si>
    <t>18.02.2025 21:11:31</t>
  </si>
  <si>
    <t>0000-000204</t>
  </si>
  <si>
    <t>Госконтракт от 12.01.2024 № 12/24-РЦИ</t>
  </si>
  <si>
    <t>(244.000.4):422851,35. КОСГУ 224. ПО 167240.  по дог от 12.01.2024 № 12/24-РЦИ - оказаниеуслуг по субаренде нежилого помещения (акт б/н от 09.01.2025), Без НДС.</t>
  </si>
  <si>
    <t>18.02.2025 18:40:18</t>
  </si>
  <si>
    <t>0000-000203</t>
  </si>
  <si>
    <t>(321.000.4):10315,12.КОСГУ 264;Переч.ден.ср-в (3 дн нетр.за сч раб-ля) бывш.сотр. для зач.на счета физ.лиц по эл.реестру пол..№478 от 18.02.2025 в соотв. с дог. №93261439 от 19.03.2024. НДС не облагается</t>
  </si>
  <si>
    <t>18.02.2025 18:31:46</t>
  </si>
  <si>
    <t>0000-000202</t>
  </si>
  <si>
    <t>(111.000.4):21758,56.КОСГУ 266;Перечислен. ден.ср-в (3 дн нетр.за сч раб-ля) для зачис.зараб.пл.на счета физ.лиц по эл.реестру получ.№479 от 18.02.2025 в соотв. с дог. №93261439 от 19.03.2024. НДС не облагается</t>
  </si>
  <si>
    <t>18.02.2025 18:21:27</t>
  </si>
  <si>
    <t>0000-000201</t>
  </si>
  <si>
    <t>(111.000.4):44868,54.КОСГУ 266,Перечисление денежных средств (3 дня нетрудос. за счет раб-ля) на счета сотруд. за 02.2025. Дог.№31-067/40/604 от 16.10.07 по списку перед. в банк.НДС не облагается</t>
  </si>
  <si>
    <t>18.02.2025 1:00:03</t>
  </si>
  <si>
    <t>0000-000200</t>
  </si>
  <si>
    <t>Госконтракт от 25.12.2023 № 03082021-МГТС</t>
  </si>
  <si>
    <t>(244.000.4):31879,16. КОСГУ 221 ПО 153959.Оплата за услуги связи по дог. 03082021-МГТС от 25.12.23  (сч.27_40000065679 от 31.12.24, УПД 27_40000065679 от 31.12.2024), в т.ч. НДС - 5313,19.</t>
  </si>
  <si>
    <t>17.02.2025 23:40:54</t>
  </si>
  <si>
    <t>0000-000197</t>
  </si>
  <si>
    <t>Госконтракт от 25.12.2024 № 81/24-РЦИ</t>
  </si>
  <si>
    <t>(244.000.4):20028,48. КОСГУ 226. ПО 88792. Оплата по дог. 81/24-РЦИ от 25.12.2024 услуги частной охраны (выставление поста охраны) (УПД БПО24-53346 от 09.01.25). НДС 3338,08.</t>
  </si>
  <si>
    <t>19.02.2025 23:59:59</t>
  </si>
  <si>
    <t>0000-00000223</t>
  </si>
  <si>
    <t>ЗА 18/02/2025;Холопова Наталья Николаевна;Оплата</t>
  </si>
  <si>
    <t>0000-00000222</t>
  </si>
  <si>
    <t>Договор от 18.02.2025 № 225; Договор от 18.02.2025 № 237; Договор от 18.02.2025 № 238</t>
  </si>
  <si>
    <t>0000-00000221</t>
  </si>
  <si>
    <t>ПРОКОФЬЕВА ВЕРА МИХАЙЛОВНА</t>
  </si>
  <si>
    <t>Договор от 18.02.2025 № 226</t>
  </si>
  <si>
    <t>ЗА 18/02/2025;ТИТОВА ОЛЬГА ДМИТРИЕВНА;Оплата 226 от 18.02.2025</t>
  </si>
  <si>
    <t>0000-00000220</t>
  </si>
  <si>
    <t>КАПЛИН ГЕННАДИЙ ВАСИЛЬЕВИЧ</t>
  </si>
  <si>
    <t>Договор от 17.02.2025 № 220</t>
  </si>
  <si>
    <t>ЗА 18/02/2025;КАПЛИН ГЕННАДИЙ ВАСИЛЬЕВИЧ;Оплата по договору 220 от 17.02.2025</t>
  </si>
  <si>
    <t>0000-00000219</t>
  </si>
  <si>
    <t>Договор от 18.02.2025 № 224</t>
  </si>
  <si>
    <t>0000-00000218</t>
  </si>
  <si>
    <t>Договор от 18.02.2025 № 230</t>
  </si>
  <si>
    <t>ЗА 18/02/2025;Лыков Валерий Сергеевич;Оплата</t>
  </si>
  <si>
    <t>0000-00000217</t>
  </si>
  <si>
    <t>Договор от 18.02.2025 № 227</t>
  </si>
  <si>
    <t>ЗА 18/02/2025;КОНОНОВА ИРИНА МИХАЙЛОВНА;Оплата по договору 227 от 18.02.2025 г.</t>
  </si>
  <si>
    <t>0000-00000216</t>
  </si>
  <si>
    <t>МОСТАКОВА ВАЛЕНТИНА СТЕПАНОВНА</t>
  </si>
  <si>
    <t>Договор от 06.02.2025 № 174</t>
  </si>
  <si>
    <t>ЗА 18/02/2025;оплата по договору 174 от 06.02.2025,КОСГУ 131.131.02.2;</t>
  </si>
  <si>
    <t>0000-00000215</t>
  </si>
  <si>
    <t>Договор от 17.02.2025 № 217</t>
  </si>
  <si>
    <t>ЗА 18/02/2025;ТАТАРИНОВА ОЛЬГА НИКОЛАЕВНА;Оплата по Договору # 217 от 17.02.2025</t>
  </si>
  <si>
    <t>0000-00000214</t>
  </si>
  <si>
    <t>Договор от 18.02.2025 № 236</t>
  </si>
  <si>
    <t>ЗА 18/02/2025;Оплата по договору N236 от 18.02.2025;</t>
  </si>
  <si>
    <t>0000-00000213</t>
  </si>
  <si>
    <t>Минаев Андрей Викторович</t>
  </si>
  <si>
    <t>Договор от 18.02.2025 № 223</t>
  </si>
  <si>
    <t>ЗА 18/02/2025;Минаев Андрей Викторович;Оплата по договору N 223 от 18.02.2025</t>
  </si>
  <si>
    <t>0000-00000212</t>
  </si>
  <si>
    <t>Договор от 18.02.2025 № 229</t>
  </si>
  <si>
    <t>ЗА 18/02/2025;ОПЛАТА ПО ДОГОВОРУ 229 ОТ 18.02.2025;</t>
  </si>
  <si>
    <t>0000-00000211</t>
  </si>
  <si>
    <t>ЗА 18/02/2025;ОПЛАТА ПО ДОГОВОРУ 231 ОТ 18.02.2025;</t>
  </si>
  <si>
    <t>0000-00000210</t>
  </si>
  <si>
    <t>Айвазян Саак Карленович</t>
  </si>
  <si>
    <t>Договор от 18.02.2025 № 235</t>
  </si>
  <si>
    <t>ЗА 18/02/2025;Айвазян Саак Карленович;Оплата</t>
  </si>
  <si>
    <t>14.02.2025 17:25:46</t>
  </si>
  <si>
    <t>0000-000195</t>
  </si>
  <si>
    <t>18.02.2025 0:00:00</t>
  </si>
  <si>
    <t>Госконтракт от 28.12.2024 № 2208852</t>
  </si>
  <si>
    <t>(247,000,4):2441.99. КОСГУ 223. ПО 99047. Оплата за отпуск воды и прием сточн.вод Гос. контракт 2208852 от 28.12.24 г. (УПД 314509 от 31.01.25г.), в т.ч. НДС - 407,00.</t>
  </si>
  <si>
    <t>14.02.2025 17:25:45</t>
  </si>
  <si>
    <t>0000-000194</t>
  </si>
  <si>
    <t>(247,000,4):2267,69. КОСГУ 223. ПО 99044. Оплата водоснабжения по  ГК 2208854 от 28.12.24 г. (УПД 314568 от 31.01.25 г.), в т.ч. НДС-377,95.</t>
  </si>
  <si>
    <t>14.02.2025 17:25:43</t>
  </si>
  <si>
    <t>0000-000192</t>
  </si>
  <si>
    <t>(247,000,4):714,94. КОСГУ 223. ПО 99047. Плата за негат.возд.на работу центр.сист.водоотв. ГК 2208852 от 28.12.24 г. (УПД 314510 от 31.01.25 г.), в т.ч. НДС-119.16.</t>
  </si>
  <si>
    <t>17.02.2025 22:33:47</t>
  </si>
  <si>
    <t>0000-000191</t>
  </si>
  <si>
    <t>(247,000,4):633,27. КОСГУ 223. ПО 137156. Оплата за отпуск воды и прием сточн.вод Гос. контракт 2208964 от 24.01.25 г. (УПД 315438 от 31.01.25г.), в т.ч. НДС - 105,54.</t>
  </si>
  <si>
    <t>14.02.2025 17:25:42</t>
  </si>
  <si>
    <t>0000-000190</t>
  </si>
  <si>
    <t>(247.000,4):603,47. КОСГУ 223. ПО 99048. Плата за негат.возд.на работу центр.сист.водоотв. ГК 2208859 от 28.12.24 г. (УПД 314492 от 31.01.25 г.), в т.ч. НДС-100,58.</t>
  </si>
  <si>
    <t>14.02.2025 17:25:41</t>
  </si>
  <si>
    <t>0000-000189</t>
  </si>
  <si>
    <t>(247,000,4):830,35. КОСГУ 223. ПО 99044. Плата за негат.возд.на работу центр.сист.водоотв. ГК 2208854 от 28.12.24 г. (УПД 314569 от 31.01.25 г.), в т.ч. НДС-88,39.</t>
  </si>
  <si>
    <t>17.02.2025 22:31:03</t>
  </si>
  <si>
    <t>0000-000188</t>
  </si>
  <si>
    <t>(247,000,4):393.24. КОСГУ 223. ПО 137150. Оплата за отпуск воды и прием сточн.вод Гос. контракт 2208960 от 24.01.25 г. (УПД 315642 от 31.01.25г.), в т.ч. НДС - 65,54.</t>
  </si>
  <si>
    <t>14.02.2025 17:25:40</t>
  </si>
  <si>
    <t>0000-000187</t>
  </si>
  <si>
    <t>Госконтракт от 24.01.2025 № 2208930</t>
  </si>
  <si>
    <t>(247,000,4):364,84. КОСГУ 223. ПО 137159. Оплата за отпуск воды и прием сточн.вод Гос. контракт 2208930 от 24.01.25 г. (УПД 315653 от 31.01.25г.), в т.ч. НДС - 60,81.</t>
  </si>
  <si>
    <t>14.02.2025 17:25:39</t>
  </si>
  <si>
    <t>0000-000186</t>
  </si>
  <si>
    <t>(247,000,4):246,24. КОСГУ 223. ПО 138050. Оплата за отпуск воды и прием сточн.вод Гос. контракт 2208962 от 24.01.25 г. (УПД 315794 от 31.01.25г.), в т.ч. НДС - 41,04.</t>
  </si>
  <si>
    <t>14.02.2025 17:25:38</t>
  </si>
  <si>
    <t>0000-000185</t>
  </si>
  <si>
    <t>(247,000,4):229,22. КОСГУ 223. ПО 137033. Оплата за отпуск воды и прием сточн.вод Гос. контракт 2208957 от 24.01.25 г. (УПД 315811 от 31.01.25г.), в т.ч. НДС - 38,20.</t>
  </si>
  <si>
    <t>14.02.2025 17:25:35</t>
  </si>
  <si>
    <t>0000-000182</t>
  </si>
  <si>
    <t>(247,000,4):107,36. КОСГУ 223. ПО 138050. Плата за негат.возд.на работу центр.сист.водоотв. ГК 2208962 от 24.01.25 г. (УПД 315795 от 31.01.25 г.), в т.ч. НДС-17,89.</t>
  </si>
  <si>
    <t>14.02.2025 17:25:34</t>
  </si>
  <si>
    <t>0000-000181</t>
  </si>
  <si>
    <t>(247,000,4):92,51. КОСГУ 223. ПО 137159. Плата за негат.возд.на работу центр.сист.водоотв. ГК 2208930 от 24.01.25 г. (УПД 315654 от 31.01.25 г.), в т.ч. НДС-15,42.</t>
  </si>
  <si>
    <t>17.02.2025 22:13:10</t>
  </si>
  <si>
    <t>0000-000180</t>
  </si>
  <si>
    <t>(247,000,4):85,39. КОСГУ 223. ПО 137150. Плата за негат.возд.на работу центр.сист.водоотв. ГК 2208960 от 24.01.25 г. (УПД 315643 от 31.01.25 г.), в т.ч. НДС-14.23.</t>
  </si>
  <si>
    <t>14.02.2025 17:25:33</t>
  </si>
  <si>
    <t>0000-000179</t>
  </si>
  <si>
    <t>(247,000,4):56,22. КОСГУ 223. ПО 137033. Плата за негат.возд.на работу центр.сист.водоотв. ГК 2208957 от 24.01.25 г. (УПД 315812 от 31.01.25 г.), в т.ч. НДС-9,37.</t>
  </si>
  <si>
    <t>17.02.2025 12:15:47</t>
  </si>
  <si>
    <t>0000-000178</t>
  </si>
  <si>
    <t>Госконтракт от 02.11.2024 № 0373200266924000009_55287</t>
  </si>
  <si>
    <t>(244.000.4):3499382,22. КОСГУ 226. ПО 126347. Оплата по ГК от 02.11.2024 № 0373200266924000009_55287 за оказание погрузочно-разгрузочных услуг (УПД 12/24-3 от 31.01.25), НДС не облагается</t>
  </si>
  <si>
    <t>17.02.2025 10:48:18</t>
  </si>
  <si>
    <t>0000-000177</t>
  </si>
  <si>
    <t>(111.000.4):35895,83.КОСГУ 211;Перечисление денежных средств (отпуск) для зачисл.зараб.пл.на счета физ.лиц по эл.реестру получ.№476 от 17.02.2025 в соотв. с дог. №93261439 от 19.03.2024. НДС не облагается</t>
  </si>
  <si>
    <t>17.02.2025 10:26:10</t>
  </si>
  <si>
    <t>0000-000176</t>
  </si>
  <si>
    <t>(111.000.4):131000,61.КОСГУ 211;Перечисление денежных средств (отпуск) на счета сотруд.за 02.2025.;Дог.№31-067/40/604 от 16.10.07.по списку переданному в банк. НДС не облагается</t>
  </si>
  <si>
    <t>14.02.2025 0:00:00</t>
  </si>
  <si>
    <t>0000-000093</t>
  </si>
  <si>
    <t>(2329053828#1224)(244.000.4):51808,84. КОСГУ 223. ПО 150219. Оплата по дог. 791/24 от 29.12.23 Коммунальные услуги (сч.№7611 от 04.12.24г., акт 7611 от 31.12.24), в т.ч. НДС - 8634,81.</t>
  </si>
  <si>
    <t>0000-000092</t>
  </si>
  <si>
    <t>(2329053852#1224)(244.000.4):44223,47. КОСГУ 225. ПО 150200 . Оплата по дог.790/24 от 29.12.23 Услуги по сод.имущ. и тек.ремонт общего имущ.(сч.№7596 от 04.12.24г., акт 7596 от 31.12.24), в т.ч. НДС - 7370,58.</t>
  </si>
  <si>
    <t>0000-000165</t>
  </si>
  <si>
    <t>(244.000.4):149803,20. КОСГУ 226. ПО 279036. Оплата по дог. 0173200001423000778_55287 от 26.06.2023 услуги частной охраны (выставление поста охраны) (УПД БПО24-50728 от 09.01.25). НДС 25798,75.</t>
  </si>
  <si>
    <t>0000-000163</t>
  </si>
  <si>
    <t>(244.000.4):34035,31. КОСГУ 221 ПО 97902 .Оплата за услуги связи по дог. 03082021-МГТС от 28.12.24  (УПД 27_50000004113 от 31.01.25), в т.ч. НДС - 5672,55.</t>
  </si>
  <si>
    <t>0000-000162</t>
  </si>
  <si>
    <t>(244.000.4):456255,36. КОСГУ 226. ПО 88792. Оплата по дог. 81/24-РЦИ от 25.12.2024 услуги частной охраны (выставление поста охраны) (УПД БПО25-03203 от 31.01.25). НДС 76042,56.</t>
  </si>
  <si>
    <t>0000-000160</t>
  </si>
  <si>
    <t>(2329073618#0125)(244.000.4):53985,93. КОСГУ 223. ПО 150219. Оплата по дог. 791/24 от 29.12.23 Коммунальные услуги (акт 477 от 31.01.25), в т.ч. НДС - 8997,66.</t>
  </si>
  <si>
    <t>0000-000159</t>
  </si>
  <si>
    <t>(2329073589#0125)(244.000.4):57941,63. КОСГУ 225. ПО 150200 . Оплата по дог.790/24 от 29.12.23 Услуги по сод.имущ. и тек.ремонт общего имущ.(акт 482 от 31.01.25), в т.ч. НДС - 9656,94.</t>
  </si>
  <si>
    <t>17.02.2025 0:00:00</t>
  </si>
  <si>
    <t>0000-000157</t>
  </si>
  <si>
    <t>(247,000,4):12,10. КОСГУ 223. ПО 137436. Плата за негат.возд.на работу центр.сист.водоотв. ГК 2208954 от 24.01.25 г. (УПД 307250 от 31.01.25 г.), в т.ч. НДС-2,02.</t>
  </si>
  <si>
    <t>13.02.2025 2:07:59</t>
  </si>
  <si>
    <t>0000-000156</t>
  </si>
  <si>
    <t>(247,000,4):50,15. КОСГУ 223. ПО 137436. Оплата за отпуск воды и прием сточн.вод ГК 2208954 от 24.01.25 г. (УПД 307249 от 31.01.25 г.), в т.ч. НДС-8,36.</t>
  </si>
  <si>
    <t>18.02.2025 23:59:59</t>
  </si>
  <si>
    <t>0000-00000209</t>
  </si>
  <si>
    <t>Договор от 17.02.2025 № 221; Договор от 18.02.2025 № 222</t>
  </si>
  <si>
    <t>0000-00000208</t>
  </si>
  <si>
    <t>Договор от 17.02.2025 № 218</t>
  </si>
  <si>
    <t>ЗА 17/02/2025;Оплата по договору №218 от 17.02.2025г.Л/С КОСГУ 131.131.02.2;</t>
  </si>
  <si>
    <t>0000-00000207</t>
  </si>
  <si>
    <t>Договор от 18.02.2025 № 234</t>
  </si>
  <si>
    <t>ЛС 0; Оплата по дог 234от 18.02.2025. НДС не облагается</t>
  </si>
  <si>
    <t>0000-00000206</t>
  </si>
  <si>
    <t>Договор от 17.02.2025 № 219</t>
  </si>
  <si>
    <t>0000-000101</t>
  </si>
  <si>
    <t>(244.000.4):2415763,97. КОСГУ 224. ПО 147175. Оплата по дог.от 27.11.2024 № 54/24-РЦИ - аренда нежилого помещения за январь (сч.4 от03.02.25, Акт №б/н от06.02.2025), НДС не облагается.</t>
  </si>
  <si>
    <t>14.02.2025 17:25:32</t>
  </si>
  <si>
    <t>0000-000175</t>
  </si>
  <si>
    <t>(244.000.4):1700133,31. КОСГУ 224. ПО 152759. Оплата по дог.от 23.11.2024 № 53/24-РЦИ - аренда нежилого помещения за январь (Акт №б/н от13.02.2025), НДС не облагается.</t>
  </si>
  <si>
    <t>0000-00000205</t>
  </si>
  <si>
    <t>Договор от 17.02.2025 № 216</t>
  </si>
  <si>
    <t>ЛС 0; Оплата по договору  #216 от 17.02.2025. НДС не облагается</t>
  </si>
  <si>
    <t>0000-00000204</t>
  </si>
  <si>
    <t>НЕДОРЕЗОВА РОЗА ГЕОРГИЕВНА</t>
  </si>
  <si>
    <t>Договор от 14.02.2025 № 215</t>
  </si>
  <si>
    <t>ЗА 14/02/2025;НЕДОРЕЗОВА РОЗА ГЕОРГИЕВНА;Оплата по договору №215 от 14.02.2025</t>
  </si>
  <si>
    <t>0000-00000203</t>
  </si>
  <si>
    <t>ТИМОФЕЕВА АННА АЛЕКСЕЕВНА</t>
  </si>
  <si>
    <t>Договор от 14.02.2025 № 214</t>
  </si>
  <si>
    <t>ЗА 15/02/2025;Викторова Валерия Алексеевна;Оплата</t>
  </si>
  <si>
    <t>16.02.2025 23:59:59</t>
  </si>
  <si>
    <t>0000-00000202</t>
  </si>
  <si>
    <t>16.02.2025 0:00:00</t>
  </si>
  <si>
    <t>Договор от 14.02.2025 № 209; Договор от 14.02.2025 № 210; Договор от 14.02.2025 № 211; Договор от 14.02.2025 № 213</t>
  </si>
  <si>
    <t>0000-00000201</t>
  </si>
  <si>
    <t>Договор от 13.02.2025 № 208</t>
  </si>
  <si>
    <t>ЗА 14/02/2025;оплата по дог № 208 от 13.02.2025;</t>
  </si>
  <si>
    <t>0000-00000200</t>
  </si>
  <si>
    <t>Договор от 13.02.2025 № 204</t>
  </si>
  <si>
    <t>ЗА 14/02/2025;КОВЯЗИН АНДРЕЙ АЛЕКСАНДРОВИЧ;Оплата</t>
  </si>
  <si>
    <t>0000-00000199</t>
  </si>
  <si>
    <t>ФИЛАТОВА ЛИДИЯ АЛЕКСЕЕВНА</t>
  </si>
  <si>
    <t>Договор от 14.02.2025 № 212</t>
  </si>
  <si>
    <t>ЗА 14/02/2025;ОПЛАТА ПО ДОГОВОРУ №212 ОТ 14.02.2025КОСГУ 131.131.02.2 ФИЛАТОВА ЛИДИЯ АЛЕКСЕЕВНА;</t>
  </si>
  <si>
    <t>12.02.2025 19:16:32</t>
  </si>
  <si>
    <t>0000-000154</t>
  </si>
  <si>
    <t>(111.000.4):31218,47.КОСГУ 211;Перечисление денежных средств (премия) для зачисл.зараб.пл.на счета физ.лиц по эл.реестру получ.№470 от 12.02.2025 в соотв. с дог. №93261439 от 19.03.2024. НДС не облагается</t>
  </si>
  <si>
    <t>12.02.2025 19:15:17</t>
  </si>
  <si>
    <t>0000-000153</t>
  </si>
  <si>
    <t>(111.000.4):162293,56.КОСГУ 211;Перечисление денежных средств (премия) на счета сотруд.за 01.2025.;Дог.№31-067/40/604 от 16.10.07.по списку переданному в банк. НДС не облагается</t>
  </si>
  <si>
    <t>12.02.2025 18:40:12</t>
  </si>
  <si>
    <t>0000-000152</t>
  </si>
  <si>
    <t>(111.000.4):27049,11.КОСГУ 266;Перечислен. ден.ср-в (3 дн нетр.за сч раб-ля) для зачис.зараб.пл.на счета физ.лиц по эл.реестру получ.№472 от 12.02.2025 в соотв. с дог. №93261439 от 19.03.2024. НДС не облагается</t>
  </si>
  <si>
    <t>12.02.2025 18:33:29</t>
  </si>
  <si>
    <t>0000-000151</t>
  </si>
  <si>
    <t>(111.000.4):2615,63.КОСГУ 266;Перечисление денежных средств (3 дня нетр. за счет раб-ля) за 02.2025;Давыдова Светлана Владимировна (л/с 40817810900040543084). НДС не облагается.</t>
  </si>
  <si>
    <t>12.02.2025 18:31:06</t>
  </si>
  <si>
    <t>0000-000150</t>
  </si>
  <si>
    <t>(111.000.4):125472,52.КОСГУ 266,Перечисление денежных средств (3 дня нетрудос. за счет раб-ля) на счета сотруд. за 02.2025. Дог.№31-067/40/604 от 16.10.07 по списку перед. в банк.НДС не облагается</t>
  </si>
  <si>
    <t>12.02.2025 9:50:27</t>
  </si>
  <si>
    <t>0000-000149</t>
  </si>
  <si>
    <t>(111.000.4):232710,29.КОСГУ 211;Перечисление денежных средств (отпуск) для зачисл.зараб.пл.на счета физ.лиц по эл.реестру получ.№469 от 12.02.2025 в соотв. с дог. №93261439 от 19.03.2024. НДС не облагается</t>
  </si>
  <si>
    <t>12.02.2025 9:48:53</t>
  </si>
  <si>
    <t>0000-000148</t>
  </si>
  <si>
    <t>(111.000.4):86194,18.КОСГУ 211;Перечисление денежных средств (отпуск) на счета сотруд.за 02.2025.;Дог.№31-067/40/604 от 16.10.07.по списку переданному в банк. НДС не облагается</t>
  </si>
  <si>
    <t>13.02.2025 19:30:29</t>
  </si>
  <si>
    <t>0000-000174</t>
  </si>
  <si>
    <t>(111.000.4):30598,65.КОСГУ 211;Перечисление денежных средств (увол.) для зачисл.зараб.пл.на счета физ.лиц по эл.реестру получ.№474 от 13.02.2025 в соотв. с дог. №93261439 от 19.03.2024. НДС не облагается</t>
  </si>
  <si>
    <t>13.02.2025 19:20:23</t>
  </si>
  <si>
    <t>0000-000172</t>
  </si>
  <si>
    <t>(111.000.4):1005,60.КОСГУ 211;Перечисление профсоюзных взносов за 01.2025. НДС не облагается</t>
  </si>
  <si>
    <t>13.02.2025 19:15:57</t>
  </si>
  <si>
    <t>0000-000171</t>
  </si>
  <si>
    <t>(119.000.4):70543,51.КОСГУ 213; Оплата страх.взносов на обязательное социальное страхование от несчастных случаев на произв. и проф. забол. за 01.2025г.; рег.№770203747. НДС не облагается</t>
  </si>
  <si>
    <t>13.02.2025 19:13:27</t>
  </si>
  <si>
    <t>0000-000170</t>
  </si>
  <si>
    <t>(119.000.2):60,86.КОСГУ 213; Оплата страховых взносов на обязательное социальное страхование от несчастных случаев на произв. и проф. забол.(внебюджет) за 01.2025г.; рег.№770203747. НДС не облагается</t>
  </si>
  <si>
    <t>13.02.2025 19:11:39</t>
  </si>
  <si>
    <t>0000-000169</t>
  </si>
  <si>
    <t>(119.000.4):18,88.КОСГУ 266; Опл.страх.взносов на обязательное социальное страхование от несч.случ. на произв. и проф. забол. доп.дни по уходу за ДИ за 01.2025г.; рег.№770203747. НДС не облагается</t>
  </si>
  <si>
    <t>13.02.2025 4:11:44</t>
  </si>
  <si>
    <t>0000-000161</t>
  </si>
  <si>
    <t>(244.000.2):47,55. КОСГУ 226. ПО 522908. Оплата по дог 03/25-РЦИ от 29.01.25 за операции эквайринга за январь (УПД 01 от 03.02.25), Без НДС.</t>
  </si>
  <si>
    <t>11.02.2025 17:23:57</t>
  </si>
  <si>
    <t>0000-000147</t>
  </si>
  <si>
    <t>(111.000.4):11927,78.КОСГУ 211;Перечисление денежных средств (увольн.) для зачисл.зараб.пл.на счета физ.лиц по эл.реестру получ.№467 от 11.02.2025 в соотв. с дог. №93261439 от 19.03.2024. НДС не облагается</t>
  </si>
  <si>
    <t>0000-00000198</t>
  </si>
  <si>
    <t>ИВАНОВА ЛЮДМИЛА ВЛАДИМИРОВНА</t>
  </si>
  <si>
    <t>Договор от 11.02.2025 № 196</t>
  </si>
  <si>
    <t>ЗА 13/02/2025;ИВАНОВА ЛЮДМИЛА ВЛАДИМИРОВНА;Оплата по договору 196</t>
  </si>
  <si>
    <t>0000-00000197</t>
  </si>
  <si>
    <t>Договор от 13.02.2025 № 205</t>
  </si>
  <si>
    <t>ЗА 13/02/2025;доставка тср;</t>
  </si>
  <si>
    <t>0000-00000196</t>
  </si>
  <si>
    <t>ФИЛИМОНОВ ВИТАЛИЙ ВАЛЕРЬЕВИЧ</t>
  </si>
  <si>
    <t>Договор от 13.02.2025 № 206</t>
  </si>
  <si>
    <t>ЗА 13/02/2025;Филимонов Виталий Валерьевич;Оплата по договору №206 от 13.02.2025</t>
  </si>
  <si>
    <t>0000-00000195</t>
  </si>
  <si>
    <t>Договор от 13.02.2025 № 207</t>
  </si>
  <si>
    <t>13.02.2025 23:59:59</t>
  </si>
  <si>
    <t>0000-00000194</t>
  </si>
  <si>
    <t>13.02.2025 0:00:00</t>
  </si>
  <si>
    <t>(111.000.4) Возврат по р-ру 469 п.п. 149 от 12.02.25 на сумму 232710.29.</t>
  </si>
  <si>
    <t>0000-00000193</t>
  </si>
  <si>
    <t>ЗА 12/02/2025;ХОЛОДКОВА МАРИЯ ВЛАДИМИРОВНА;(111.00.4) 50559,64,КФО 4,КОСГУ 211 Возврат зарплаты</t>
  </si>
  <si>
    <t>0000-00000192</t>
  </si>
  <si>
    <t>Договор от 12.02.2025 № 199; Договор от 12.02.2025 № 200; Договор от 12.02.2025 № 201; Договор от 12.02.2025 № 202; Договор от 12.02.2025 № 203</t>
  </si>
  <si>
    <t>0000-00000191</t>
  </si>
  <si>
    <t>МАРТЫНОВ СЕРГЕЙ АНАТОЛЬЕВИЧ</t>
  </si>
  <si>
    <t>Договор от 11.02.2025 № 194</t>
  </si>
  <si>
    <t>ЗА 12/02/2025;ОПЛАТА ПО ДОГОВОРУ № 194 ОТ 11.02.2025 КОСГУ 131.131.02.2;</t>
  </si>
  <si>
    <t>0000-00000190</t>
  </si>
  <si>
    <t>Договор от 12.02.2025 № 198</t>
  </si>
  <si>
    <t>0000-00000189</t>
  </si>
  <si>
    <t>Договор от 11.02.2025 № 193</t>
  </si>
  <si>
    <t>ЗА 12/02/2025;Оплата по договору №193 от 11.02.2025;</t>
  </si>
  <si>
    <t>11.02.2025 9:39:41</t>
  </si>
  <si>
    <t>0000-000146</t>
  </si>
  <si>
    <t>12.02.2025 0:00:00</t>
  </si>
  <si>
    <t>Госконтракт от 07.06.2024 № 0173200001424000738_55287</t>
  </si>
  <si>
    <t>(244.000.4):34844332,16. КОСГУ 226. ПО 152700. Оплата по ГК от 07.06.2024 № 0173200001424000738_55287 доставка и передача ср-в реаб-и для отд.кат. гражд.(УПД 7 от 23.01.25),в т.ч.НДС-5807388,69.</t>
  </si>
  <si>
    <t>11.02.2025 9:36:50</t>
  </si>
  <si>
    <t>0000-000145</t>
  </si>
  <si>
    <t>Госконтракт от 31.01.2025 № 06/25-РЦИ</t>
  </si>
  <si>
    <t>(244.000.4):515187,54. КОСГУ 346. ПО 149796. Оплата по ГК от 31.01.2025 № 06/25-РЦИ. поставка картриджей (УПД АГ00-000006 от 05.02.25), НДС не облагается.</t>
  </si>
  <si>
    <t>11.02.2025 0:00:00</t>
  </si>
  <si>
    <t>0000-000099</t>
  </si>
  <si>
    <t>(244.000.4):4469025,00. КОСГУ 224. ПО 29612. Оплата по дог. от 30.08.2024 № 41/24-РЦИ - арендная плата за нежилое помещение (акт б/н  от 07.02.25), НДС не облагается.</t>
  </si>
  <si>
    <t>0000-000095</t>
  </si>
  <si>
    <t>(244.000.4):35667,50. КОСГУ 343. ПО 148951. Оплата по ГК 0173200001423001782_55287 от 30.11.23г. поставка топлива (УПД CSR0000001733105 от 14.01.25), в т.ч. НДС - 5944,58.</t>
  </si>
  <si>
    <t>12.02.2025 23:59:59</t>
  </si>
  <si>
    <t>0000-00000188</t>
  </si>
  <si>
    <t>ЗА 11/02/2025;Лисин Дмитрий Валентинович;Оплата</t>
  </si>
  <si>
    <t>0000-00000187</t>
  </si>
  <si>
    <t>ТЮКАЛОВА АЛЛА АЛЕКСЕЕВНА</t>
  </si>
  <si>
    <t>Договор от 05.02.2025 № 167</t>
  </si>
  <si>
    <t>ТЮКАЛОВА АЛЛА АЛЕКСЕЕВНА;Оплата за Социально-реабилитационные услуги.НДС не облагается.</t>
  </si>
  <si>
    <t>0000-00000186</t>
  </si>
  <si>
    <t>ТКАЧЕНКО ЕЛЕНА ВЯЧЕСЛАВОВНА</t>
  </si>
  <si>
    <t>Договор от 10.02.2025 № 186</t>
  </si>
  <si>
    <t>0000-00000185</t>
  </si>
  <si>
    <t>АЛЕКСАНДРОВА ВАЛЕНТИНА МАТВЕЕВНА</t>
  </si>
  <si>
    <t>Договор от 10.02.2025 № 188</t>
  </si>
  <si>
    <t>ЗА 11/02/2025;ОПЛАТА ПО ДОГ.№188 ОТ 10.02.2025Г КОСГУ 131.131.02.2;</t>
  </si>
  <si>
    <t>0000-00000184</t>
  </si>
  <si>
    <t>Договор от 11.02.2025 № 197</t>
  </si>
  <si>
    <t>ЗА 11/02/2025;Шкондина-Путилина Ирина Эдуардовна;Оплата</t>
  </si>
  <si>
    <t>0000-00000183</t>
  </si>
  <si>
    <t>Договор от 11.02.2025 № 195</t>
  </si>
  <si>
    <t>ЗА 11/02/2025;Мельникова Алла Оганесовна;Оплата</t>
  </si>
  <si>
    <t>0000-00000182</t>
  </si>
  <si>
    <t>КУЗЬМИНА ГАЛИНА ФЕДОРОВНА</t>
  </si>
  <si>
    <t>Договор от 11.02.2025 № 192</t>
  </si>
  <si>
    <t>ЗА 11/02/2025;Кузьмина Галина Федоровна;Оплата</t>
  </si>
  <si>
    <t>0000-00000181</t>
  </si>
  <si>
    <t>Договор от 11.02.2025 № 191</t>
  </si>
  <si>
    <t>11.02.2025 8:12:28</t>
  </si>
  <si>
    <t>0000-000144</t>
  </si>
  <si>
    <t>(244.000.4):43323,84. КОСГУ 225. ПО 153386. Оплата по дог.от 02.12.2024 № 61/24-РЦИ внут. уборка помещений за декабрь (УПД № 2 от 14.01.2025), НДС не облагается.</t>
  </si>
  <si>
    <t>10.02.2025 19:43:23</t>
  </si>
  <si>
    <t>0000-000143</t>
  </si>
  <si>
    <t>(111.000.4):36315,58.КОСГУ 211;Перечисление денежных средств (увольн.) на счета сотруд.за 02.2025.;Дог.№31-067/40/604 от 16.10.07.по списку переданному в банк. НДС не облагается</t>
  </si>
  <si>
    <t>10.02.2025 19:42:07</t>
  </si>
  <si>
    <t>0000-000142</t>
  </si>
  <si>
    <t>(111.000.4):24717,84.КОСГУ 211;Перечисление денежных средств (увольн.) для зачисл.зараб.пл.на счета физ.лиц по эл.реестру получ.№465 от 10.02.2025 в соотв. с дог. №93261439 от 19.03.2024. НДС не облагается</t>
  </si>
  <si>
    <t>10.02.2025 19:35:22</t>
  </si>
  <si>
    <t>0000-000141</t>
  </si>
  <si>
    <t>(111.000.4):31217,95.КОСГУ 211;Перечисление денежных средств (зарп.допл.) для зачисл.зараб.пл.на счета физ.лиц по эл.реестру получ.№464 от 10.02.2025 в соотв. с дог. №93261439 от 19.03.2024. НДС не облагается</t>
  </si>
  <si>
    <t>0000-000139</t>
  </si>
  <si>
    <t>0000-000138</t>
  </si>
  <si>
    <t>(244.000.4):2836,68. КОСГУ 225. ПО 153386. Оплата по дог.от 02.12.2024 № 61/24-РЦИ внут. уборка помещений за декабрь (УПД № 2 от 20.01.2025), НДС не облагается.</t>
  </si>
  <si>
    <t>11.02.2025 23:59:59</t>
  </si>
  <si>
    <t>0000-00000180</t>
  </si>
  <si>
    <t>Договор от 10.02.2025 № 184</t>
  </si>
  <si>
    <t>0000-00000179</t>
  </si>
  <si>
    <t>ШЕЛОВНИН КОНСТАНТИН МИХАЙЛОВИЧ</t>
  </si>
  <si>
    <t>Договор от 10.02.2025 № 190</t>
  </si>
  <si>
    <t>ЗА 10/02/2025;Шеловнин Константин Михайлович;Оплата</t>
  </si>
  <si>
    <t>0000-00000178</t>
  </si>
  <si>
    <t>БАСКАКОВА ГАЛИНА ФЕДОРОВНА</t>
  </si>
  <si>
    <t>Договор от 06.02.2025 № 177</t>
  </si>
  <si>
    <t>ЗА 10/02/2025;ОПЛАТА ПО ДОГОВОРУ №177 ОТ 06.02.2025;</t>
  </si>
  <si>
    <t>0000-00000177</t>
  </si>
  <si>
    <t>МУХИНА ЕЛЕНА ВИКТОРОВНА</t>
  </si>
  <si>
    <t>Договор от 10.02.2025 № 189</t>
  </si>
  <si>
    <t>ЗА 10/02/2025;Мухина Елена Викторовна;Оплата за доставку коляски</t>
  </si>
  <si>
    <t>0000-00000176</t>
  </si>
  <si>
    <t>Договор от 10.02.2025 № 181</t>
  </si>
  <si>
    <t>ЗА 10/02/2025;ГРУЗДЕВ ДМИТРИЙ ЛЬВОВИЧ;Оплата по Договору 181 от 10.02.25г</t>
  </si>
  <si>
    <t>0000-00000175</t>
  </si>
  <si>
    <t>АЛЕКСАШИНА ГАЛИНА ИВАНОВНА</t>
  </si>
  <si>
    <t>Договор от 10.02.2025 № 180</t>
  </si>
  <si>
    <t>ЗА 10/02/2025;ОПЛАТА ПО ДОГОВОРУ №180 ОТ 10.02.2025Г;</t>
  </si>
  <si>
    <t>0000-00000174</t>
  </si>
  <si>
    <t>Договор от 10.02.2025 № 185</t>
  </si>
  <si>
    <t>0000-00000173</t>
  </si>
  <si>
    <t>Договор от 10.02.2025 № 179</t>
  </si>
  <si>
    <t>ЗА 10/02/2025;оплата по договору 179 от 10.02.2025,Акимова Ольга Георгиевна.;</t>
  </si>
  <si>
    <t>07.02.2025 9:03:44</t>
  </si>
  <si>
    <t>0000-000135</t>
  </si>
  <si>
    <t>10.02.2025 0:00:00</t>
  </si>
  <si>
    <t>(244.000.4):1700133,31. КОСГУ 224. ПО 152759. Оплата по дог.от 23.11.2024 № 53/24-РЦИ - аренда нежилого помещения за декабрь (сч.11 от15.01.25, Акт №б/н от04.02.2025), НДС не облагается.</t>
  </si>
  <si>
    <t>07.02.2025 8:53:39</t>
  </si>
  <si>
    <t>0000-000134</t>
  </si>
  <si>
    <t>(244.000.4):2996718,85. КОСГУ 224. ПО 101943. Оплата по дог.от 29.12.2024 № 67/24-РЦИ - аренда нежилого помещения за январь (сч.3 от03.02.25, Акт №б/н от04.02.2025), НДС не облагается.</t>
  </si>
  <si>
    <t>07.02.2025 23:59:59</t>
  </si>
  <si>
    <t>0000-000173</t>
  </si>
  <si>
    <t>(244.000.4):1720298,50. КОСГУ 224. ПО 152751. Оплата по дог.от 18.12.2024 № 66/24-РЦИ - аренда нежилого помещения за январь (сч.4 от03.02.25, Акт №б/н от04.02.2025), НДС не облагается.</t>
  </si>
  <si>
    <t>09.02.2025 23:59:59</t>
  </si>
  <si>
    <t>0000-00000172</t>
  </si>
  <si>
    <t>09.02.2025 0:00:00</t>
  </si>
  <si>
    <t>ТУМАНОВА ТАТЬЯНА МАРТЕМЬЯНОВНА</t>
  </si>
  <si>
    <t>Договор от 07.02.2025 № 178</t>
  </si>
  <si>
    <t>ЗА 07/02/2025;ОПЛАТА ПО ДОГОВОРУ №178 ОТ 07.02.2025 Л/С КОСГУ 131.131.02.2,Г.МОСКВА,УЛ.Е.БУДАНОВОЙ Д.5,КВ.172;</t>
  </si>
  <si>
    <t>07.02.2025 0:00:00</t>
  </si>
  <si>
    <t>0000-00089.</t>
  </si>
  <si>
    <t>Госконтракт от 24.09.2024 № 47/24-РЦИ</t>
  </si>
  <si>
    <t>(244.000.4):90728,80. КОСГУ 343. ПО 149003. Оплата по ГК от 24.09.2024 № 47/24-РЦИ поставка топлива (УПД CSR0000001733103 от 14.01.25), в т.ч. НДС - 15121,47.</t>
  </si>
  <si>
    <t>06.02.2025 14:27:20</t>
  </si>
  <si>
    <t>0000-000117</t>
  </si>
  <si>
    <t>(111.000.4):1000,00.КОСГУ 211, Удерж. денеж. ср-в (исп.сбор) из зарплаты сотр. Копоть Ю.М. за 01.2025 по ИП №460110/24/77023-ИП от 09.09.2024 . НДС не облагается</t>
  </si>
  <si>
    <t>06.02.2025 14:25:37</t>
  </si>
  <si>
    <t>0000-000116</t>
  </si>
  <si>
    <t>(111.000.4):1861,95.КОСГУ 211, Удерж. денеж. ср-в (задолж.по исп.пр.) из зарплаты сотр. Копоть Ю.М. за 01.2025 по ИП №460110/24/77023-ИП от 09.09.2024 . НДС не облагается</t>
  </si>
  <si>
    <t>06.02.2025 14:20:32</t>
  </si>
  <si>
    <t>0000-000115</t>
  </si>
  <si>
    <t>УФК по г. Москве (МОСП по ВАШ №5 ГУФССП России по г. Москве л/с 05731D</t>
  </si>
  <si>
    <t>(111.000.4):1000,00.КОСГУ 211, Удерж. денеж. ср-в (исп.сбор) из зарплаты сотр. Копоть Ю.М. за 01.2025 по ИП №2575534/24/77051-ИП от 22.03.2024 . НДС не облагается</t>
  </si>
  <si>
    <t>06.02.2025 14:18:58</t>
  </si>
  <si>
    <t>0000-000114</t>
  </si>
  <si>
    <t>(111.000.4):1000,00.КОСГУ 211, Удерж. денеж. ср-в (исп.сбор) из зарплаты сотр. Копоть Ю.М. за 01.2025 по ИП №2575549/24/77051-ИП от 22.03.2024 . НДС не облагается</t>
  </si>
  <si>
    <t>06.02.2025 14:16:38</t>
  </si>
  <si>
    <t>0000-000113</t>
  </si>
  <si>
    <t>(111.000.4):1000,00.КОСГУ 211, Удерж. денеж. ср-в (исп.сбор) из зарплаты сотр. Копоть Ю.М. за 01.2025 по ИП №2575446/24/77051-ИП от 22.03.2024 . НДС не облагается</t>
  </si>
  <si>
    <t>06.02.2025 13:24:08</t>
  </si>
  <si>
    <t>0000-000112</t>
  </si>
  <si>
    <t>(111.000.4):1000,00.КОСГУ 211, Удерж. денеж. ср-в (исп.сбор) из зарплаты сотр. Копоть Ю.М. за 01.2025 по ИП №2575517/24/77051-ИП от 22.03.2024 . НДС не облагается</t>
  </si>
  <si>
    <t>06.02.2025 13:19:22</t>
  </si>
  <si>
    <t>0000-000111</t>
  </si>
  <si>
    <t>(111.000.4):1000,00.КОСГУ 211, Удерж. денеж. ср-в (исп.сбор) из зарплаты сотр. Копоть Ю.М. за 01.2025 по ИП №2575539/24/77051-ИП от 22.03.2024 . НДС не облагается</t>
  </si>
  <si>
    <t>06.02.2025 13:17:36</t>
  </si>
  <si>
    <t>0000-000110</t>
  </si>
  <si>
    <t>(111.000.4):1000,00.КОСГУ 211, Удерж. денеж. ср-в (исп.сбор) из зарплаты сотр. Копоть Ю.М. за 01.2025 по ИП №2576100/24/77051-ИП от 22.03.2024 . НДС не облагается</t>
  </si>
  <si>
    <t>06.02.2025 13:12:36</t>
  </si>
  <si>
    <t>0000-000109</t>
  </si>
  <si>
    <t>(111.000.4):1000,00.КОСГУ 211, Удерж. денеж. ср-в (исп.сбор) из зарплаты сотр. Копоть Ю.М. за 01.2025 по ИП №2584569/24/77051-ИП от 01.04.2024 . НДС не облагается</t>
  </si>
  <si>
    <t>06.02.2025 13:09:29</t>
  </si>
  <si>
    <t>0000-000108</t>
  </si>
  <si>
    <t>(111.000.4):1000,00.КОСГУ 211, Удерж. денеж. ср-в (исп.сбор) из зарплаты сотр. Копоть Ю.М. за 01.2025 по ИП №2589448/24/77051-ИП от 01.04.2024. НДС не облагается</t>
  </si>
  <si>
    <t>06.02.2025 13:02:59</t>
  </si>
  <si>
    <t>0000-000107</t>
  </si>
  <si>
    <t>(111.000.4):1000,00.КОСГУ 211, Удерж. денеж. ср-в (исп.сбор) из зарплаты сотр. Копоть Ю.М. за 01.2025 по ИП №2584553/24/77051-ИП от 01.04.2024. НДС не облагается</t>
  </si>
  <si>
    <t>06.02.2025 12:48:00</t>
  </si>
  <si>
    <t>0000-000106</t>
  </si>
  <si>
    <t>(111.000.4):16284,59.КОСГУ 211, Удержание денеж.ср-в (задолж. по кредит.плат.) из зарплаты сотрудника Рыбакова С.В. за 01.2025 по ИП от 10.02.2021 № 27520/21/77057-ИП. НДС не облагается</t>
  </si>
  <si>
    <t>06.02.2025 12:44:48</t>
  </si>
  <si>
    <t>0000-000105</t>
  </si>
  <si>
    <t>(111.000.4):16284,59.КОСГУ 211.Удержание ден. ср-в (алименты) из з/п сотр. Рыбакова С.В.за 01.2025  по суд.пр. от 29.10.2020 № 2-795/2020.Оськина Мария Николаевна (л/с №40817810254034007626). НДС не облагается</t>
  </si>
  <si>
    <t>06.02.2025 12:39:10</t>
  </si>
  <si>
    <t>0000-000104</t>
  </si>
  <si>
    <t>(111.000.4):32131,68.КОСГУ 211.Удержание ден. ср-в (алименты) из з/п сотр. Мороза С.А.за 01.2025  по и/л №2-351/2017 от 20.06.2017 Мороз Татьяна Алексеевна (л/с №40817810660333285487).НДС не облагается</t>
  </si>
  <si>
    <t>06.02.2025 12:31:44</t>
  </si>
  <si>
    <t>0000-000103</t>
  </si>
  <si>
    <t>(111.000.4):34609,91.КОСГУ 211;Перечисление профсоюзных взносов за 01.2025. НДС не облагается</t>
  </si>
  <si>
    <t>06.02.2025 12:17:49</t>
  </si>
  <si>
    <t>0000-000102</t>
  </si>
  <si>
    <t>(111.000.4):105529,06.КОСГУ 211;Перечисление денежных средств (увольнение) для зачисл.зараб.пл.на счета физ.лиц по эл.реестру получ.№463 от 06.02.2025 в соотв. с дог. №93261439 от 19.03.2024. НДС не облагается</t>
  </si>
  <si>
    <t>0000-00000163</t>
  </si>
  <si>
    <t>Договор от 06.02.2025 № 173; Договор от 06.02.2025 № 176</t>
  </si>
  <si>
    <t>0000-00000162</t>
  </si>
  <si>
    <t>Договор от 06.02.2025 № 175</t>
  </si>
  <si>
    <t>0000-00000161</t>
  </si>
  <si>
    <t>ЭКТОВА МАРИЯ ЕГОРОВНА</t>
  </si>
  <si>
    <t>Договор от 05.02.2025 № 169</t>
  </si>
  <si>
    <t>ЗА 06/02/2025;МЕНКЕНОВА АЛЛА АНДРЕЕВНА;Оплата</t>
  </si>
  <si>
    <t>0000-00000160</t>
  </si>
  <si>
    <t>Договор от 05.02.2025 № 171</t>
  </si>
  <si>
    <t>ЗА 06/02/2025;доставка инвалидной коляски;</t>
  </si>
  <si>
    <t>05.02.2025 18:18:25</t>
  </si>
  <si>
    <t>0000-000091</t>
  </si>
  <si>
    <t>06.02.2025 0:00:00</t>
  </si>
  <si>
    <t>(111.000.4):140425,70.КОСГУ 211;Перечисление денежных средств (отпуск) на счета сотруд.за 02.2025.;Дог.№31-067/40/604 от 16.10.07.по списку переданному в банк. НДС не облагается</t>
  </si>
  <si>
    <t>05.02.2025 18:16:30</t>
  </si>
  <si>
    <t>0000-000090</t>
  </si>
  <si>
    <t>(111.000.4):34596,44.КОСГУ 211;Перечисление денежных средств (отпуск) за 02.2025;Тимофеева Ксения Евгеньевна (л/с 40817810900067437254). НДС не облагается.</t>
  </si>
  <si>
    <t>06.02.2025 23:59:59</t>
  </si>
  <si>
    <t>0000-00000171</t>
  </si>
  <si>
    <t>ПЫЖОВА СВЕТЛАНА ВАСИЛЬЕВНА</t>
  </si>
  <si>
    <t>Договор от 31.01.2025 № 148</t>
  </si>
  <si>
    <t>0000-00000170</t>
  </si>
  <si>
    <t>ЕРОШИЧЕВ ЕВГЕНИЙ ВЛАДИМИРОВИЧ</t>
  </si>
  <si>
    <t>Договор от 24.01.2025 № 121</t>
  </si>
  <si>
    <t>ЗА 05/02/2025;ОПЛАТА ПО ДОГ 121 КОСГУ 131,131,02,2;</t>
  </si>
  <si>
    <t>0000-00000169</t>
  </si>
  <si>
    <t>ПАРШИНА АННА ВАСИЛЬЕВНА</t>
  </si>
  <si>
    <t>Договор от 03.02.2025 № 156</t>
  </si>
  <si>
    <t>ЗА 05/02/2025;ОПЛАТА ПО ДОГОВОРУ 158 ОТ 03.02.2025 Г.,КОСГУ 131.131.02.2;</t>
  </si>
  <si>
    <t>0000-00000168</t>
  </si>
  <si>
    <t>Договор от 05.02.2025 № 166</t>
  </si>
  <si>
    <t>ЗА 05/02/2025;Доставка подгузника;</t>
  </si>
  <si>
    <t>0000-00000167</t>
  </si>
  <si>
    <t>КУЧЕР КРИСТИНА ЕВГЕНЬЕВНА</t>
  </si>
  <si>
    <t>Договор от 04.02.2025 № 164</t>
  </si>
  <si>
    <t>ЗА 05/02/2025;ОПЛАТА ПО ДОГОВОРУ № 164 ОТ 04.02.2025;</t>
  </si>
  <si>
    <t>0000-00000166</t>
  </si>
  <si>
    <t>САВУШКИНА РИММА ЮРЬЕВНА</t>
  </si>
  <si>
    <t>Договор от 05.02.2025 № 170</t>
  </si>
  <si>
    <t>ЗА 05/02/2025;ОПЛАТА ПО ДОГОВОРУ 170 ОТ 05.02.2025;</t>
  </si>
  <si>
    <t>0000-00000165</t>
  </si>
  <si>
    <t>Договор от 03.02.2025 № 155</t>
  </si>
  <si>
    <t>ЗА 05/02/2025;ОПЛАТА ПО ДОГОВОРУ 155 ОТ 03.02.2025 Л/С КОСГУ 131.131.02.2;</t>
  </si>
  <si>
    <t>0000-00000164</t>
  </si>
  <si>
    <t>Договор от 05.02.2025 № 172</t>
  </si>
  <si>
    <t>05.02.2025 7:48:41</t>
  </si>
  <si>
    <t>0000-000089</t>
  </si>
  <si>
    <t>05.02.2025 0:00:00</t>
  </si>
  <si>
    <t>(244.000.4):550364,00. КОСГУ 224. ПО 14769. Оплата по дог.от 10.10.2023 № ДАНП/23-25 аванса 3,98 % за услуги аренды нежилого помещения январь (сч.58 от 17.12.2024), НДС не облагается</t>
  </si>
  <si>
    <t>04.02.2025 23:05:45</t>
  </si>
  <si>
    <t>0000-000085</t>
  </si>
  <si>
    <t>(111.000.4):16196532,73.КОСГУ 211;Перечисление денежных средств (зарплата) на счета сотруд.за 01.2025.;Дог.№31-067/40/604 от 16.10.07.по списку переданному в банк. НДС не облагается</t>
  </si>
  <si>
    <t>04.02.2025 10:55:25</t>
  </si>
  <si>
    <t>0000-000070</t>
  </si>
  <si>
    <t>(244.000.4):550364,00. КОСГУ 224. ПО 14769. Оплата по дог.от 10.10.2023 № ДАНП/23-25 аванса 3,98 % за услуги аренды нежилого помещения февраль (сч.2 от 21.02.2025), НДС не облагается</t>
  </si>
  <si>
    <t>04.02.2025 11:43:13</t>
  </si>
  <si>
    <t>0000-000084</t>
  </si>
  <si>
    <t>(111.000.4):52256,24.КОСГУ 211;Перечисление денежных средств (зарплата) за 01.2025;Тимофеева Ксения Евгеньевна (л/с 40817810900067437254). НДС не облагается.</t>
  </si>
  <si>
    <t>04.02.2025 11:42:22</t>
  </si>
  <si>
    <t>0000-000083</t>
  </si>
  <si>
    <t>(111.000.4):91012,12.КОСГУ 211;Перечисление денежных средств (зарплата) за 01.2025; Панков Александр Владимирович (л/с 40817810400007520285 ). НДС не облагается.</t>
  </si>
  <si>
    <t>04.02.2025 11:41:32</t>
  </si>
  <si>
    <t>0000-000082</t>
  </si>
  <si>
    <t>(111.000.4):82652,66.КОСГУ 211;Перечисление денежных средств (зарплата) за 01.2025;Мамченко Светлана Анатольевна (л/с 40817810000066277124). НДС не облагается.</t>
  </si>
  <si>
    <t>04.02.2025 11:40:46</t>
  </si>
  <si>
    <t>0000-000081</t>
  </si>
  <si>
    <t>(111.000.4):82834,66. КОСГУ 211; Перечисление денежных средств (зарплата) за 01.2025;Кузнецова Анастасия Борисовна (л/с 40817810600005931737). НДС не облагается.</t>
  </si>
  <si>
    <t>04.02.2025 11:40:00</t>
  </si>
  <si>
    <t>0000-000080</t>
  </si>
  <si>
    <t>(111.000.4):40394,29. КОСГУ 211; Перечисление денежных средств (зарплата) за 01.2025;Копоть Юлия Максимовна (л/с 40817810100000168718). НДС не облагается.</t>
  </si>
  <si>
    <t>04.02.2025 11:39:19</t>
  </si>
  <si>
    <t>0000-000079</t>
  </si>
  <si>
    <t>(111.000.4):72520,52.КОСГУ 211;Перечисление денежных средств (зарплата) за 01.2025; Колпакова Екатерина Игоревна (л/с 40817810200035059555). НДС не облагается.</t>
  </si>
  <si>
    <t>04.02.2025 11:38:31</t>
  </si>
  <si>
    <t>0000-000078</t>
  </si>
  <si>
    <t>(111.000.4):24055,76.КОСГУ 211;Перечисление денежных средств (зарплата) за 01.2025; Дегтярь Марина Юрьевна (л/с 40817810301003724086). НДС не облагается.</t>
  </si>
  <si>
    <t>04.02.2025 11:37:44</t>
  </si>
  <si>
    <t>0000-000077</t>
  </si>
  <si>
    <t>(111.000.4):52256,24.КОСГУ 211;Перечисление денежных средств (зарплата) за 01.2025;Давыдова Светлана Владимировна (л/с 40817810900040543084). НДС не облагается.</t>
  </si>
  <si>
    <t>04.02.2025 11:36:22</t>
  </si>
  <si>
    <t>0000-000076</t>
  </si>
  <si>
    <t>(111.000.4):155860,35.КОСГУ 211;Перечисление денежных средств (зарплата) за 01.2025; Гаврилов Эдуард Эдуардович (л/с 40817810606250096161). НДС не облагается.</t>
  </si>
  <si>
    <t>04.02.2025 11:30:04</t>
  </si>
  <si>
    <t>0000-000075</t>
  </si>
  <si>
    <t>(111.000.4):96395,04.КОСГУ 211;Перечисление денежных средств (зарплата) за 01.2025; Богданова Жанна Валерьевна (л/с 40817810306320061193). НДС не облагается.</t>
  </si>
  <si>
    <t>04.02.2025 11:28:37</t>
  </si>
  <si>
    <t>0000-000074</t>
  </si>
  <si>
    <t>(111.000.4):6539854,09.КОСГУ 211;Перечисление денежных средств (зарплата ) для зачисл.зараб.пл.на счета физ.лиц по эл.реестру получ.№461 от 04.02.2025 в соотв. с дог. №93261439 от 19.03.2024. НДС не облагается</t>
  </si>
  <si>
    <t>04.02.2025 11:25:34</t>
  </si>
  <si>
    <t>0000-000073</t>
  </si>
  <si>
    <t>(111.000.2):3593,83.КОСГУ 211;Переч.ден.ср-в (зарплата внеб) для зач.зараб.пл.на счета физ.лиц по эл.реестру получ.№459 от 04.02.2025 в соотв. с дог. №93261439 от 19.03.2024. НДС не облагается</t>
  </si>
  <si>
    <t>04.02.2025 11:23:38</t>
  </si>
  <si>
    <t>0000-000072</t>
  </si>
  <si>
    <t>(111.000.2):28240,71.КОСГУ 211;Перечисление денежных средств (зарплата внебюд.) на счета сотруд.за 01.2025.;Дог.№31-067/40/604 от 16.10.07.по списку переданному в банк.НДС не облагается</t>
  </si>
  <si>
    <t>04.02.2025 11:20:56</t>
  </si>
  <si>
    <t>0000-000071</t>
  </si>
  <si>
    <t>(119.000.4):15723,08.КОСГУ 266;Перечисление денежных средств (доп.дни по уходу за реб.-инвалидом) на счета сотруд.за 01.2025.;Дог.№31-067/40/604 от 16.10.07.по списку переданному в банк. НДС не облагается</t>
  </si>
  <si>
    <t>05.02.2025 23:59:59</t>
  </si>
  <si>
    <t>0000-00000159</t>
  </si>
  <si>
    <t>Договор от 04.02.2025 № 159; Договор от 04.02.2025 № 160; Договор от 04.02.2025 № 162; Договор от 04.02.2025 № 163; Договор от 04.02.2025 № 165</t>
  </si>
  <si>
    <t>0000-00000158</t>
  </si>
  <si>
    <t>МАКЕЕВА СВЕТЛАНА ВЛАДИМИРОВНА</t>
  </si>
  <si>
    <t>Договор от 04.02.2025 № 161</t>
  </si>
  <si>
    <t>ЗА 04/02/2025;МАКЕЕВА АЛЛА НИКОЛАЕВНА;Оплата счёт 161 от04.02.2025</t>
  </si>
  <si>
    <t>0000-00000157</t>
  </si>
  <si>
    <t>ФАЙЗИЕВ ДАЛЕРДЖОН ХАЛИМОВИЧ</t>
  </si>
  <si>
    <t>Договор от 03.02.2025 № 158</t>
  </si>
  <si>
    <t>ЗА 04/02/2025;ФАЙЗИЕВ ДАЛЕРДЖОН ХАЛИМОВИЧ;За доставка ТСР</t>
  </si>
  <si>
    <t>0000-00000156</t>
  </si>
  <si>
    <t>РЫЖОВ АНАТОЛИЙ ИВАНОВИЧ</t>
  </si>
  <si>
    <t>Договор от 23.01.2025 № 116</t>
  </si>
  <si>
    <t>ЗА 04/02/2025;Рыжов Анатолий Иванович;Оплата по договору № 116 от 23.01.2025</t>
  </si>
  <si>
    <t>0000-00000155</t>
  </si>
  <si>
    <t>Договор от 05.02.2025 № 168</t>
  </si>
  <si>
    <t>ЛС 0; Оплата по договору # 168 от 05.02.2024 Минаева Татьяна Васильевна. НДС не облагается</t>
  </si>
  <si>
    <t>0000-00000154</t>
  </si>
  <si>
    <t>АНИКИНА ВЕРА ЛЕОНИДОВНА</t>
  </si>
  <si>
    <t>Договор от 30.01.2025 № 146</t>
  </si>
  <si>
    <t>ЗА 04/02/2025;КОСГУ 131.131.02.2;</t>
  </si>
  <si>
    <t>0000-00000153</t>
  </si>
  <si>
    <t>ДОЛМАТОВА НАТАЛЬЯ ЮРЬЕВНА</t>
  </si>
  <si>
    <t>Договор от 29.01.2025 № 140</t>
  </si>
  <si>
    <t>03.02.2025 16:07:22</t>
  </si>
  <si>
    <t>0000-000065</t>
  </si>
  <si>
    <t>04.02.2025 0:00:00</t>
  </si>
  <si>
    <t>(111.000.4):145893,51.КОСГУ 211;Перечисление денежных средств (увольнение) на счета сотруд.за 02.2025.;Дог.№31-067/40/604 от 16.10.07.по списку переданному в банк. НДС не облагается</t>
  </si>
  <si>
    <t>03.02.2025 16:05:56</t>
  </si>
  <si>
    <t>0000-000064</t>
  </si>
  <si>
    <t>(111.000.4):50651,20.КОСГУ 211;Перечисление денежных средств (зарплата) на счета сотруд.за 01.2025.;Дог.№31-067/40/604 от 16.10.07.по списку переданному в банк. НДС не облагается</t>
  </si>
  <si>
    <t>03.02.2025 10:09:20</t>
  </si>
  <si>
    <t>0000-000063</t>
  </si>
  <si>
    <t>(321.000.4):3446,00.КОСГУ 264, Единый налоговый платеж(НДФЛ) с 23.01.2025 по 31.01.2025 удерж.с бывш.сотр. НДС не облагается.</t>
  </si>
  <si>
    <t>03.02.2025 10:06:40</t>
  </si>
  <si>
    <t>0000-000062</t>
  </si>
  <si>
    <t>(111.000.4):172489,00.КОСГУ 211-142917,00, КОСГУ 266-29572,00, Единый налоговый платеж(НДФЛ) с 23.01.2025 по 31.01.2025. НДС не облагается.</t>
  </si>
  <si>
    <t>03.02.2025 18:56:25</t>
  </si>
  <si>
    <t>0000-000068</t>
  </si>
  <si>
    <t>(119.000.2):22300,00.КОСГУ 213, Единый налоговый платеж за 01.2024.(Взносы по единому тарифу, внебюджет).НДС не облагается.</t>
  </si>
  <si>
    <t>03.02.2025 16:54:43</t>
  </si>
  <si>
    <t>0000-000067</t>
  </si>
  <si>
    <t>(111.000.4):793,43.КОСГУ 211;Перечисление денежных ср-в (увольн) допл.на счета сотруд.за 02.2025.;Дог.№31-067/40/604 от 16.10.07.по списку переданному в банк. НДС не облагается</t>
  </si>
  <si>
    <t>03.02.2025 16:53:04</t>
  </si>
  <si>
    <t>0000-000066</t>
  </si>
  <si>
    <t>(111.000.4):43000,00.КОСГУ 211;Перечисление денежных средств (премия) на счета сотруд.за 01.2025.;Дог.№31-067/40/604 от 16.10.07.по списку переданному в банк. НДС не облагается</t>
  </si>
  <si>
    <t>04.02.2025 23:59:59</t>
  </si>
  <si>
    <t>0000-00000152</t>
  </si>
  <si>
    <t>ГРИЦЕНКО ТАТЬЯНА ТИМОФЕЕВНА</t>
  </si>
  <si>
    <t>Договор от 03.02.2025 № 154</t>
  </si>
  <si>
    <t>ЗА 03/02/2025;Гриценко Татьяна Тимофеевна;Оплата по договору 154 от 03.02.2025</t>
  </si>
  <si>
    <t>0000-00000151</t>
  </si>
  <si>
    <t>Договор от 03.02.2025 № 157</t>
  </si>
  <si>
    <t>0000-00000150</t>
  </si>
  <si>
    <t>Договор от 20.01.2025 № 81</t>
  </si>
  <si>
    <t>31.01.2025 13:35:34</t>
  </si>
  <si>
    <t>0000-000061</t>
  </si>
  <si>
    <t>03.02.2025 0:00:00</t>
  </si>
  <si>
    <t>(247.000.4):12717,00. КОСГУ 223. ПО 109083. Оплата аванса 40% по дог 77680001006263 от 26.12.24 аванс за эл.энергию февраля (сч.82501224387544 от 16.01.2025), в т.ч. НДС - 2119,50.</t>
  </si>
  <si>
    <t>31.01.2025 13:35:09</t>
  </si>
  <si>
    <t>0000-000060</t>
  </si>
  <si>
    <t>(247.000.4):9538,00. КОСГУ 223. ПО 109083. Оплата аванса 30% по дог 77680001006263 от 26.12.24 аванс за эл.энергию февраля (сч.81001224387535 от 16.01.2025), в т.ч. НДС - 1589,67.</t>
  </si>
  <si>
    <t>31.01.2025 13:34:40</t>
  </si>
  <si>
    <t>0000-000059</t>
  </si>
  <si>
    <t>(247.000.4):14917,48. КОСГУ 223. ПО 109083. Оплата аванса 30% по дог 77680001006263 от 26.12.24 аванс за эл.энергию января (сч.81001124391314 от 13.12.2024), в т.ч. НДС - 2486,25.</t>
  </si>
  <si>
    <t>31.01.2025 13:33:59</t>
  </si>
  <si>
    <t>0000-000058</t>
  </si>
  <si>
    <t>(247.000.4):19890,90. КОСГУ 223. ПО 109083. Оплата аванса 40% по дог 77680001006263 от 26.12.24 аванс за эл.энергию января (сч.82501124391110 от 13.12.2024), в т.ч. НДС - 3315,15.</t>
  </si>
  <si>
    <t>31.01.2025 13:27:17</t>
  </si>
  <si>
    <t>0000-000057</t>
  </si>
  <si>
    <t>(111.000.4):6805,20.КОСГУ 211;Переч. ден.ср-в (увольнение) для зачис.зараб.пл.на счета физ.лиц по эл.реестру получ.№452 от 31.01.2025 в соотв. с дог. №93261439 от 19.03.2024. НДС не облагается</t>
  </si>
  <si>
    <t>31.01.2025 8:46:59</t>
  </si>
  <si>
    <t>0000-000056</t>
  </si>
  <si>
    <t>(111.000.4):8655,68.КОСГУ 266;Перечислен. ден.ср-в (3 дн нетр.за сч раб-ля) для зачис.зараб.пл.на счета физ.лиц по эл.реестру получ.№451 от 31.01.2025 в соотв. с дог. №93261439 от 19.03.2024. НДС не облагается</t>
  </si>
  <si>
    <t>03.02.2025 23:59:59</t>
  </si>
  <si>
    <t>0000-00000149</t>
  </si>
  <si>
    <t>0000-00000148</t>
  </si>
  <si>
    <t>БОЛТНЕВ ВАЛЕНТИН ИОСИФОВИЧ</t>
  </si>
  <si>
    <t>Договор от 31.01.2025 № 150</t>
  </si>
  <si>
    <t>ЗА 01/02/2025;КОЛОМАЦКИЙ ВИКТОР ПЕТРОВИЧ;Оплата</t>
  </si>
  <si>
    <t>0000-00000147</t>
  </si>
  <si>
    <t>ФИРСТОВА СВЕТЛАНА ВИКТОРОВНА</t>
  </si>
  <si>
    <t>Договор от 31.01.2025 № 151</t>
  </si>
  <si>
    <t>ЗА 31/01/2025;ОПЛАТА ПО ДОГОВОРУ № 151 ОТ 31.01.2025;</t>
  </si>
  <si>
    <t>0000-00000146</t>
  </si>
  <si>
    <t>КАРЫМОВ АЛЕКСАНДР НИКИТОВИЧ</t>
  </si>
  <si>
    <t>Договор от 31.01.2025 № 153</t>
  </si>
  <si>
    <t>ЗА 31/01/2025;оплата по договору № 153 от 31.01.2025 КОСГУ 131.131.02.2;</t>
  </si>
  <si>
    <t>0000-00000145</t>
  </si>
  <si>
    <t>ЯЧНИКОВА ЮЛИЯ АНДРЕЕВНА</t>
  </si>
  <si>
    <t>Договор от 29.01.2025 № 141</t>
  </si>
  <si>
    <t>0000-00000144</t>
  </si>
  <si>
    <t>ЯНКЕВИЧ ИГОРЬ НИКОЛАЕВИЧ</t>
  </si>
  <si>
    <t>Договор от 29.01.2025 № 138</t>
  </si>
  <si>
    <t>02.02.2025 23:59:59</t>
  </si>
  <si>
    <t>0000-00000143</t>
  </si>
  <si>
    <t>02.02.2025 0:00:00</t>
  </si>
  <si>
    <t>Договор от 23.01.2025 № 108</t>
  </si>
  <si>
    <t>0000-00000142</t>
  </si>
  <si>
    <t>ЯКОВЕНКО ЛЕОНИД ИВАНОВИЧ</t>
  </si>
  <si>
    <t>Договор от 31.01.2025 № 152</t>
  </si>
  <si>
    <t>ЗА 31/01/2025;Яковенко Ольга Олеговна;Оплата</t>
  </si>
  <si>
    <t>0000-00000141</t>
  </si>
  <si>
    <t>Договор от 31.01.2025 № 149</t>
  </si>
  <si>
    <t>ЗА 31/01/2025;Хромова Наталья Алексеевна;Оплата доставки стула с санитарным оснащением</t>
  </si>
  <si>
    <t>30.01.2025 17:25:41</t>
  </si>
  <si>
    <t>0000-000055</t>
  </si>
  <si>
    <t>31.01.2025 0:00:00</t>
  </si>
  <si>
    <t>(111.000.4):30103,20.КОСГУ 211;Переч. ден.ср-в (увольнение) для зачис.зараб.пл.на счета физ.лиц по эл.реестру получ.№449 от 30.01.2025 в соотв. с дог. №93261439 от 19.03.2024. НДС не облагается</t>
  </si>
  <si>
    <t>30.01.2025 17:22:14</t>
  </si>
  <si>
    <t>0000-000054</t>
  </si>
  <si>
    <t>(111.000.4):631670,08.КОСГУ 211;Перечисление денежных средств (увольнение) на счета сотруд.за 01.2025.;Дог.№31-067/40/604 от 16.10.07.по списку переданному в банк. НДС не облагается</t>
  </si>
  <si>
    <t>30.01.2025 14:49:03</t>
  </si>
  <si>
    <t>0000-000053</t>
  </si>
  <si>
    <t>(111.000.4):46704,27.КОСГУ 266;Перечислен. ден.ср-в (3 дн нетр.за сч раб-ля) для зачис.зараб.пл.на счета физ.лиц по эл.реестру получ.№448 от 30.01.2025 в соотв. с дог. №93261439 от 19.03.2024. НДС не облагается</t>
  </si>
  <si>
    <t>30.01.2025 14:47:14</t>
  </si>
  <si>
    <t>0000-000052</t>
  </si>
  <si>
    <t>(111.000.4):82658,13.КОСГУ 266,Перечисление денежных средств (3 дня нетрудос. за счет раб-ля) на счета сотруд. за 01.2025. Дог.№31-067/40/604 от 16.10.07 по списку перед. в банк.НДС не облагается</t>
  </si>
  <si>
    <t>31.01.2025 23:59:59</t>
  </si>
  <si>
    <t>0000-00000140</t>
  </si>
  <si>
    <t>(111.000.4) Возврат по р-ру 448 п.п. 53 от 30.01.25 на сумму 46704.27.</t>
  </si>
  <si>
    <t>0000-00000139</t>
  </si>
  <si>
    <t>ЧЕРНОГУБОВА НАДЕЖДА АЛЕКСАНДРОВНА</t>
  </si>
  <si>
    <t>Договор от 29.01.2025 № 136</t>
  </si>
  <si>
    <t>ЗА 30/01/2025;ЧЕРНОГУБОВА НАДЕЖДА АЛЕКСАНДРОВНА;отплата по договору номер 136 от 29.01.2025</t>
  </si>
  <si>
    <t>0000-00000138</t>
  </si>
  <si>
    <t>СЕРАКОВА ФАИНА ДМИТРИЕВНА</t>
  </si>
  <si>
    <t>Договор от 28.01.2025 № 135</t>
  </si>
  <si>
    <t>ЗА 30/01/2025;оплата по договору № 134 от 28/01/2025 КОСГУ 131.131.02.2;</t>
  </si>
  <si>
    <t>0000-00000137</t>
  </si>
  <si>
    <t>АББАЗОВА НАДЕЖДА АНАТОЛЬЕВНА</t>
  </si>
  <si>
    <t>Договор от 30.01.2025 № 143</t>
  </si>
  <si>
    <t>ЗА 30/01/2025;АББАЗОВА АЛЁНА ТАГИРОВНА;Оплата</t>
  </si>
  <si>
    <t>0000-00000136</t>
  </si>
  <si>
    <t>АВЕДЯН НАРИНЭ РОБЕРТОВНА</t>
  </si>
  <si>
    <t>Договор от 30.01.2025 № 147</t>
  </si>
  <si>
    <t>ЗА 30/01/2025;ОПЛАТА ПО ДОГОВОРУ №888 ОТ 21.10.2024;</t>
  </si>
  <si>
    <t>0000-00000135</t>
  </si>
  <si>
    <t>ТИТОВА АННА НИКОЛАЕВНА</t>
  </si>
  <si>
    <t>Договор от 30.01.2025 № 145</t>
  </si>
  <si>
    <t>ЗА 30/01/2025;ТИТОВА АННА НИКОЛАЕВНА;Договор 145</t>
  </si>
  <si>
    <t>0000-00000134</t>
  </si>
  <si>
    <t>КУБАСОВ МИХАИЛ НИКОЛАЕВИЧ</t>
  </si>
  <si>
    <t>Договор от 30.01.2025 № 144</t>
  </si>
  <si>
    <t>ЗА 30/01/2025;КУБАСОВ МИХАИЛ НИКОЛАЕВИЧ;Оплата</t>
  </si>
  <si>
    <t>29.01.2025 13:07:33</t>
  </si>
  <si>
    <t>0000-000051</t>
  </si>
  <si>
    <t>30.01.2025 0:00:00</t>
  </si>
  <si>
    <t>(111.000.4):191828,12.КОСГУ 211;Перечисление денежных средств (отпуск) на счета сотруд.за 01.2025.;Дог.№31-067/40/604 от 16.10.07.по списку переданному в банк. НДС не облагается</t>
  </si>
  <si>
    <t>29.01.2025 13:04:36</t>
  </si>
  <si>
    <t>0000-000050</t>
  </si>
  <si>
    <t>(111.000.4):3067,00.КОСГУ 211-2652,00,КОСГУ 266-415,00;Пер.ден.ср.(возв изл.удер.НДФЛ по заявл.)для зач.на сч.ф/лиц по эл.ре-ру пол.№445 от 28.01.2025 в соотв.с дог.№93261439 от 19.03.2024. НДС не облагается</t>
  </si>
  <si>
    <t>30.01.2025 23:59:59</t>
  </si>
  <si>
    <t>0000-00000133</t>
  </si>
  <si>
    <t>ЕВДОКИМОВ СЕРГЕЙ НИКОЛАЕВИЧ</t>
  </si>
  <si>
    <t>Договор от 29.01.2025 № 137</t>
  </si>
  <si>
    <t>ЗА 29/01/2025;ЕВДОКИМОВА ЕЛЕНА АЛЕКСАНДРОВНА;Оплата</t>
  </si>
  <si>
    <t>0000-00000132</t>
  </si>
  <si>
    <t>МИШУСТИНА ВАЛЕНТИНА ИВАНОВНА</t>
  </si>
  <si>
    <t>Договор от 29.01.2025 № 142</t>
  </si>
  <si>
    <t>ЗА 29/01/2025;МИШУСТИНА ВАЛЕНТИНА ИВАНОВНА;Оплата по договору № 142 от 29.01.2025</t>
  </si>
  <si>
    <t>0000-00000131</t>
  </si>
  <si>
    <t>Договор от 29.01.2025 № 139</t>
  </si>
  <si>
    <t>Оплата по договору №139 от 29.01.2025</t>
  </si>
  <si>
    <t>0000-00000130</t>
  </si>
  <si>
    <t>СОКОЛОВА ЛЮДМИЛА ВИКТОРОВНА</t>
  </si>
  <si>
    <t>Договор от 28.01.2025 № 133</t>
  </si>
  <si>
    <t>ЗА 29/01/2025;ЛИВЕНЦЕВА ОЛЬГА АНАТОЛЬЕВНА;доставка ТСР</t>
  </si>
  <si>
    <t>29.01.2025 23:59:59</t>
  </si>
  <si>
    <t>0000-00000129</t>
  </si>
  <si>
    <t>29.01.2025 0:00:00</t>
  </si>
  <si>
    <t>ТЕРЕХОВА НАДЕЖДА ЮРЬЕВНА</t>
  </si>
  <si>
    <t>Договор от 28.01.2025 № 131</t>
  </si>
  <si>
    <t>ЗА 28/01/2025;ОПЛАТА ПО ДОГОВОРУ №131 ОТ 28/01/2025 КОСГУ 131.131.02.2;</t>
  </si>
  <si>
    <t>0000-00000128</t>
  </si>
  <si>
    <t>КАЗЕЕВА ЛАРИСА АНАТОЛЬЕВНА</t>
  </si>
  <si>
    <t>Договор от 28.01.2025 № 130</t>
  </si>
  <si>
    <t>ЗА 28/01/2025;ЗА ДОСТАВКУ ИНВАЛИДНОЙ КОЛЯСКИ ИЗ СОЦИАЛЬНОГО ОБЕСПЕЧЕНИЯ;</t>
  </si>
  <si>
    <t>0000-00000127</t>
  </si>
  <si>
    <t>ШЕВЯКОВА АННА ВИКТОРОВНА</t>
  </si>
  <si>
    <t>Договор от 27.01.2025 № 129</t>
  </si>
  <si>
    <t>ЗА 28/01/2025;оплата по договору № 129 от 27.01.2025,КОСГУ 131.131.02.2;</t>
  </si>
  <si>
    <t>0000-00000126</t>
  </si>
  <si>
    <t>ОРЕХВА МАРТА ВАЛЕРЬЕВНА</t>
  </si>
  <si>
    <t>Договор от 28.01.2025 № 134</t>
  </si>
  <si>
    <t>ЗА 28/01/2025;Орехва Марта Валерьевна;Оплата</t>
  </si>
  <si>
    <t>0000-00000125</t>
  </si>
  <si>
    <t>ЧУПАХИНА МАРИЯ ФЕДОРОВНА</t>
  </si>
  <si>
    <t>Договор от 28.01.2025 № 132</t>
  </si>
  <si>
    <t>ЗА 28/01/2025;Чупахина Мария Федоровна;Оплата доставки пеленок.Чупахина К.И.</t>
  </si>
  <si>
    <t>0000-00000124</t>
  </si>
  <si>
    <t>Договор 133;Без НДС</t>
  </si>
  <si>
    <t>27.01.2025 14:30:49</t>
  </si>
  <si>
    <t>0000-000049</t>
  </si>
  <si>
    <t>28.01.2025 0:00:00</t>
  </si>
  <si>
    <t>(321.000.4):12825.34.КОСГУ 264,Перечисление денежных средств (3 дня нетрудос. за счет раб-ля) бывш.сотр. за 01.2025. Дог.№31-067/40/604 от 16.10.07 по списку перед. в банк.НДС не облагается</t>
  </si>
  <si>
    <t>27.01.2025 13:47:32</t>
  </si>
  <si>
    <t>0000-000048</t>
  </si>
  <si>
    <t>(111.000.4):1333.89.КОСГУ 266;Перечислен. ден.ср-в (3 дн нетр.за сч раб-ля) для зачис.зараб.пл.на счета физ.лиц по эл.реестру получ.№444 от 24.01.2025 в соотв. с дог. №93261439 от 19.03.2024. НДС не облагается</t>
  </si>
  <si>
    <t>28.01.2025 23:59:59</t>
  </si>
  <si>
    <t>0000-00000123</t>
  </si>
  <si>
    <t>СМИРНОВ ГЕННАДИЙ АНАТОЛЬЕВИЧ</t>
  </si>
  <si>
    <t>Договор от 17.01.2025 № 62</t>
  </si>
  <si>
    <t>ЗА 27/01/2025;Оплата по договору № 62 от 17.01.2025;</t>
  </si>
  <si>
    <t>0000-00000122</t>
  </si>
  <si>
    <t>Договор от 24.01.2025 № 122</t>
  </si>
  <si>
    <t>ЗА 27/01/2025;оплата по договору №122 от 27.01.2025;</t>
  </si>
  <si>
    <t>0000-00000121</t>
  </si>
  <si>
    <t>Договор от 24.01.2025 № 123</t>
  </si>
  <si>
    <t>ЗА 27/01/2025;Богданов Михаил Васильевич;Оплата по договору № 123 от 27.01.2025</t>
  </si>
  <si>
    <t>0000-00000120</t>
  </si>
  <si>
    <t>КИРЬЯНОВ НИКОЛАЙ ЕГОРОВИЧ</t>
  </si>
  <si>
    <t>Договор от 27.01.2025 № 126</t>
  </si>
  <si>
    <t>ЗА 27/01/2025;ЕВСЮКОВА ТАТЬЯНА НИКОЛАЕВНА;Оплата по дог.N126 от 27.01.2025г.Кирьянов Н.Е.</t>
  </si>
  <si>
    <t>0000-00000119</t>
  </si>
  <si>
    <t>КОТИКОВ СЕРГЕЙ МИХАЙЛОВИЧ</t>
  </si>
  <si>
    <t>Договор от 27.01.2025 № 127</t>
  </si>
  <si>
    <t>ЗА 27/01/2025;АКИМОЧКИНА ТАТЬЯНА СЕРГЕЕВНА;Договор 127</t>
  </si>
  <si>
    <t>0000-00000118</t>
  </si>
  <si>
    <t>УВАРОВА ОЛЬГА ЮРЬЕВНА</t>
  </si>
  <si>
    <t>Договор от 27.01.2025 № 125</t>
  </si>
  <si>
    <t>ЗА 27/01/2025;ЧИРКОВА ЛЕЙЛЯ ТАЛГАТОВНА;Оплата</t>
  </si>
  <si>
    <t>0000-00000117</t>
  </si>
  <si>
    <t>РАЕВСКИЙ ВИТАЛИЙ АНАТОЛЬЕВИЧ</t>
  </si>
  <si>
    <t>Договор от 27.01.2025 № 124</t>
  </si>
  <si>
    <t>ЗА 27/01/2025;СОБОЛЕВА ВАРВАРА ВЛАДИМИРОВНА;договор 124</t>
  </si>
  <si>
    <t>24.01.2025 13:49:07</t>
  </si>
  <si>
    <t>0000-000043</t>
  </si>
  <si>
    <t>27.01.2025 0:00:00</t>
  </si>
  <si>
    <t>(321.000.4):10242,60.КОСГУ 264;Переч.ден.ср-в (3 дн нетр.за сч раб-ля) бывш.сотр. для зач.на счета физ.лиц по эл.реестру пол..№440 от 24.01.2025 в соотв. с дог. №93261439 от 19.03.2024. НДС не облагается</t>
  </si>
  <si>
    <t>24.01.2025 13:47:28</t>
  </si>
  <si>
    <t>0000-000042</t>
  </si>
  <si>
    <t>(111.000.4):8695,46.КОСГУ 266;Перечислен. ден.ср-в (3 дн нетр.за сч раб-ля) для зачис.зараб.пл.на счета физ.лиц по эл.реестру получ.№442 от 24.01.2025 в соотв. с дог. №93261439 от 19.03.2024. НДС не облагается</t>
  </si>
  <si>
    <t>24.01.2025 13:46:09</t>
  </si>
  <si>
    <t>0000-000041</t>
  </si>
  <si>
    <t>(111.000.4):62284,40.КОСГУ 266,Перечисление денежных средств (3 дня нетрудос. за счет раб-ля) на счета сотруд. за 01.2025. Дог.№31-067/40/604 от 16.10.07 по списку перед. в банк.НДС не облагается</t>
  </si>
  <si>
    <t>27.01.2025 23:59:59</t>
  </si>
  <si>
    <t>0000-00000116</t>
  </si>
  <si>
    <t>БОРОВОЙ ВЯЧЕСЛАВ ИГОРЕВИЧ</t>
  </si>
  <si>
    <t>Договор от 24.01.2025 № 120</t>
  </si>
  <si>
    <t>ЗА 25/01/2025;БОРОВОЙ ВЯЧЕСЛАВ ИГОРЕВИЧ;оплата доставки ТСР Оплата</t>
  </si>
  <si>
    <t>0000-00000115</t>
  </si>
  <si>
    <t>КРИСТАЛЬ ЛИДИЯ ГРИГОРЬЕВНА</t>
  </si>
  <si>
    <t>Договор от 15.01.2025 № 42</t>
  </si>
  <si>
    <t>0000-00000114</t>
  </si>
  <si>
    <t>Договор от 24.01.2025 № 118</t>
  </si>
  <si>
    <t>ЗА 26/01/2025;Оплата по договору 118 от 24.01.2025 КОСГУ 131.131.02.2;</t>
  </si>
  <si>
    <t>0000-00000113</t>
  </si>
  <si>
    <t>КРАВЧЕНКО ИРИНА НИКОЛАЕВНА</t>
  </si>
  <si>
    <t>Договор от 27.01.2025 № 128</t>
  </si>
  <si>
    <t>ЛС 0; договор 128. НДС не облагается</t>
  </si>
  <si>
    <t>0000-00000112</t>
  </si>
  <si>
    <t>КУЗНЕЦОВ ДМИТРИЙ ВЯЧЕСЛАВОВИЧ</t>
  </si>
  <si>
    <t>Договор от 20.01.2025 № 75</t>
  </si>
  <si>
    <t>ЗА 25/01/2025;КУЗНЕЦОВА АНЖЕЛИКА МИХАЙЛОВНА;Оплата по договору N 75 от 20.01.2025г</t>
  </si>
  <si>
    <t>26.01.2025 23:59:59</t>
  </si>
  <si>
    <t>0000-00000111</t>
  </si>
  <si>
    <t>26.01.2025 0:00:00</t>
  </si>
  <si>
    <t>Договор от 22.01.2025 № 94</t>
  </si>
  <si>
    <t>ЗА 24/01/2025;ОПЛАТА ПО ДОГОВОРУ № 94 ОТ 22.01.2025 № ЛСЧ КОСГУ 131.131.02.2;</t>
  </si>
  <si>
    <t>0000-00000110</t>
  </si>
  <si>
    <t>Договор от 21.01.2025 № 88</t>
  </si>
  <si>
    <t>ЗА 24/01/2025;ОПЛАТА ПО ДОГОВОРУ № 88 ОТ 21.01.2025;</t>
  </si>
  <si>
    <t>0000-00000109</t>
  </si>
  <si>
    <t>ЛАРИНА ЕКАТЕРИНА АНАТОЛЬЕВНА</t>
  </si>
  <si>
    <t>Договор от 24.01.2025 № 119</t>
  </si>
  <si>
    <t>ЗА 24/01/2025;ЛАРИНА ЕКАТЕРИНА АНАТОЛЬЕВНА;Оплата</t>
  </si>
  <si>
    <t>0000-00000108</t>
  </si>
  <si>
    <t>РЯБИНКИНА ТАТЬЯНА ФЕДОРОВНА</t>
  </si>
  <si>
    <t>Договор от 23.01.2025 № 115</t>
  </si>
  <si>
    <t>ЗА 24/01/2025;оплата по договору 115 от 23.01.2025;</t>
  </si>
  <si>
    <t>23.01.2025 16:13:18</t>
  </si>
  <si>
    <t>0000-000040</t>
  </si>
  <si>
    <t>24.01.2025 0:00:00</t>
  </si>
  <si>
    <t>(111.000.4):108788,87.КОСГУ 211;Перечисление денежных средств (увольнение) на счета сотруд.за 01.2025.;Дог.№31-067/40/604 от 16.10.07.по списку переданному в банк. НДС не облагается</t>
  </si>
  <si>
    <t>23.01.2025 16:08:40</t>
  </si>
  <si>
    <t>0000-000039</t>
  </si>
  <si>
    <t>(853.000.2):1000,00.КОСГУ 295, Единый налоговый платеж за 01.2025.(пени).НДС не облагается.</t>
  </si>
  <si>
    <t>23.01.2025 15:27:12</t>
  </si>
  <si>
    <t>0000-000038</t>
  </si>
  <si>
    <t>(321.000.4):945,00.КОСГУ 264, Единый налоговый платеж(НДФЛ) с 01.01.2025 по 22.01.2025 удерж.с бывш.сотр. НДС не облагается.</t>
  </si>
  <si>
    <t>23.01.2025 15:25:57</t>
  </si>
  <si>
    <t>0000-000037</t>
  </si>
  <si>
    <t>(111.000.4):1000467,00.КОСГУ 211-976842,00, КОСГУ 266-23625,00, Единый налоговый платеж(НДФЛ) с 01.01.2025 по 22.01.2025. НДС не облагается.</t>
  </si>
  <si>
    <t>24.01.2025 23:59:59</t>
  </si>
  <si>
    <t>0000-00000107</t>
  </si>
  <si>
    <t>Пособия, компенсации, меры социальной поддержки по ПНО решение № 663-СО от 23.01.2025</t>
  </si>
  <si>
    <t>0000-00000106</t>
  </si>
  <si>
    <t>0000-00000105</t>
  </si>
  <si>
    <t>СЛЕПОВА ВАЛЕНТИНА ВЛАДИМИРОВНА</t>
  </si>
  <si>
    <t>Договор от 22.01.2025 № 103</t>
  </si>
  <si>
    <t>0000-00000104</t>
  </si>
  <si>
    <t>Договор от 23.01.2025 № 111</t>
  </si>
  <si>
    <t>ЗА 23/01/2025;ОПЛАТА ПО ДОГОВОРУ №111 ОТ 23.01.2025;</t>
  </si>
  <si>
    <t>0000-00000103</t>
  </si>
  <si>
    <t>ПОЛЯНСКАЯ ЕЛЕНА ВЕНЬЯМИНОВНА</t>
  </si>
  <si>
    <t>Договор от 22.01.2025 № 99</t>
  </si>
  <si>
    <t>0000-00000102</t>
  </si>
  <si>
    <t>ГОНЧУКОВА СВЕТЛАНА ПЕТРОВНА</t>
  </si>
  <si>
    <t>Договор от 22.01.2025 № 102</t>
  </si>
  <si>
    <t>ЗА 23/01/2025;ГОНЧУКОВ МИХАИЛ БОРИСОВИЧ;Оплата</t>
  </si>
  <si>
    <t>0000-00000101</t>
  </si>
  <si>
    <t>КАПИТОНОВА ЕКАТЕРИНА ГЕННАДИЕВНА</t>
  </si>
  <si>
    <t>Договор от 22.01.2025 № 104</t>
  </si>
  <si>
    <t>0000-00000100</t>
  </si>
  <si>
    <t>ДУДНИЧЕНКО МАРИЯ АНАТОЛЬЕВНА</t>
  </si>
  <si>
    <t>Договор от 22.01.2025 № 100</t>
  </si>
  <si>
    <t>0000-00000099</t>
  </si>
  <si>
    <t>ЮМДЫЛЫКОВА СОЕЛМА ЦЫНДЫМЕЕВНА</t>
  </si>
  <si>
    <t>Договор от 22.01.2025 № 106</t>
  </si>
  <si>
    <t>ЗА 23/01/2025;ОПЛАТА ПО ДОГОВОРУ №106 ОТ 22.01.2025 Г;</t>
  </si>
  <si>
    <t>0000-00000098</t>
  </si>
  <si>
    <t>КАЛИНИНА КРИСТИНА АЛЕКСАНДРОВНА</t>
  </si>
  <si>
    <t>Договор от 23.01.2025 № 113</t>
  </si>
  <si>
    <t>ЗА 23/01/2025;КАЛИНИНА КРИСТИНА АЛЕКСАНДРОВНА;договор 113</t>
  </si>
  <si>
    <t>0000-00000097</t>
  </si>
  <si>
    <t>Договор от 23.01.2025 № 107</t>
  </si>
  <si>
    <t>ЗА 23/01/2025;Маккавеева Наталья Михайловна;Оплата по договору 107 от 23.01.2025 г КОСГУ 131.131.02.2.</t>
  </si>
  <si>
    <t>0000-00000096</t>
  </si>
  <si>
    <t>ТИХОНОВА АЛЕКСАНДРА ВЛАДИМИРОВНА</t>
  </si>
  <si>
    <t>Договор от 21.01.2025 № 87</t>
  </si>
  <si>
    <t>0000-00000095</t>
  </si>
  <si>
    <t>Договор от 23.01.2025 № 109</t>
  </si>
  <si>
    <t>ЗА 23/01/2025;ОПЛАТА ПО ДОГОВОРУ 109 ОТ 23.01.2025;</t>
  </si>
  <si>
    <t>0000-00000094</t>
  </si>
  <si>
    <t>Договор от 23.01.2025 № 114</t>
  </si>
  <si>
    <t>ЗА 23/01/2025;ОПЛАТА ПО ДОГОВОРУ № 114 ОТ 23.01.2025;</t>
  </si>
  <si>
    <t>0000-00000093</t>
  </si>
  <si>
    <t>ЮЖАКОВА АНАСТАСИЯ ЮРЬЕВНА</t>
  </si>
  <si>
    <t>Договор от 23.01.2025 № 117</t>
  </si>
  <si>
    <t>ЗА 23/01/2025;ЮЖАКОВА АНАСТАСИЯ ЮРЬЕВНА;Оплата</t>
  </si>
  <si>
    <t>0000-00000092</t>
  </si>
  <si>
    <t>ДЕЙКУН СВЕТЛАНА ИВАНОВНА</t>
  </si>
  <si>
    <t>Договор от 23.01.2025 № 110</t>
  </si>
  <si>
    <t>ЗА 23/01/2025;ОПЛАТА ПО ДОГОВОРУ № 110 ОТ 23.01.2025 КОСГУ 131.131.02.2 ДЕЙКУН СВЕТЛАНА ИВАНОВНА;</t>
  </si>
  <si>
    <t>22.01.2025 17:47:25</t>
  </si>
  <si>
    <t>0000-000036</t>
  </si>
  <si>
    <t>23.01.2025 0:00:00</t>
  </si>
  <si>
    <t>(111.000.4):185164,08.КОСГУ 211;Перечисление денежных средств (увольнение) на счета сотруд.за 01.2025.;Дог.№31-067/40/604 от 16.10.07.по списку переданному в банк. НДС не облагается</t>
  </si>
  <si>
    <t>22.01.2025 11:00:45</t>
  </si>
  <si>
    <t>0000-000035</t>
  </si>
  <si>
    <t>(111.000.4):2490,88.КОСГУ 211;Перечислен. ден.ср-в (отпуск) для зачис.зараб.пл.на счета физ.лиц по эл.реестру получ.№437 от 22.01.2025 в соотв. с дог. №93261439 от 19.03.2024. НДС не облагается</t>
  </si>
  <si>
    <t>23.01.2025 23:59:59</t>
  </si>
  <si>
    <t>0000-00000091</t>
  </si>
  <si>
    <t>ДУБАКИНА ЛАРИСА МИХАЙЛОВНА</t>
  </si>
  <si>
    <t>Договор от 22.01.2025 № 96</t>
  </si>
  <si>
    <t>ЗА 22/01/2025;ОПЛАТА ПО ДОГОВОРУ №96 ОТ 22.01.2025 КОСГУ 131.131.02.2;</t>
  </si>
  <si>
    <t>0000-00000090</t>
  </si>
  <si>
    <t>Мозговой Дмитрий Сергеевич</t>
  </si>
  <si>
    <t>Договор от 23.01.2025 № 112</t>
  </si>
  <si>
    <t>Договор 112;Без НДС</t>
  </si>
  <si>
    <t>0000-00000089</t>
  </si>
  <si>
    <t>ЧУЛКОВА АННА АЛЕКСАНДРОВНА</t>
  </si>
  <si>
    <t>Договор от 22.01.2025 № 105</t>
  </si>
  <si>
    <t>ЗА 22/01/2025;ЧУЛКОВА АННА АЛЕКСЕЕВНА;Оплата</t>
  </si>
  <si>
    <t>0000-00000088</t>
  </si>
  <si>
    <t>Договор от 21.01.2025 № 91</t>
  </si>
  <si>
    <t>ЗА 22/01/2025;Пак Дмитрий Владимирович;Оплата по договору номер 91 от 21.01.2025</t>
  </si>
  <si>
    <t>0000-00000087</t>
  </si>
  <si>
    <t>СИДОРОВА ЕЛЕНА НИКОЛАЕВНА</t>
  </si>
  <si>
    <t>Договор от 22.01.2025 № 97</t>
  </si>
  <si>
    <t>ЗА 22/01/2025;СИДОРОВА ЕЛЕНА НИКОЛАЕВНА;Оплата</t>
  </si>
  <si>
    <t>0000-00000086</t>
  </si>
  <si>
    <t>МАКСИМОВА МАРГАРИТА ПАВЛОВНА</t>
  </si>
  <si>
    <t>Договор от 16.01.2025 № 53</t>
  </si>
  <si>
    <t>Перечисление на основании п/п № 216216 от 17.01.2025, ПАО СБЕРБАНК//СТЕКЛЯНОВА НАДЕЖДА МИХАЙЛОВНА//2002713907259//124498,РОССИЯ,МОСКВА,ЗЕЛЕНОГРАД,КОРП.424А КВ 14//,Максимова Маргарита Павловна,оплата по дог.№53 от 16.01.2025г.КБК 131.131.02.2</t>
  </si>
  <si>
    <t>0000-00000085</t>
  </si>
  <si>
    <t>Договор от 20.01.2025 № 86</t>
  </si>
  <si>
    <t>ЗА 22/01/2025;Авдеева Елена Александровна;Оплата</t>
  </si>
  <si>
    <t>0000-00000084</t>
  </si>
  <si>
    <t>Договор от 22.01.2025 № 101</t>
  </si>
  <si>
    <t>ЗА 22/01/2025;Похлебалова Фаня Зямовна;Оплата по договору N 101 от 22.01.2025</t>
  </si>
  <si>
    <t>0000-00000083</t>
  </si>
  <si>
    <t>КИСЕЛЕВА ЛЮДМИЛА АНДРЕЕВНА</t>
  </si>
  <si>
    <t>Договор от 17.01.2025 № 70</t>
  </si>
  <si>
    <t>Перечисление на основании п/п № 341889 от 17.01.2025, ПАО СБЕРБАНК//КИСЕЛЕВ МИХАИЛ ЮРЬЕВИЧ//2002758157945//109443, РОССИЯ, МОСКВА, ПР-КТ ВОЛГОГРАДСКИЙ,Д 98 КОРП 2 КВ48//,Оплата,Киселев.КБК 131.131.02.2</t>
  </si>
  <si>
    <t>21.01.2025 15:40:15</t>
  </si>
  <si>
    <t>0000-000034</t>
  </si>
  <si>
    <t>22.01.2025 0:00:00</t>
  </si>
  <si>
    <t>(111.000.4):42897,49.КОСГУ 211;Перечисление денежных средств (увольнение) на счета сотруд.за 01.2025.;Дог.№31-067/40/604 от 16.10.07.по списку переданному в банк. НДС не облагается</t>
  </si>
  <si>
    <t>22.01.2025 23:59:59</t>
  </si>
  <si>
    <t>0000-00000082</t>
  </si>
  <si>
    <t>Договор от 17.01.2025 № 67; Договор от 20.01.2025 № 85</t>
  </si>
  <si>
    <t>0000-00000081</t>
  </si>
  <si>
    <t>0000-00000080</t>
  </si>
  <si>
    <t>БОРКОВА ОЛЬГА НИКОЛАЕВНА</t>
  </si>
  <si>
    <t>Договор от 21.01.2025 № 93</t>
  </si>
  <si>
    <t>ЗА 21/01/2025;оплата по договору № 93 от 21.01.2025;</t>
  </si>
  <si>
    <t>0000-00000079</t>
  </si>
  <si>
    <t>СОЛОДОВ СЕРГЕЙ ПЕТРОВИЧ</t>
  </si>
  <si>
    <t>Договор от 20.01.2025 № 79</t>
  </si>
  <si>
    <t>0000-00000078</t>
  </si>
  <si>
    <t>ЗА 21/01/2025;Астоян Тамара Николаевна;Оплата по дог81 от 20.01.2025</t>
  </si>
  <si>
    <t>0000-00000077</t>
  </si>
  <si>
    <t>Договор от 21.01.2025 № 90</t>
  </si>
  <si>
    <t>0000-00000076</t>
  </si>
  <si>
    <t>ЛОШАКОВА АЛЛА ВЛАДИМИРОВНА</t>
  </si>
  <si>
    <t>Договор от 21.01.2025 № 92</t>
  </si>
  <si>
    <t>ЗА 21/01/2025;ЛОШАКОВА АЛЛА ВЛАДИМИРОВНА;Оплата</t>
  </si>
  <si>
    <t>20.01.2025 16:11:50</t>
  </si>
  <si>
    <t>0000-000033</t>
  </si>
  <si>
    <t>21.01.2025 0:00:00</t>
  </si>
  <si>
    <t>(111.000.4):77706,17.КОСГУ 211;Перечисление денежных средств (увольнение) на счета сотруд.за 01.2025.;Дог.№31-067/40/604 от 16.10.07.по списку переданному в банк. НДС не облагается</t>
  </si>
  <si>
    <t>20.01.2025 11:17:14</t>
  </si>
  <si>
    <t>0000-000032</t>
  </si>
  <si>
    <t>(111.000.4):8062,00.КОСГУ 211.Удержание ден. ср-в (алименты) из з/п сотр. Мороза С.А.за 01.2025  по и/л №2-351/2017 от 20.06.2017 Мороз Татьяна Алексеевна (л/с №40817810660333285487).НДС не облагается</t>
  </si>
  <si>
    <t>20.01.2025 11:16:48</t>
  </si>
  <si>
    <t>0000-000031</t>
  </si>
  <si>
    <t>(111.000.4):1500,00.КОСГУ 211.Удержание ден. ср-в (алименты) из з/п сотр. Мороза С.А.за 01.2025  по суд.реш. от 06.11.2019 Мороз Татьяна Алексеевна (л/с №40817810660333285487).НДС не облагается</t>
  </si>
  <si>
    <t>20.01.2025 11:14:14</t>
  </si>
  <si>
    <t>0000-000030</t>
  </si>
  <si>
    <t>(111.000.4):1983,98.КОСГУ 211-1794,62, КОСГУ 266-189,36, Удержание денеж. ср-в (задолж.по исп.пр.) из зарплаты сотр. Копоть Ю.М. за 01.2024 по суд.прик от 11.02.2024 № 2а-58/24. НДС не облагается</t>
  </si>
  <si>
    <t>20.01.2025 11:07:46</t>
  </si>
  <si>
    <t>0000-000029</t>
  </si>
  <si>
    <t>(111.000.4):3719,25.КОСГУ 211, Удержание денежных средств (задолж. по кредит. плат.) из зарплаты сотрудника Рыбакова С.В. за 01.2025 по ИП от 10.02.2021 № 27520/21/77057-ИП. НДС не облагается</t>
  </si>
  <si>
    <t>20.01.2025 11:06:49</t>
  </si>
  <si>
    <t>0000-000028</t>
  </si>
  <si>
    <t>(111.000.4):3719,25.КОСГУ 211.Удержание ден. ср-в (алименты) из з/п сотр. Рыбакова С.В.за 01.2025  по суд.пр. от 29.10.2020 № 2-795/2020.Оськина Мария Николаевна (л/с №40817810254034007626). НДС не облагается</t>
  </si>
  <si>
    <t>20.01.2025 10:41:06</t>
  </si>
  <si>
    <t>0000-000027</t>
  </si>
  <si>
    <t>(321.000.4):6326,52.КОСГУ 264,Перечисление денежных средств (3 дня нетрудос. за счет раб-ля) бывш.сотр. за 01.2025. Дог.№31-067/40/604 от 16.10.07 по списку перед. в банк.НДС не облагается</t>
  </si>
  <si>
    <t>20.01.2025 10:37:38</t>
  </si>
  <si>
    <t>0000-000026</t>
  </si>
  <si>
    <t>(111.000.4):1430,77. КОСГУ 266; Перечисление денежных средств (3 дня нетр. за счет раб-ля) за 01.2025;Копоть Юлия Максимовна (л/с 40817810100000168718). НДС не облагается.</t>
  </si>
  <si>
    <t>20.01.2025 10:35:55</t>
  </si>
  <si>
    <t>0000-000025</t>
  </si>
  <si>
    <t>(111.000.4):46058,07.КОСГУ 266;Перечислен. ден.ср-в (3 дн нетр.за сч раб-ля) для зачис.зараб.пл.на счета физ.лиц по эл.реестру получ.№431 от 20.01.2025 в соотв. с дог. №93261439 от 19.03.2024. НДС не облагается</t>
  </si>
  <si>
    <t>20.01.2025 10:34:30</t>
  </si>
  <si>
    <t>0000-000024</t>
  </si>
  <si>
    <t>(111.000.4):70076,40.КОСГУ 266,Перечисление денежных средств (3 дня нетрудос. за счет раб-ля) на счета сотруд. за 01.2025. Дог.№31-067/40/604 от 16.10.07 по списку перед. в банк.НДС не облагается</t>
  </si>
  <si>
    <t>21.01.2025 23:59:59</t>
  </si>
  <si>
    <t>0000-00000075</t>
  </si>
  <si>
    <t>Договор от 20.01.2025 № 76</t>
  </si>
  <si>
    <t>ЗА 20/01/2025;Догаева Дашу;Оплата по договору 76 от 20.01.2025</t>
  </si>
  <si>
    <t>0000-00000074</t>
  </si>
  <si>
    <t>ИГНАТОВА ТАТЬЯНА АЛЕКСЕЕВНА</t>
  </si>
  <si>
    <t>Договор от 20.01.2025 № 77</t>
  </si>
  <si>
    <t>ЗА 20/01/2025;оплата по договору 77 от 20.01.2025;</t>
  </si>
  <si>
    <t>0000-00000073</t>
  </si>
  <si>
    <t>АЛЕКСАНДРОВА МАРГАРИТА АЛЕКСАНДРОВНА</t>
  </si>
  <si>
    <t>Договор от 20.01.2025 № 83</t>
  </si>
  <si>
    <t>оплата по договору 83 от 20.01.2025 КОСГУ 131.131.02.2 Александрова М.А., Без НДС</t>
  </si>
  <si>
    <t>0000-00000072</t>
  </si>
  <si>
    <t>ГРОЗДОВА МАРИЯ ВАРФОЛОМЕЕВНА</t>
  </si>
  <si>
    <t>Договор от 16.01.2025 № 57</t>
  </si>
  <si>
    <t>ЗА 20/01/2025;Оплата по договору № 57 от 15.01.2025 КОСГУ 131.131.02.2;</t>
  </si>
  <si>
    <t>0000-00000071</t>
  </si>
  <si>
    <t>ЗА 20/01/2025;РЕЗЧИКОВА АЛЛА АНДРЕЕВНА;Оплата</t>
  </si>
  <si>
    <t>0000-00000070</t>
  </si>
  <si>
    <t>ФИЛИППОВ ИГОРЬ ВИКТОРОВИЧ</t>
  </si>
  <si>
    <t>Договор от 20.01.2025 № 84</t>
  </si>
  <si>
    <t>ЗА 20/01/2025;по договору № 84,от 20.01.2025;</t>
  </si>
  <si>
    <t>17.01.2025 12:00:07</t>
  </si>
  <si>
    <t>0000-000023</t>
  </si>
  <si>
    <t>20.01.2025 0:00:00</t>
  </si>
  <si>
    <t>(111.000.4):17748,00.КОСГУ 211;Перечисление денежных средств (аванс) за 01.2025;Тимофеева Ксения Евгеньевна (л/с 40817810900067437254). НДС не облагается.</t>
  </si>
  <si>
    <t>17.01.2025 12:00:06</t>
  </si>
  <si>
    <t>0000-000022</t>
  </si>
  <si>
    <t>(111.000.4):19401,00.КОСГУ 211;Перечисление денежных средств (аванс) за 01.2025; Панков Александр Владимирович (л/с 40817810400007520285 ). НДС не облагается.</t>
  </si>
  <si>
    <t>17.01.2025 12:00:05</t>
  </si>
  <si>
    <t>0000-000021</t>
  </si>
  <si>
    <t>(111.000.4):17748,00.КОСГУ 211;Перечисление денежных средств (аванс) за 01.2025;Мамченко Светлана Анатольевна (л/с 40817810000066277124). НДС не облагается.</t>
  </si>
  <si>
    <t>17.01.2025 0:00:00</t>
  </si>
  <si>
    <t>0000-000020</t>
  </si>
  <si>
    <t>(111.000.4):17930,00.КОСГУ 211;Перечисление денежных средств (аванс) за 01.2025;Кузнецова Анастасия Борисовна (л/с 40817810600005931737). НДС не облагается.</t>
  </si>
  <si>
    <t>17.01.2025 12:00:04</t>
  </si>
  <si>
    <t>0000-000019</t>
  </si>
  <si>
    <t>(111.000.4):15953,38. КОСГУ 211; Перечисление денежных средств (аванс) за 01.2025;Копоть Юлия Максимовна (л/с 40817810100000168718). НДС не облагается.</t>
  </si>
  <si>
    <t>17.01.2025 12:00:03</t>
  </si>
  <si>
    <t>0000-000018</t>
  </si>
  <si>
    <t>(111.000.4):17748,00.КОСГУ 211;Перечисление денежных средств (аванс) за 01.2025; Колпакова Екатерина Игоревна (л/с 40817810200035059555). НДС не облагается.</t>
  </si>
  <si>
    <t>0000-000017</t>
  </si>
  <si>
    <t>(111.000.4):6090,00.КОСГУ 211;Перечисление денежных средств (аванс) за 01.2025; Дегтярь Марина Юрьевна (л/с 40817810301003724086). НДС не облагается.</t>
  </si>
  <si>
    <t>17.01.2025 12:00:02</t>
  </si>
  <si>
    <t>0000-000016</t>
  </si>
  <si>
    <t>(111.000.4):17748,00.КОСГУ 211;Перечисление денежных средств (аванс) за 01.2025;Давыдова Светлана Владимировна (л/с 40817810900040543084). НДС не облагается.</t>
  </si>
  <si>
    <t>0000-000015</t>
  </si>
  <si>
    <t>(111.000.4):24186,00.КОСГУ 211;Перечисление денежных средств (аванс) за 01.2025; Богданова Жанна Валерьевна (л/с 40817810306320061193). НДС не облагается.</t>
  </si>
  <si>
    <t>17.01.2025 12:00:01</t>
  </si>
  <si>
    <t>0000-000014</t>
  </si>
  <si>
    <t>(111.000.4):1514583,50.КОСГУ 211;Перечисление денежных средств (аванс) для зачисл.зараб.пл.на счета физ.лиц по эл.реестру получ. №429 от 17.01.2025 в соотв. с дог. №93261439 от 19.03.2024. НДС не облагается</t>
  </si>
  <si>
    <t>17.01.2025 12:00:00</t>
  </si>
  <si>
    <t>0000-000013</t>
  </si>
  <si>
    <t>(111.000.4):4396642,54.КОСГУ 211;Перечисление денежных средств (аванс) на счета сотруд.за 01.2025.;Дог.№31-067/40/604 от 16.10.07.по списку переданному в банк. НДС не облагается</t>
  </si>
  <si>
    <t>20.01.2025 23:59:59</t>
  </si>
  <si>
    <t>0000-00000069</t>
  </si>
  <si>
    <t>Договор от 16.01.2025 № 56</t>
  </si>
  <si>
    <t>ЗА 19/01/2025;БАРСУКОВА ГАЛИНА НИКОЛАЕВНА;Оплата</t>
  </si>
  <si>
    <t>0000-00000068</t>
  </si>
  <si>
    <t>ВОЛКОВА ГАЛИНА НИКОЛАЕВНА</t>
  </si>
  <si>
    <t>Договор от 14.01.2025 № 29</t>
  </si>
  <si>
    <t>ЗА 17/01/2025;Волкова Галина Николаевна;Оплата по договору 29 от 14.01.2025</t>
  </si>
  <si>
    <t>0000-00000067</t>
  </si>
  <si>
    <t>РУДОЙ ЛАРИСА МИХАЙЛОВНА</t>
  </si>
  <si>
    <t>Договор от 17.01.2025 № 71</t>
  </si>
  <si>
    <t>ЗА 17/01/2025;ЕВСТРАТОВА МАРИНА ВИКТОРОВНА;Оплата по договору 71 от 17.01.2025</t>
  </si>
  <si>
    <t>0000-00000066</t>
  </si>
  <si>
    <t>Договор от 20.01.2025 № 78</t>
  </si>
  <si>
    <t>0000-00000065</t>
  </si>
  <si>
    <t>ЛЮБОВСКАЯ ЮЛИЯ БОРИСОВНА</t>
  </si>
  <si>
    <t>Договор от 16.01.2025 № 60</t>
  </si>
  <si>
    <t>ЗА 18/01/2025;ОПЛАТА ПО ДОГОВОРУ №60 ОТ 16.01.2025;</t>
  </si>
  <si>
    <t>0000-00000064</t>
  </si>
  <si>
    <t>ЛЕЛЮК ИННА АЛЕКСЕЕВНА</t>
  </si>
  <si>
    <t>Договор от 20.01.2025 № 74</t>
  </si>
  <si>
    <t>ЛС 0; Перевоз кроватки Лелюк Лев Артурович. НДС не облагается</t>
  </si>
  <si>
    <t>19.01.2025 23:59:59</t>
  </si>
  <si>
    <t>0000-00000063</t>
  </si>
  <si>
    <t>19.01.2025 0:00:00</t>
  </si>
  <si>
    <t>УСТИНОВА ВИКТОРИЯ ВИКТОРОВНА</t>
  </si>
  <si>
    <t>Договор от 17.01.2025 № 68</t>
  </si>
  <si>
    <t>ЗА 17/01/2025;УСТИНОВА ВИКТОРИЯ ВИКТОРОВНА;Оплата</t>
  </si>
  <si>
    <t>0000-00000062</t>
  </si>
  <si>
    <t>НЕСТЕРОВА АЛЕНА КОНСТАНТИНОВНА</t>
  </si>
  <si>
    <t>Договор от 17.01.2025 № 72</t>
  </si>
  <si>
    <t>ЗА 17/01/2025;КОЛОТУША АЛЕКСАНДР ВАСИЛЬЕВИЧ;Оплата</t>
  </si>
  <si>
    <t>0000-00000061</t>
  </si>
  <si>
    <t>УСТЮМЕНКО НАТАЛИЯ ВИКТОРОВНА</t>
  </si>
  <si>
    <t>Договор от 17.01.2025 № 73</t>
  </si>
  <si>
    <t>ЗА 17/01/2025;УСТЮМЕНКО НАТАЛИЯ ВИКТОРОВНА;Оплата</t>
  </si>
  <si>
    <t>0000-00000060</t>
  </si>
  <si>
    <t>КОЛЕСНИК СОФИЯ СЕРГЕЕВНА</t>
  </si>
  <si>
    <t>Договор от 17.01.2025 № 66</t>
  </si>
  <si>
    <t>ЗА 17/01/2025;ОПЛАТА ПО ДОГОВОРУ № 66 ОТ 17.01.2025;</t>
  </si>
  <si>
    <t>0000-00000059</t>
  </si>
  <si>
    <t>КОВАЛЬЧУК ОЛЬГА ОЛЕГОВНА</t>
  </si>
  <si>
    <t>Договор от 17.01.2025 № 65</t>
  </si>
  <si>
    <t>ЗА 17/01/2025;Ковальчук Ольга Олеговна;Оплата по договору 65 от 17.01.2025 КОСГУ 131.131.02.2</t>
  </si>
  <si>
    <t>0000-00000058</t>
  </si>
  <si>
    <t>ЮДИНА ЗУЛЬФИЯ САБИРОВНА</t>
  </si>
  <si>
    <t>Договор от 15.01.2025 № 40</t>
  </si>
  <si>
    <t>ЗА 17/01/2025;оплата по договору № 40 от 15.01.2025 г косгу 131.131.02.2;</t>
  </si>
  <si>
    <t>0000-00000057</t>
  </si>
  <si>
    <t>СМИРНОВА ЛИДИЯ НИКОЛАЕВНА</t>
  </si>
  <si>
    <t>Договор от 17.01.2025 № 69</t>
  </si>
  <si>
    <t>ЗА 17/01/2025;Смирнова Лидия Николаевна;Оплата</t>
  </si>
  <si>
    <t>0000-00000056</t>
  </si>
  <si>
    <t>Договор от 17.01.2025 № 64</t>
  </si>
  <si>
    <t>ЗА 17/01/2025;СЕЛЮЦКАЯ ИРИНА ВЛАДИМИРОВНА;Оплата по договору 64 от 17.01.2025</t>
  </si>
  <si>
    <t>0000-00000055</t>
  </si>
  <si>
    <t>МОЛЧАДСКИЙ ВАЛЕРИЙ ЛЬВОВИЧ</t>
  </si>
  <si>
    <t>Договор от 16.01.2025 № 58</t>
  </si>
  <si>
    <t>ЗА 17/01/2025;ПШИНКО НИКА ИГОРЕВНА;Оплата</t>
  </si>
  <si>
    <t>0000-00000054</t>
  </si>
  <si>
    <t>КРЮКОВ ПЕТР АНДРЕЕВИЧ</t>
  </si>
  <si>
    <t>Договор от 17.01.2025 № 63</t>
  </si>
  <si>
    <t>ЗА 17/01/2025;Оплата по договору № 63 от 17.01.2025 КОСГУ 131.131.02.2;</t>
  </si>
  <si>
    <t>16.01.2025 19:27:52</t>
  </si>
  <si>
    <t>0000-000012</t>
  </si>
  <si>
    <t>Госконтракт от 28.12.2023 № 5/24-РЦИ</t>
  </si>
  <si>
    <t>(244.000.2):376,74. КОСГУ 226. ПО 522908. Оплата по дог 5/24-РЦИ от 28.12.23 за операции эквайринга за декабрь (УПД 12 от 10.01.25), Без НДС.</t>
  </si>
  <si>
    <t>16.01.2025 19:23:29</t>
  </si>
  <si>
    <t>0000-000011</t>
  </si>
  <si>
    <t>Ковалева Оксана Владимировна</t>
  </si>
  <si>
    <t>(111.000.4):39615,15.КОСГУ 211;Перечисление денежных средств (отпуск) на счет сотр.за 01.2025.;Ковалева Оксана Владимировна (р/сч 40817810306274002054),  НДС не облагается</t>
  </si>
  <si>
    <t>17.01.2025 23:59:59</t>
  </si>
  <si>
    <t>0000-00000053</t>
  </si>
  <si>
    <t>(111.000.4) Возврат по п.п. 3 от 09.01.25 на сумму 6772.86. Не поступил реестр на зачисление.</t>
  </si>
  <si>
    <t>0000-00000052</t>
  </si>
  <si>
    <t>ВОСКРЕСЕНСКАЯ ТАМАРА АЛЕКСЕЕВНА</t>
  </si>
  <si>
    <t>Договор от 16.01.2025 № 49</t>
  </si>
  <si>
    <t>ЗА 16/01/2025;Воскресенская Тамара Алексеевна;Оплата</t>
  </si>
  <si>
    <t>0000-00000051</t>
  </si>
  <si>
    <t>Договор от 16.01.2025 № 54</t>
  </si>
  <si>
    <t>ЗА 16/01/2025;МЕНКЕНОВА АЛЛА АНДРЕЕВНА;Оплата</t>
  </si>
  <si>
    <t>0000-00000050</t>
  </si>
  <si>
    <t>Договор от 16.01.2025 № 50</t>
  </si>
  <si>
    <t>ЗА 16/01/2025;ПЯТАЕВА АНТОНИНА ФЕДОРОВНА;Оплата</t>
  </si>
  <si>
    <t>0000-00000049</t>
  </si>
  <si>
    <t>Договор от 16.01.2025 № 48</t>
  </si>
  <si>
    <t>ЗА 16/01/2025;Лыков Валерий Сергеевич;Оплата по Договору N48 от 16.01.2025</t>
  </si>
  <si>
    <t>0000-00000048</t>
  </si>
  <si>
    <t>Договор от 16.01.2025 № 51</t>
  </si>
  <si>
    <t>ЗА 16/01/2025;ОПЛАТА ПО ДОГОВОРУ №51 ОТ 16.01.2025;</t>
  </si>
  <si>
    <t>0000-00000047</t>
  </si>
  <si>
    <t>МОРОЗОВА ТАТЬЯНА ПАВЛОВНА</t>
  </si>
  <si>
    <t>Договор от 15.01.2025 № 47</t>
  </si>
  <si>
    <t>ЗА 16/01/2025;г.Москва,Капотня 5-й квартал,дом 15,кв.118.;</t>
  </si>
  <si>
    <t>0000-00000046</t>
  </si>
  <si>
    <t>СВЕТЛОВ МАКСИМ ЮРЬЕВИЧ</t>
  </si>
  <si>
    <t>Договор от 16.01.2025 № 52</t>
  </si>
  <si>
    <t>ЗА 16/01/2025;ОПЛАТА ПО ДОГ.805 ОТ 24.09.24;</t>
  </si>
  <si>
    <t>0000-00000045</t>
  </si>
  <si>
    <t>ГРЯЗНОВА РАИСА ВАСИЛЬЕВНА</t>
  </si>
  <si>
    <t>Договор от 16.01.2025 № 59</t>
  </si>
  <si>
    <t>ЗА 16/01/2025;ПИЩИКОВА ВЕРОНИКА АЛЕКСЕЕВНА;Оплата</t>
  </si>
  <si>
    <t>0000-00000044</t>
  </si>
  <si>
    <t>МУРАШОВА РАИСА ДМИТРИЕВНА</t>
  </si>
  <si>
    <t>Договор от 09.01.2025 № 15</t>
  </si>
  <si>
    <t>ЗА 16/01/2025;КОСГУ 131.131.02.2.ОПЛ ПО ДОГ 15 ОТ 09.01.2025;</t>
  </si>
  <si>
    <t>0000-00000043</t>
  </si>
  <si>
    <t>ПОДВИНСКИЙ ВИКТОР БРОНИСЛАВОВИЧ</t>
  </si>
  <si>
    <t>Договор от 16.01.2025 № 55</t>
  </si>
  <si>
    <t>ЗА 16/01/2025;ПОДВИНСКИЙ ВИКТОР БРОНИСЛАВОВИЧ;Оплата по договору №55 от 16.01.2025</t>
  </si>
  <si>
    <t>16.01.2025 23:59:59</t>
  </si>
  <si>
    <t>0000-00000042</t>
  </si>
  <si>
    <t>16.01.2025 0:00:00</t>
  </si>
  <si>
    <t>ПЕТРОВА МАРИЯ ОЛЕГОВНА</t>
  </si>
  <si>
    <t>Договор от 15.01.2025 № 37</t>
  </si>
  <si>
    <t>ЗА 15/01/2025;Договор №37 от 15.01.2025;</t>
  </si>
  <si>
    <t>0000-00000041</t>
  </si>
  <si>
    <t>КОСТИНА НАТАЛИЯ АЛЕКСЕЕВНА</t>
  </si>
  <si>
    <t>Договор от 15.01.2025 № 34</t>
  </si>
  <si>
    <t>ЗА 15/01/2025;Костина Наталия Алексеевна;Оплата доставки ул.Молодцова,д2А,кв40</t>
  </si>
  <si>
    <t>0000-00000040</t>
  </si>
  <si>
    <t>ДОРОФЕЕВА АНАСТАСИЯ ВИКТОРОВНА</t>
  </si>
  <si>
    <t>Договор от 14.01.2025 № 32</t>
  </si>
  <si>
    <t>ЗА 15/01/2025;Дорофеева Анастасия Викторовна;Оплата доставки</t>
  </si>
  <si>
    <t>0000-00000039</t>
  </si>
  <si>
    <t>НОВИКОВА ЛАРИСА НИКОЛАЕВНА</t>
  </si>
  <si>
    <t>Договор от 14.01.2025 № 30</t>
  </si>
  <si>
    <t>ЗА 15/01/2025;НОВИКОВА СВЕТЛАНА ЛЕОНИДОВНА;Оплата по договору №30 от 14.01.2025</t>
  </si>
  <si>
    <t>0000-00000038</t>
  </si>
  <si>
    <t>ТРОИЦКАЯ ЕВГЕНИЯ ВИКТОРОВНА</t>
  </si>
  <si>
    <t>Договор от 15.01.2025 № 33</t>
  </si>
  <si>
    <t>ЗА 15/01/2025;ТРОИЦКАЯ ЕВГЕНИЯ ВИКТОРОВНА;Оплата</t>
  </si>
  <si>
    <t>0000-00000037</t>
  </si>
  <si>
    <t>Договор от 14.01.2025 № 31</t>
  </si>
  <si>
    <t>ЗА 15/01/2025;ОПЛАТА ПО ДОГОВОРУ № 31 ОТ 14.01.2025;</t>
  </si>
  <si>
    <t>0000-00000036</t>
  </si>
  <si>
    <t>ТУРКЕСТАНОВА ЛИЯ АЛЕКСАНДРОВНА</t>
  </si>
  <si>
    <t>Договор от 15.01.2025 № 43</t>
  </si>
  <si>
    <t>ЗА 15/01/2025;Туркестанова Лия Александровна;Оплата</t>
  </si>
  <si>
    <t>0000-00000035</t>
  </si>
  <si>
    <t>Договор от 15.01.2025 № 36</t>
  </si>
  <si>
    <t>ЗА 15/01/2025;Васильев Владимир Федорович;Оплата по договору 36 от 15.01.2025</t>
  </si>
  <si>
    <t>0000-00000034</t>
  </si>
  <si>
    <t>ГАЛАКТИОНОВА НАТАЛЬЯ ДМИТРИЕВНА</t>
  </si>
  <si>
    <t>Договор от 15.01.2025 № 45</t>
  </si>
  <si>
    <t>ЗА 15/01/2025;оплата по дог.45 от 15.01.2025;</t>
  </si>
  <si>
    <t>0000-00000033</t>
  </si>
  <si>
    <t>ЯСТРЕБОВА ЛЮБОВЬ СЕРГЕЕВНА</t>
  </si>
  <si>
    <t>Договор от 15.01.2025 № 38</t>
  </si>
  <si>
    <t>Оплата по договору #38 15.01.2025;Без НДС</t>
  </si>
  <si>
    <t>0000-00000032</t>
  </si>
  <si>
    <t>Договор от 15.01.2025 № 41</t>
  </si>
  <si>
    <t>ЗА 15/01/2025;ПЕРЕКАТОВА НАТАЛЬЯ ВИТАЛЬЕВНА;Оплата по договору 41 от 15.01.2025.Миронова Галина Ивановна.сев б-р 17,235</t>
  </si>
  <si>
    <t>0000-00000031</t>
  </si>
  <si>
    <t>Договор от 15.01.2025 № 44</t>
  </si>
  <si>
    <t>ЗА 15/01/2025;ВЕРХОГЛЯД НИНА АЛЕКСАНДРОВНА;Оплата по договору 44 от 15.01.2025</t>
  </si>
  <si>
    <t>0000-00000030</t>
  </si>
  <si>
    <t>Договор от 15.01.2025 № 46</t>
  </si>
  <si>
    <t>ЗА 15/01/2025;доставка тср;</t>
  </si>
  <si>
    <t>0000-00000029</t>
  </si>
  <si>
    <t>Договор от 15.01.2025 № 39</t>
  </si>
  <si>
    <t>ЗА 15/01/2025;КОНОНОВА ИРИНА МИХАЙЛОВНА;Оплата</t>
  </si>
  <si>
    <t>0000-00000028</t>
  </si>
  <si>
    <t>Договор от 15.01.2025 № 35</t>
  </si>
  <si>
    <t>ЗА 15/01/2025;ОПЛАТА ПО ДОГОВОРУ № 34 ОТ 15.01.2025;</t>
  </si>
  <si>
    <t>0000-00000027</t>
  </si>
  <si>
    <t>Договор от 16.01.2025 № 61</t>
  </si>
  <si>
    <t>ЛС 0; Оплата по дог 61 от 16.01.2025. НДС не облагается</t>
  </si>
  <si>
    <t>15.01.2025 23:59:59</t>
  </si>
  <si>
    <t>0000-00000026</t>
  </si>
  <si>
    <t>15.01.2025 0:00:00</t>
  </si>
  <si>
    <t>Договор от 13.01.2025 № 28</t>
  </si>
  <si>
    <t>ЗА 14/01/2025;Романов Игорь Маркович;Оплата</t>
  </si>
  <si>
    <t>14.01.2025 23:59:59</t>
  </si>
  <si>
    <t>0000-00000025</t>
  </si>
  <si>
    <t>14.01.2025 0:00:00</t>
  </si>
  <si>
    <t>БАХТИНА ЕКАТЕРИНА НИКОЛАЕВНА</t>
  </si>
  <si>
    <t>Договор от 13.01.2025 № 26</t>
  </si>
  <si>
    <t>ЗА 13/01/2025;БАХТИНА ЕКАТЕРИНА НИКОЛАЕВНА;Оплата</t>
  </si>
  <si>
    <t>0000-00000024</t>
  </si>
  <si>
    <t>КУБАСОВА ТАМАРА НИКОЛАЕВНА</t>
  </si>
  <si>
    <t>Договор от 13.01.2025 № 27</t>
  </si>
  <si>
    <t>ЗА 13/01/2025;кубасова тамара николаевна;Оплата</t>
  </si>
  <si>
    <t>10.01.2025 17:36:16</t>
  </si>
  <si>
    <t>0000-000009</t>
  </si>
  <si>
    <t>13.01.2025 0:00:00</t>
  </si>
  <si>
    <t>(111.000.4):178511,37.КОСГУ 211;Перечисление денежных средств (увольнение) на счета сотруд.за 01.2025.;Дог.№31-067/40/604 от 16.10.07.по списку переданному в банк. НДС не облагается</t>
  </si>
  <si>
    <t>10.01.2025 14:24:46</t>
  </si>
  <si>
    <t>0000-000008</t>
  </si>
  <si>
    <t>(119.000.4):597,47.КОСГУ 213; Оплата страх.взносов на обязательное социальное страхование от несчастных случаев на произв. и проф. забол. за 12.2024г.; рег.№770203747. НДС не облагается</t>
  </si>
  <si>
    <t>10.01.2025 14:22:24</t>
  </si>
  <si>
    <t>0000-000007</t>
  </si>
  <si>
    <t>(119.000.4):50820,33.КОСГУ 213, Единый налоговый платеж за 12.2024.(Взносы по единому тарифу, бюджет).НДС не облагается.</t>
  </si>
  <si>
    <t>10.01.2025 12:36:24</t>
  </si>
  <si>
    <t>0000-000006</t>
  </si>
  <si>
    <t>Нечволод Алена Сергеевна</t>
  </si>
  <si>
    <t>(111.000.4):8374,98.КОСГУ 211;Перечисление денежных средств (отпуск) на счет сотр.за 01.2025.;Нечволод Алена Сергеевна (р/сч 40817810034294018264),  НДС не облагается</t>
  </si>
  <si>
    <t>10.01.2025 12:31:26</t>
  </si>
  <si>
    <t>0000-000005</t>
  </si>
  <si>
    <t>Алексеева Ольга Анатольевна</t>
  </si>
  <si>
    <t>(111.000.4):6272,20.КОСГУ 211;Перечисление денежных средств (отпуск) на счет сотр.за 01.2025.;Алексеева Ольга Анатольевна (р/сч 40817810436276000911),  НДС не облагается</t>
  </si>
  <si>
    <t>10.01.2025 12:27:24</t>
  </si>
  <si>
    <t>0000-000004</t>
  </si>
  <si>
    <t>(111.000.4):19004,92.КОСГУ 211;Перечислен. ден.ср-в (отпуск) для зачис.зараб.пл.на счета физ.лиц по эл.реестру получ.№425 от 10.01.2025 в соотв. с дог. №93261439 от 19.03.2024. НДС не облагается</t>
  </si>
  <si>
    <t>13.01.2025 23:59:59</t>
  </si>
  <si>
    <t>0000-00000023</t>
  </si>
  <si>
    <t>Договор от 10.01.2025 № 21; Договор от 10.01.2025 № 23</t>
  </si>
  <si>
    <t>0000-00000022</t>
  </si>
  <si>
    <t>Договор от 10.01.2025 № 24</t>
  </si>
  <si>
    <t>0000-00000021</t>
  </si>
  <si>
    <t>МАСЛОВ СТАНИСЛАВ ЛЕОНИДОВИЧ</t>
  </si>
  <si>
    <t>Договор от 09.01.2025 № 17</t>
  </si>
  <si>
    <t>ЗА 10/01/2025;ОПЛАТА ПО ДОГОВОРУ №17 ОТ 09.01.2025 НОМЕР Л/С ПЛАТЕЛЬЩИКА КОСГУ 131.131.02.2;</t>
  </si>
  <si>
    <t>0000-00000020</t>
  </si>
  <si>
    <t>ООО "БИЗНЕС БЮРО"</t>
  </si>
  <si>
    <t>Госконтракт от 11.12.2024 № 72/24-РЦИ</t>
  </si>
  <si>
    <t>(141.141.02.2): 781,21 руб. Оплата неустойки (штрафа) за неисполнение условий Контракта от 11.12.2024 № 72/24-РЦИ. НДС не облагается.</t>
  </si>
  <si>
    <t>0000-00000019</t>
  </si>
  <si>
    <t>БЕГЛЫЙ ВЯЧЕСЛАВ АЛЕКСЕЕВИЧ</t>
  </si>
  <si>
    <t>Договор от 10.01.2025 № 25</t>
  </si>
  <si>
    <t>12.01.2025 23:59:59</t>
  </si>
  <si>
    <t>0000-00000014</t>
  </si>
  <si>
    <t>12.01.2025 0:00:00</t>
  </si>
  <si>
    <t>Договор от 10.01.2025 № 20</t>
  </si>
  <si>
    <t>ЗА 10/01/2025;ЕЛИСЕЕВА ОЛЬГА АЛЕКСАНДРОВНА;Оплата по договору N 20 от 10.01.2025 за Петрова Илью Александровича</t>
  </si>
  <si>
    <t>0000-00000013</t>
  </si>
  <si>
    <t>ПРЯМОВ ИВАН ГРИГОРЬЕВИЧ</t>
  </si>
  <si>
    <t>Договор от 09.01.2025 № 16</t>
  </si>
  <si>
    <t>ЗА 10/01/2025;ПРОДИУС ЕКАТЕРИНА ЯКОВЛЕВНА;Оплата по договору 16 от 09.01.2025</t>
  </si>
  <si>
    <t>0000-00000012</t>
  </si>
  <si>
    <t>МАРТЫНОВА НАТАЛЬЯ ЛЕОНИДОВНА</t>
  </si>
  <si>
    <t>Договор от 09.01.2025 № 5</t>
  </si>
  <si>
    <t>ЗА 10/01/2025;оплата по дог №5 от 09.01.2025г;</t>
  </si>
  <si>
    <t>0000-00000011</t>
  </si>
  <si>
    <t>КУЗЯЕВА ИРИНА ИГОРЕВНА</t>
  </si>
  <si>
    <t>Договор от 09.01.2025 № 3</t>
  </si>
  <si>
    <t>ЗА 10/01/2025;КУЗЯЕВА ИРИНА ИГОРЕВНА;Оплата по договору 3 от 09.01.2025</t>
  </si>
  <si>
    <t>0000-00000010</t>
  </si>
  <si>
    <t>Договор от 09.01.2025 № 13</t>
  </si>
  <si>
    <t>ЗА 10/01/2025;ОПЛАТА ПО ДОГОВОРУ № 13 ОТ 09.01.2025 Г.;</t>
  </si>
  <si>
    <t>0000-00000009</t>
  </si>
  <si>
    <t>Договор от 10.01.2025 № 18</t>
  </si>
  <si>
    <t>ЗА 10/01/2025;ТАТАРИНОВА ОЛЬГА НИКОЛАЕВНА;Оплата по договору # 18 от 10.01.2025</t>
  </si>
  <si>
    <t>0000-00000008</t>
  </si>
  <si>
    <t>Договор от 09.01.2025 № 9</t>
  </si>
  <si>
    <t>ЗА 10/01/2025;КОВЯЗИН АНДРЕЙ АЛЕКСАНДРОВИЧ;Оплата</t>
  </si>
  <si>
    <t>0000-00000007</t>
  </si>
  <si>
    <t>БАБАРИН ОЛЕГ ПЕТРОВИЧ</t>
  </si>
  <si>
    <t>Договор от 10.01.2025 № 22</t>
  </si>
  <si>
    <t>ЗА 10/01/2025;Бабарин Олег Петрович;Оплата по договору 22 от 10012025</t>
  </si>
  <si>
    <t>0000-00000006</t>
  </si>
  <si>
    <t>МАХМУТОВ АХМЕТ МЕГДЯТОВИЧ</t>
  </si>
  <si>
    <t>Договор от 09.01.2025 № 10</t>
  </si>
  <si>
    <t>ЗА 10/01/2025;РЦИ Соцзащита по договору №10 от 09.01.2025;</t>
  </si>
  <si>
    <t>0000-00000005</t>
  </si>
  <si>
    <t>ПОПОВ АЛЕКСЕЙ ВИКТОРОВИЧ</t>
  </si>
  <si>
    <t>Договор от 09.01.2025 № 11</t>
  </si>
  <si>
    <t>ЗА 10/01/2025;ПОПОВ АЛЕКСЕЙ ВИКТОРОВИЧ;Оплата по договору № 11 от 09.01.2025</t>
  </si>
  <si>
    <t>0000-00000004</t>
  </si>
  <si>
    <t>Договор от 10.01.2025 № 19</t>
  </si>
  <si>
    <t>ЗА 10/01/2025;СИНЬКО ЗИНАИДА ГРИГОРЬЕВНА;Оплата</t>
  </si>
  <si>
    <t>0000-00000003</t>
  </si>
  <si>
    <t>ТАМБОВЦЕВА ГАЛИНА ИВАНОВНА</t>
  </si>
  <si>
    <t>Договор от 09.01.2025 № 6</t>
  </si>
  <si>
    <t>ЗА 10/01/2025;ХАЧАТРЯН НАРИНЕ ЭДУАРДОВНА;Оплата по договору 6 от 09.01.2025</t>
  </si>
  <si>
    <t>09.01.2025 20:45:39</t>
  </si>
  <si>
    <t>0000-000003</t>
  </si>
  <si>
    <t>10.01.2025 0:00:00</t>
  </si>
  <si>
    <t>(111.000.4):6772,86.КОСГУ 211;Перечислен. ден.ср-в (увольн.) для зачис.зараб.пл.на счета физ.лиц по эл.реестру получ.№424 от 09.01.2025 в соотв. с дог. №93261439 от 19.03.2024. НДС не облагается</t>
  </si>
  <si>
    <t>09.01.2025 20:43:35</t>
  </si>
  <si>
    <t>0000-000002</t>
  </si>
  <si>
    <t>(111.000.4):44762,54.КОСГУ 211;Перечислен. ден.ср-в (увольн.) для зачис.зараб.пл.на счета физ.лиц по эл.реестру получ.№423 от 09.01.2025 в соотв. с дог. №93261439 от 19.03.2024. НДС не облагается</t>
  </si>
  <si>
    <t>09.01.2025 20:41:36</t>
  </si>
  <si>
    <t>0000-000001</t>
  </si>
  <si>
    <t>(111.000.4):40355,84.КОСГУ 266;Перечислен. ден.ср-в (3 дн нетр.за сч раб-ля) для зачис.зараб.пл.на счета физ.лиц по эл.реестру получ.№422 от 09.01.2025 в соотв. с дог. №93261439 от 19.03.2024. НДС не облагается</t>
  </si>
  <si>
    <t>10.01.2025 23:59:59</t>
  </si>
  <si>
    <t>0000-00000018</t>
  </si>
  <si>
    <t>Договор от 09.01.2025 № 8</t>
  </si>
  <si>
    <t>ЗА 09/01/2025;ГРУЗДЕВ ДМИТРИЙ ЛЬВОВИЧ;Оплата по Договору 8 от 09.01.2025г</t>
  </si>
  <si>
    <t>0000-00000017</t>
  </si>
  <si>
    <t>Договор от 09.01.2025 № 1</t>
  </si>
  <si>
    <t>ЗА 09/01/2025;оплата по договору №1 от 09.01.2025 КОСГУ 131.131.02.2;</t>
  </si>
  <si>
    <t>0000-00000016</t>
  </si>
  <si>
    <t>Договор от 09.01.2025 № 12</t>
  </si>
  <si>
    <t>ЗА 09/01/2025;Кузьмина Галина Федоровна;Оплата по договору #12 от 09.01.2025</t>
  </si>
  <si>
    <t>0000-00000015</t>
  </si>
  <si>
    <t>Договор от 09.01.2025 № 2</t>
  </si>
  <si>
    <t>ЗА 09/01/2025;ИВАНОВА ОЛЬГА ЕВГЕНЬЕВНА;Оплата по договору 2 от 9.01.2025л</t>
  </si>
  <si>
    <t>09.01.2025 23:59:59</t>
  </si>
  <si>
    <t>0000-00000002</t>
  </si>
  <si>
    <t>09.01.2025 0:00:00</t>
  </si>
  <si>
    <t>СМАНЦЕВ ВЛАДИМИР ФИЛИППОВИЧ</t>
  </si>
  <si>
    <t>Договор от 09.01.2025 № 7</t>
  </si>
  <si>
    <t>Оплата по договору № 7 от 09.01.2025;Без НДС</t>
  </si>
  <si>
    <t>0000-00000001</t>
  </si>
  <si>
    <t>Договор от 09.01.2025 № 4</t>
  </si>
  <si>
    <t xml:space="preserve">Статья затрат </t>
  </si>
  <si>
    <t>Бюджет (4)/
Внебюджет (2)</t>
  </si>
  <si>
    <t>full form</t>
  </si>
  <si>
    <t>3 дня</t>
  </si>
  <si>
    <t>3_дня</t>
  </si>
  <si>
    <t>пени</t>
  </si>
  <si>
    <t>пени_</t>
  </si>
  <si>
    <t>ндфл</t>
  </si>
  <si>
    <t>ндфл_</t>
  </si>
  <si>
    <t>соц пособия_</t>
  </si>
  <si>
    <t>соц пособия</t>
  </si>
  <si>
    <t>страховые взносы_</t>
  </si>
  <si>
    <t>страховые взносы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</si>
</sst>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sz val="8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99"/>
        <bgColor indexed="64"/>
      </patternFill>
    </fill>
  </fills>
  <borders count="3">
    <border>
      <left/>
      <right/>
      <top/>
      <bottom/>
      <diagonal/>
    </border>
    <border>
      <left style="thin">
        <color rgb="FF898477"/>
      </left>
      <right style="thin">
        <color rgb="FF898477"/>
      </right>
      <top style="thin">
        <color rgb="FF898477"/>
      </top>
      <bottom style="thin">
        <color rgb="FF8984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4" fontId="2" fillId="2" borderId="1" xfId="0" applyNumberFormat="1" applyFont="1" applyFill="1" applyBorder="1" applyAlignment="1">
      <alignment horizontal="right" vertical="top" wrapText="1"/>
    </xf>
    <xf numFmtId="2" fontId="2" fillId="2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99"/>
      <color rgb="FFFFFF99"/>
      <color rgb="FFFFCC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1212"/>
  <sheetViews>
    <sheetView tabSelected="1" topLeftCell="C1" workbookViewId="0">
      <selection activeCell="M82" sqref="M82"/>
    </sheetView>
  </sheetViews>
  <sheetFormatPr defaultColWidth="18.83203125" defaultRowHeight="45" customHeight="1" x14ac:dyDescent="0.2"/>
  <cols>
    <col min="1" max="1" width="18.83203125" style="1"/>
    <col min="2" max="2" width="21.6640625" style="1" customWidth="1"/>
    <col min="3" max="4" width="18.83203125" style="1"/>
    <col min="5" max="5" width="20.33203125" style="1" customWidth="1"/>
    <col min="6" max="6" width="18.83203125" style="1"/>
    <col min="7" max="7" width="22.33203125" style="1" customWidth="1"/>
    <col min="8" max="8" width="18.83203125" style="1"/>
    <col min="9" max="9" width="30" style="1" customWidth="1"/>
    <col min="10" max="10" width="52.83203125" style="12" customWidth="1"/>
    <col min="11" max="11" width="18.83203125" style="1"/>
    <col min="12" max="12" width="25.6640625" customWidth="1"/>
    <col min="14" max="14" width="0" hidden="1" customWidth="1"/>
    <col min="15" max="15" width="0" style="14" hidden="1" customWidth="1"/>
    <col min="16" max="25" width="0" hidden="1" customWidth="1"/>
  </cols>
  <sheetData>
    <row r="1" spans="1:25" ht="4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0" t="s">
        <v>9</v>
      </c>
      <c r="K1" s="6" t="s">
        <v>10</v>
      </c>
      <c r="L1" s="7" t="s">
        <v>4233</v>
      </c>
      <c r="M1" s="7" t="s">
        <v>4234</v>
      </c>
      <c r="N1" s="9" t="s">
        <v>4235</v>
      </c>
      <c r="O1" s="13" t="s">
        <v>4237</v>
      </c>
      <c r="P1" s="9" t="s">
        <v>4236</v>
      </c>
      <c r="R1" s="9" t="s">
        <v>4239</v>
      </c>
      <c r="S1" s="9" t="s">
        <v>4238</v>
      </c>
      <c r="T1" s="9" t="s">
        <v>4241</v>
      </c>
      <c r="U1" s="9" t="s">
        <v>4240</v>
      </c>
      <c r="V1" s="9" t="s">
        <v>4242</v>
      </c>
      <c r="W1" s="9" t="s">
        <v>4243</v>
      </c>
      <c r="X1" s="9" t="s">
        <v>4244</v>
      </c>
      <c r="Y1" s="9" t="s">
        <v>4245</v>
      </c>
    </row>
    <row r="2" spans="1:25" ht="45" customHeight="1" x14ac:dyDescent="0.2">
      <c r="A2" s="2" t="s">
        <v>11</v>
      </c>
      <c r="B2" s="2" t="s">
        <v>12</v>
      </c>
      <c r="C2" s="2" t="s">
        <v>13</v>
      </c>
      <c r="D2" s="3">
        <v>18841.099999999999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11" t="s">
        <v>19</v>
      </c>
      <c r="K2" s="2" t="s">
        <v>20</v>
      </c>
      <c r="L2" s="8" t="str">
        <f>_xlfn.IFS(I2= "Поступление доходов (205 00, 209 00)", "Доходы/Оплата (за доставку)",I2= "Возврат полученных авансов, излишне полученных доходов (205.00, 209.00) \\ АНАЛИТИКА //","Отказ от доставки",I2="Перечисление средств во временном распоряжении (304.01)","?",I2="Перечисление подотчетным лицам (208.00)","Выдано под отчет",P2="ЗП (3 дня)","ЗП (3 дня)",AND(I2="Перечисление физическим лицам по ведомости (302.00) \\ Общий контрагент //",P2="нет"),"ЗП",OR(I2="Перечисление удержаний из зарплаты, выплат по оплате труда, стипендий (по ведомости) (304.03)",I2="Перечисление удержаний из зарплаты, выплат по оплате труда, стипендий (304.03)"),"Удержания из ЗП",OR(I2="Оплата поставщикам и другие платежи (206.00, 302.00) \\ + ДО //",I2="Оплата поставщикам и другие платежи (206.00, 302.00)"),"ПОСТАВЩИКИ",U2="НДФЛ","НДФЛ",I2="Уплата налогов, сборов и иных платежей в бюджет (303.00) \\ начисление + БО + ДО //","Транспортный налог",OR(I2="Поступления на восстановление расходов (209 00)",AND(G2 ="УФК по г.Москве (Отделение Фонда пенсионного и социального страхования Российской Федерации по г. Москве и Московской области л/с 04734Ф73010)",I2 = "Погашение дебиторской задолженности поставщиков (302.00, 206.00)")),"Возврат субсидии",AND(I2="Погашение дебиторской задолженности поставщиков (302.00, 206.00)",G2&lt;&gt;("Банк ВТБ(ПАО)")),"Возврат платежа (ПОСТАВЩИКИ)",AND(I2="Погашение дебиторской задолженности поставщиков (302.00, 206.00)",G2=("Банк ВТБ(ПАО)")),"Возврат ЗП",S2="пени","пени",W2="Социальные пособия","Социальные пособия",Y2="Страховые взносы","Страховые взносы")</f>
        <v>ЗП</v>
      </c>
      <c r="M2" t="str">
        <f>IF(I:I= "Возврат полученных авансов, излишне полученных доходов (205.00, 209.00) \\ АНАЛИТИКА //", "Отказ от доставки", " ")</f>
        <v xml:space="preserve"> </v>
      </c>
      <c r="N2" t="str">
        <f>_xlfn.IFS(I2= "Поступление доходов (205 00, 209 00)", "Доходы/Оплата (за доставку)",I2= "Возврат полученных авансов, излишне полученных доходов (205.00, 209.00) \\ АНАЛИТИКА //","Отказ от доставки",I2="Перечисление средств во временном распоряжении (304.01)","?",I2="Перечисление подотчетным лицам (208.00)","Выдано под отчет",P2="ЗП (3 дня)","ЗП (3 дня)",AND(I2="Перечисление физическим лицам по ведомости (302.00) \\ Общий контрагент //",P2="нет"),"ЗП",OR(I2="Перечисление удержаний из зарплаты, выплат по оплате труда, стипендий (по ведомости) (304.03)",I2="Перечисление удержаний из зарплаты, выплат по оплате труда, стипендий (304.03)"),"Удержания из ЗП",OR(I2="Оплата поставщикам и другие платежи (206.00, 302.00) \\ + ДО //",I2="Оплата поставщикам и другие платежи (206.00, 302.00)"),"ПОСТАВЩИКИ",U2="НДФЛ","НДФЛ",I2="Уплата налогов, сборов и иных платежей в бюджет (303.00) \\ начисление + БО + ДО //","Транспортный налог",OR(I2="Поступления на восстановление расходов (209 00)",AND(G2 ="УФК по г.Москве (Отделение Фонда пенсионного и социального страхования Российской Федерации по г. Москве и Московской области л/с 04734Ф73010)",I2 = "Погашение дебиторской задолженности поставщиков (302.00, 206.00)")),"Возврат субсидии",AND(I2="Погашение дебиторской задолженности поставщиков (302.00, 206.00)",G2&lt;&gt;("Банк ВТБ(ПАО)")),"Возврат платежа (ПОСТАВЩИКИ)",AND(I2="Погашение дебиторской задолженности поставщиков (302.00, 206.00)",G2=("Банк ВТБ(ПАО)")),"Возврат ЗП",S2="пени","пени",W2="Социальные пособия","Социальные пособия",Y2="Страховые взносы","Страховые взносы")</f>
        <v>ЗП</v>
      </c>
      <c r="O2" s="13" t="b">
        <f>IFERROR(SEARCH("3 дн", J2), 0) &gt; 0</f>
        <v>0</v>
      </c>
      <c r="P2" t="str">
        <f>IF(O2=TRUE,"ЗП (3 дня)", "нет")</f>
        <v>нет</v>
      </c>
      <c r="Q2" t="str">
        <f>IF(AND(I:I="Перечисление физическим лицам по ведомости (302.00) \\ Общий контрагент //",P:P="нет"),"ЗП","")</f>
        <v>ЗП</v>
      </c>
      <c r="R2" t="b">
        <f>(IFERROR(SEARCH("пени", J2), 0) &gt; 0)</f>
        <v>0</v>
      </c>
      <c r="S2" t="str">
        <f>IF(R2=TRUE,"пени","нет")</f>
        <v>нет</v>
      </c>
      <c r="T2" t="b">
        <f>(IFERROR(SEARCH("НДФЛ", J2), 0) &gt; 0)</f>
        <v>0</v>
      </c>
      <c r="U2" t="str">
        <f>IF(T2=TRUE,"НДФЛ","нет")</f>
        <v>нет</v>
      </c>
      <c r="V2" t="b">
        <f>(IFERROR(SEARCH("(Взносы по единому тарифу ДИ).НДС не облагается.", J2), 0) &gt; 0)</f>
        <v>0</v>
      </c>
      <c r="W2" t="str">
        <f>IF(V2=TRUE,"Социальные пособия","нет")</f>
        <v>нет</v>
      </c>
      <c r="X2" t="b">
        <f>(IFERROR(SEARCH("страх", J2), 0) &gt; 0)</f>
        <v>0</v>
      </c>
      <c r="Y2" t="str">
        <f>IF(X2=TRUE,"Страховые взносы","нет")</f>
        <v>нет</v>
      </c>
    </row>
    <row r="3" spans="1:25" ht="45" customHeight="1" x14ac:dyDescent="0.2">
      <c r="A3" s="2" t="s">
        <v>11</v>
      </c>
      <c r="B3" s="2" t="s">
        <v>12</v>
      </c>
      <c r="C3" s="2" t="s">
        <v>21</v>
      </c>
      <c r="D3" s="3">
        <v>167136.31</v>
      </c>
      <c r="E3" s="2" t="s">
        <v>14</v>
      </c>
      <c r="F3" s="2" t="s">
        <v>15</v>
      </c>
      <c r="G3" s="2" t="s">
        <v>22</v>
      </c>
      <c r="H3" s="2" t="s">
        <v>17</v>
      </c>
      <c r="I3" s="2" t="s">
        <v>18</v>
      </c>
      <c r="J3" s="11" t="s">
        <v>23</v>
      </c>
      <c r="K3" s="2" t="s">
        <v>20</v>
      </c>
      <c r="L3" s="8" t="str">
        <f t="shared" ref="L3:L66" si="0">_xlfn.IFS(I3= "Поступление доходов (205 00, 209 00)", "Доходы/Оплата (за доставку)",I3= "Возврат полученных авансов, излишне полученных доходов (205.00, 209.00) \\ АНАЛИТИКА //","Отказ от доставки",I3="Перечисление средств во временном распоряжении (304.01)","?",I3="Перечисление подотчетным лицам (208.00)","Выдано под отчет",P3="ЗП (3 дня)","ЗП (3 дня)",AND(I3="Перечисление физическим лицам по ведомости (302.00) \\ Общий контрагент //",P3="нет"),"ЗП",OR(I3="Перечисление удержаний из зарплаты, выплат по оплате труда, стипендий (по ведомости) (304.03)",I3="Перечисление удержаний из зарплаты, выплат по оплате труда, стипендий (304.03)"),"Удержания из ЗП",OR(I3="Оплата поставщикам и другие платежи (206.00, 302.00) \\ + ДО //",I3="Оплата поставщикам и другие платежи (206.00, 302.00)"),"ПОСТАВЩИКИ",U3="НДФЛ","НДФЛ",I3="Уплата налогов, сборов и иных платежей в бюджет (303.00) \\ начисление + БО + ДО //","Транспортный налог",OR(I3="Поступления на восстановление расходов (209 00)",AND(G3 ="УФК по г.Москве (Отделение Фонда пенсионного и социального страхования Российской Федерации по г. Москве и Московской области л/с 04734Ф73010)",I3 = "Погашение дебиторской задолженности поставщиков (302.00, 206.00)")),"Возврат субсидии",AND(I3="Погашение дебиторской задолженности поставщиков (302.00, 206.00)",G3&lt;&gt;("Банк ВТБ(ПАО)")),"Возврат платежа (ПОСТАВЩИКИ)",AND(I3="Погашение дебиторской задолженности поставщиков (302.00, 206.00)",G3=("Банк ВТБ(ПАО)")),"Возврат ЗП",S3="пени","пени",W3="Социальные пособия","Социальные пособия",Y3="Страховые взносы","Страховые взносы")</f>
        <v>ЗП</v>
      </c>
      <c r="M3" t="str">
        <f t="shared" ref="M3:M66" si="1">IF(I:I= "Возврат полученных авансов, излишне полученных доходов (205.00, 209.00) \\ АНАЛИТИКА //", "Отказ от доставки", " ")</f>
        <v xml:space="preserve"> </v>
      </c>
      <c r="N3" t="str">
        <f t="shared" ref="N3:N66" si="2">_xlfn.IFS(I3= "Поступление доходов (205 00, 209 00)", "Доходы/Оплата (за доставку)",I3= "Возврат полученных авансов, излишне полученных доходов (205.00, 209.00) \\ АНАЛИТИКА //","Отказ от доставки",I3="Перечисление средств во временном распоряжении (304.01)","?",I3="Перечисление подотчетным лицам (208.00)","Выдано под отчет",P3="ЗП (3 дня)","ЗП (3 дня)",AND(I3="Перечисление физическим лицам по ведомости (302.00) \\ Общий контрагент //",P3="нет"),"ЗП",OR(I3="Перечисление удержаний из зарплаты, выплат по оплате труда, стипендий (по ведомости) (304.03)",I3="Перечисление удержаний из зарплаты, выплат по оплате труда, стипендий (304.03)"),"Удержания из ЗП",OR(I3="Оплата поставщикам и другие платежи (206.00, 302.00) \\ + ДО //",I3="Оплата поставщикам и другие платежи (206.00, 302.00)"),"ПОСТАВЩИКИ",U3="НДФЛ","НДФЛ",I3="Уплата налогов, сборов и иных платежей в бюджет (303.00) \\ начисление + БО + ДО //","Транспортный налог",OR(I3="Поступления на восстановление расходов (209 00)",AND(G3 ="УФК по г.Москве (Отделение Фонда пенсионного и социального страхования Российской Федерации по г. Москве и Московской области л/с 04734Ф73010)",I3 = "Погашение дебиторской задолженности поставщиков (302.00, 206.00)")),"Возврат субсидии",AND(I3="Погашение дебиторской задолженности поставщиков (302.00, 206.00)",G3&lt;&gt;("Банк ВТБ(ПАО)")),"Возврат платежа (ПОСТАВЩИКИ)",AND(I3="Погашение дебиторской задолженности поставщиков (302.00, 206.00)",G3=("Банк ВТБ(ПАО)")),"Возврат ЗП",S3="пени","пени",W3="Социальные пособия","Социальные пособия",Y3="Страховые взносы","Страховые взносы")</f>
        <v>ЗП</v>
      </c>
      <c r="O3" s="13" t="b">
        <f t="shared" ref="O3:O66" si="3">IFERROR(SEARCH("3 дн", J3), 0) &gt; 0</f>
        <v>0</v>
      </c>
      <c r="P3" t="str">
        <f t="shared" ref="P3:P66" si="4">IF(O3=TRUE,"ЗП (3 дня)", "нет")</f>
        <v>нет</v>
      </c>
      <c r="Q3" t="str">
        <f t="shared" ref="Q3:Q66" si="5">IF(AND(I:I="Перечисление физическим лицам по ведомости (302.00) \\ Общий контрагент //",P:P="нет"),"ЗП","")</f>
        <v>ЗП</v>
      </c>
      <c r="R3" t="b">
        <f t="shared" ref="R3:R66" si="6">(IFERROR(SEARCH("пени", J3), 0) &gt; 0)</f>
        <v>0</v>
      </c>
      <c r="S3" t="str">
        <f t="shared" ref="S3:S66" si="7">IF(R3=TRUE,"пени","нет")</f>
        <v>нет</v>
      </c>
      <c r="T3" t="b">
        <f t="shared" ref="T3:T66" si="8">(IFERROR(SEARCH("НДФЛ", J3), 0) &gt; 0)</f>
        <v>0</v>
      </c>
      <c r="U3" t="str">
        <f t="shared" ref="U3:U66" si="9">IF(T3=TRUE,"НДФЛ","нет")</f>
        <v>нет</v>
      </c>
      <c r="V3" t="b">
        <f t="shared" ref="V3:V66" si="10">(IFERROR(SEARCH("(Взносы по единому тарифу ДИ).НДС не облагается.", J3), 0) &gt; 0)</f>
        <v>0</v>
      </c>
      <c r="W3" t="str">
        <f t="shared" ref="W3:W66" si="11">IF(V3=TRUE,"Социальные пособия","нет")</f>
        <v>нет</v>
      </c>
      <c r="X3" t="b">
        <f t="shared" ref="X3:X66" si="12">(IFERROR(SEARCH("страх", J3), 0) &gt; 0)</f>
        <v>0</v>
      </c>
      <c r="Y3" t="str">
        <f t="shared" ref="Y3:Y66" si="13">IF(X3=TRUE,"Страховые взносы","нет")</f>
        <v>нет</v>
      </c>
    </row>
    <row r="4" spans="1:25" ht="45" customHeight="1" x14ac:dyDescent="0.2">
      <c r="A4" s="2" t="s">
        <v>11</v>
      </c>
      <c r="B4" s="2" t="s">
        <v>12</v>
      </c>
      <c r="C4" s="2" t="s">
        <v>24</v>
      </c>
      <c r="D4" s="3">
        <v>78230.720000000001</v>
      </c>
      <c r="E4" s="5" t="s">
        <v>14</v>
      </c>
      <c r="F4" s="2" t="s">
        <v>15</v>
      </c>
      <c r="G4" s="2" t="s">
        <v>25</v>
      </c>
      <c r="H4" s="2" t="s">
        <v>17</v>
      </c>
      <c r="I4" s="2" t="s">
        <v>18</v>
      </c>
      <c r="J4" s="11" t="s">
        <v>26</v>
      </c>
      <c r="K4" s="2" t="s">
        <v>20</v>
      </c>
      <c r="L4" s="8" t="str">
        <f t="shared" si="0"/>
        <v>ЗП</v>
      </c>
      <c r="M4" t="str">
        <f t="shared" si="1"/>
        <v xml:space="preserve"> </v>
      </c>
      <c r="N4" t="str">
        <f t="shared" si="2"/>
        <v>ЗП</v>
      </c>
      <c r="O4" s="13" t="b">
        <f t="shared" si="3"/>
        <v>0</v>
      </c>
      <c r="P4" t="str">
        <f t="shared" si="4"/>
        <v>нет</v>
      </c>
      <c r="Q4" t="str">
        <f t="shared" si="5"/>
        <v>ЗП</v>
      </c>
      <c r="R4" t="b">
        <f t="shared" si="6"/>
        <v>0</v>
      </c>
      <c r="S4" t="str">
        <f t="shared" si="7"/>
        <v>нет</v>
      </c>
      <c r="T4" t="b">
        <f t="shared" si="8"/>
        <v>0</v>
      </c>
      <c r="U4" t="str">
        <f t="shared" si="9"/>
        <v>нет</v>
      </c>
      <c r="V4" t="b">
        <f t="shared" si="10"/>
        <v>0</v>
      </c>
      <c r="W4" t="str">
        <f t="shared" si="11"/>
        <v>нет</v>
      </c>
      <c r="X4" t="b">
        <f t="shared" si="12"/>
        <v>0</v>
      </c>
      <c r="Y4" t="str">
        <f t="shared" si="13"/>
        <v>нет</v>
      </c>
    </row>
    <row r="5" spans="1:25" ht="45" customHeight="1" x14ac:dyDescent="0.2">
      <c r="A5" s="2" t="s">
        <v>11</v>
      </c>
      <c r="B5" s="2" t="s">
        <v>27</v>
      </c>
      <c r="C5" s="2" t="s">
        <v>28</v>
      </c>
      <c r="D5" s="3">
        <v>61754.82</v>
      </c>
      <c r="E5" s="2" t="s">
        <v>14</v>
      </c>
      <c r="F5" s="2" t="s">
        <v>15</v>
      </c>
      <c r="G5" s="2" t="s">
        <v>29</v>
      </c>
      <c r="H5" s="2" t="s">
        <v>17</v>
      </c>
      <c r="I5" s="2" t="s">
        <v>18</v>
      </c>
      <c r="J5" s="11" t="s">
        <v>30</v>
      </c>
      <c r="K5" s="2" t="s">
        <v>20</v>
      </c>
      <c r="L5" s="8" t="str">
        <f t="shared" si="0"/>
        <v>ЗП</v>
      </c>
      <c r="M5" t="str">
        <f t="shared" si="1"/>
        <v xml:space="preserve"> </v>
      </c>
      <c r="N5" t="str">
        <f t="shared" si="2"/>
        <v>ЗП</v>
      </c>
      <c r="O5" s="13" t="b">
        <f t="shared" si="3"/>
        <v>0</v>
      </c>
      <c r="P5" t="str">
        <f t="shared" si="4"/>
        <v>нет</v>
      </c>
      <c r="Q5" t="str">
        <f t="shared" si="5"/>
        <v>ЗП</v>
      </c>
      <c r="R5" t="b">
        <f t="shared" si="6"/>
        <v>0</v>
      </c>
      <c r="S5" t="str">
        <f t="shared" si="7"/>
        <v>нет</v>
      </c>
      <c r="T5" t="b">
        <f t="shared" si="8"/>
        <v>0</v>
      </c>
      <c r="U5" t="str">
        <f t="shared" si="9"/>
        <v>нет</v>
      </c>
      <c r="V5" t="b">
        <f t="shared" si="10"/>
        <v>0</v>
      </c>
      <c r="W5" t="str">
        <f t="shared" si="11"/>
        <v>нет</v>
      </c>
      <c r="X5" t="b">
        <f t="shared" si="12"/>
        <v>0</v>
      </c>
      <c r="Y5" t="str">
        <f t="shared" si="13"/>
        <v>нет</v>
      </c>
    </row>
    <row r="6" spans="1:25" ht="45" customHeight="1" x14ac:dyDescent="0.2">
      <c r="A6" s="2" t="s">
        <v>11</v>
      </c>
      <c r="B6" s="2" t="s">
        <v>27</v>
      </c>
      <c r="C6" s="2" t="s">
        <v>31</v>
      </c>
      <c r="D6" s="3">
        <v>75992.05</v>
      </c>
      <c r="E6" s="2" t="s">
        <v>14</v>
      </c>
      <c r="F6" s="2" t="s">
        <v>15</v>
      </c>
      <c r="G6" s="2" t="s">
        <v>32</v>
      </c>
      <c r="H6" s="2" t="s">
        <v>17</v>
      </c>
      <c r="I6" s="2" t="s">
        <v>18</v>
      </c>
      <c r="J6" s="11" t="s">
        <v>33</v>
      </c>
      <c r="K6" s="2" t="s">
        <v>20</v>
      </c>
      <c r="L6" s="8" t="str">
        <f t="shared" si="0"/>
        <v>ЗП</v>
      </c>
      <c r="M6" t="str">
        <f t="shared" si="1"/>
        <v xml:space="preserve"> </v>
      </c>
      <c r="N6" t="str">
        <f t="shared" si="2"/>
        <v>ЗП</v>
      </c>
      <c r="O6" s="13" t="b">
        <f t="shared" si="3"/>
        <v>0</v>
      </c>
      <c r="P6" t="str">
        <f t="shared" si="4"/>
        <v>нет</v>
      </c>
      <c r="Q6" t="str">
        <f t="shared" si="5"/>
        <v>ЗП</v>
      </c>
      <c r="R6" t="b">
        <f t="shared" si="6"/>
        <v>0</v>
      </c>
      <c r="S6" t="str">
        <f t="shared" si="7"/>
        <v>нет</v>
      </c>
      <c r="T6" t="b">
        <f t="shared" si="8"/>
        <v>0</v>
      </c>
      <c r="U6" t="str">
        <f t="shared" si="9"/>
        <v>нет</v>
      </c>
      <c r="V6" t="b">
        <f t="shared" si="10"/>
        <v>0</v>
      </c>
      <c r="W6" t="str">
        <f t="shared" si="11"/>
        <v>нет</v>
      </c>
      <c r="X6" t="b">
        <f t="shared" si="12"/>
        <v>0</v>
      </c>
      <c r="Y6" t="str">
        <f t="shared" si="13"/>
        <v>нет</v>
      </c>
    </row>
    <row r="7" spans="1:25" ht="45" customHeight="1" x14ac:dyDescent="0.2">
      <c r="A7" s="2" t="s">
        <v>11</v>
      </c>
      <c r="B7" s="2" t="s">
        <v>27</v>
      </c>
      <c r="C7" s="2" t="s">
        <v>34</v>
      </c>
      <c r="D7" s="3">
        <v>94556.26</v>
      </c>
      <c r="E7" s="2" t="s">
        <v>14</v>
      </c>
      <c r="F7" s="2" t="s">
        <v>15</v>
      </c>
      <c r="G7" s="2" t="s">
        <v>35</v>
      </c>
      <c r="H7" s="2" t="s">
        <v>17</v>
      </c>
      <c r="I7" s="2" t="s">
        <v>18</v>
      </c>
      <c r="J7" s="11" t="s">
        <v>36</v>
      </c>
      <c r="K7" s="2" t="s">
        <v>20</v>
      </c>
      <c r="L7" s="8" t="str">
        <f t="shared" si="0"/>
        <v>ЗП</v>
      </c>
      <c r="M7" t="str">
        <f t="shared" si="1"/>
        <v xml:space="preserve"> </v>
      </c>
      <c r="N7" t="str">
        <f t="shared" si="2"/>
        <v>ЗП</v>
      </c>
      <c r="O7" s="13" t="b">
        <f t="shared" si="3"/>
        <v>0</v>
      </c>
      <c r="P7" t="str">
        <f t="shared" si="4"/>
        <v>нет</v>
      </c>
      <c r="Q7" t="str">
        <f t="shared" si="5"/>
        <v>ЗП</v>
      </c>
      <c r="R7" t="b">
        <f t="shared" si="6"/>
        <v>0</v>
      </c>
      <c r="S7" t="str">
        <f t="shared" si="7"/>
        <v>нет</v>
      </c>
      <c r="T7" t="b">
        <f t="shared" si="8"/>
        <v>0</v>
      </c>
      <c r="U7" t="str">
        <f t="shared" si="9"/>
        <v>нет</v>
      </c>
      <c r="V7" t="b">
        <f t="shared" si="10"/>
        <v>0</v>
      </c>
      <c r="W7" t="str">
        <f t="shared" si="11"/>
        <v>нет</v>
      </c>
      <c r="X7" t="b">
        <f t="shared" si="12"/>
        <v>0</v>
      </c>
      <c r="Y7" t="str">
        <f t="shared" si="13"/>
        <v>нет</v>
      </c>
    </row>
    <row r="8" spans="1:25" ht="45" customHeight="1" x14ac:dyDescent="0.2">
      <c r="A8" s="2" t="s">
        <v>11</v>
      </c>
      <c r="B8" s="2" t="s">
        <v>27</v>
      </c>
      <c r="C8" s="2" t="s">
        <v>37</v>
      </c>
      <c r="D8" s="3">
        <v>4397561.49</v>
      </c>
      <c r="E8" s="2" t="s">
        <v>14</v>
      </c>
      <c r="F8" s="2" t="s">
        <v>15</v>
      </c>
      <c r="G8" s="2" t="s">
        <v>38</v>
      </c>
      <c r="H8" s="2" t="s">
        <v>17</v>
      </c>
      <c r="I8" s="2" t="s">
        <v>18</v>
      </c>
      <c r="J8" s="11" t="s">
        <v>39</v>
      </c>
      <c r="K8" s="2" t="s">
        <v>20</v>
      </c>
      <c r="L8" s="8" t="str">
        <f t="shared" si="0"/>
        <v>ЗП</v>
      </c>
      <c r="M8" t="str">
        <f t="shared" si="1"/>
        <v xml:space="preserve"> </v>
      </c>
      <c r="N8" t="str">
        <f t="shared" si="2"/>
        <v>ЗП</v>
      </c>
      <c r="O8" s="13" t="b">
        <f t="shared" si="3"/>
        <v>0</v>
      </c>
      <c r="P8" t="str">
        <f t="shared" si="4"/>
        <v>нет</v>
      </c>
      <c r="Q8" t="str">
        <f t="shared" si="5"/>
        <v>ЗП</v>
      </c>
      <c r="R8" t="b">
        <f t="shared" si="6"/>
        <v>0</v>
      </c>
      <c r="S8" t="str">
        <f t="shared" si="7"/>
        <v>нет</v>
      </c>
      <c r="T8" t="b">
        <f t="shared" si="8"/>
        <v>0</v>
      </c>
      <c r="U8" t="str">
        <f t="shared" si="9"/>
        <v>нет</v>
      </c>
      <c r="V8" t="b">
        <f t="shared" si="10"/>
        <v>0</v>
      </c>
      <c r="W8" t="str">
        <f t="shared" si="11"/>
        <v>нет</v>
      </c>
      <c r="X8" t="b">
        <f t="shared" si="12"/>
        <v>0</v>
      </c>
      <c r="Y8" t="str">
        <f t="shared" si="13"/>
        <v>нет</v>
      </c>
    </row>
    <row r="9" spans="1:25" ht="45" customHeight="1" x14ac:dyDescent="0.2">
      <c r="A9" s="2" t="s">
        <v>11</v>
      </c>
      <c r="B9" s="2" t="s">
        <v>12</v>
      </c>
      <c r="C9" s="2" t="s">
        <v>40</v>
      </c>
      <c r="D9" s="3">
        <v>16005254.25</v>
      </c>
      <c r="E9" s="2" t="s">
        <v>14</v>
      </c>
      <c r="F9" s="2" t="s">
        <v>15</v>
      </c>
      <c r="G9" s="2" t="s">
        <v>41</v>
      </c>
      <c r="H9" s="2" t="s">
        <v>17</v>
      </c>
      <c r="I9" s="2" t="s">
        <v>18</v>
      </c>
      <c r="J9" s="11" t="s">
        <v>42</v>
      </c>
      <c r="K9" s="2" t="s">
        <v>20</v>
      </c>
      <c r="L9" s="8" t="str">
        <f t="shared" si="0"/>
        <v>ЗП</v>
      </c>
      <c r="M9" t="str">
        <f t="shared" si="1"/>
        <v xml:space="preserve"> </v>
      </c>
      <c r="N9" t="str">
        <f t="shared" si="2"/>
        <v>ЗП</v>
      </c>
      <c r="O9" s="13" t="b">
        <f t="shared" si="3"/>
        <v>0</v>
      </c>
      <c r="P9" t="str">
        <f t="shared" si="4"/>
        <v>нет</v>
      </c>
      <c r="Q9" t="str">
        <f t="shared" si="5"/>
        <v>ЗП</v>
      </c>
      <c r="R9" t="b">
        <f t="shared" si="6"/>
        <v>0</v>
      </c>
      <c r="S9" t="str">
        <f t="shared" si="7"/>
        <v>нет</v>
      </c>
      <c r="T9" t="b">
        <f t="shared" si="8"/>
        <v>0</v>
      </c>
      <c r="U9" t="str">
        <f t="shared" si="9"/>
        <v>нет</v>
      </c>
      <c r="V9" t="b">
        <f t="shared" si="10"/>
        <v>0</v>
      </c>
      <c r="W9" t="str">
        <f t="shared" si="11"/>
        <v>нет</v>
      </c>
      <c r="X9" t="b">
        <f t="shared" si="12"/>
        <v>0</v>
      </c>
      <c r="Y9" t="str">
        <f t="shared" si="13"/>
        <v>нет</v>
      </c>
    </row>
    <row r="10" spans="1:25" ht="45" customHeight="1" x14ac:dyDescent="0.2">
      <c r="A10" s="2" t="s">
        <v>11</v>
      </c>
      <c r="B10" s="2" t="s">
        <v>43</v>
      </c>
      <c r="C10" s="2" t="s">
        <v>44</v>
      </c>
      <c r="D10" s="3">
        <v>29620.31</v>
      </c>
      <c r="E10" s="2" t="s">
        <v>14</v>
      </c>
      <c r="F10" s="2" t="s">
        <v>15</v>
      </c>
      <c r="G10" s="2" t="s">
        <v>45</v>
      </c>
      <c r="H10" s="2" t="s">
        <v>46</v>
      </c>
      <c r="I10" s="2" t="s">
        <v>47</v>
      </c>
      <c r="J10" s="2" t="s">
        <v>48</v>
      </c>
      <c r="K10" s="2" t="s">
        <v>49</v>
      </c>
      <c r="L10" s="8" t="str">
        <f t="shared" si="0"/>
        <v>ПОСТАВЩИКИ</v>
      </c>
      <c r="M10" t="str">
        <f t="shared" si="1"/>
        <v xml:space="preserve"> </v>
      </c>
      <c r="N10" t="str">
        <f t="shared" si="2"/>
        <v>ПОСТАВЩИКИ</v>
      </c>
      <c r="O10" s="13" t="b">
        <f t="shared" si="3"/>
        <v>0</v>
      </c>
      <c r="P10" t="str">
        <f t="shared" si="4"/>
        <v>нет</v>
      </c>
      <c r="Q10" t="str">
        <f t="shared" si="5"/>
        <v/>
      </c>
      <c r="R10" t="b">
        <f t="shared" si="6"/>
        <v>0</v>
      </c>
      <c r="S10" t="str">
        <f t="shared" si="7"/>
        <v>нет</v>
      </c>
      <c r="T10" t="b">
        <f t="shared" si="8"/>
        <v>0</v>
      </c>
      <c r="U10" t="str">
        <f t="shared" si="9"/>
        <v>нет</v>
      </c>
      <c r="V10" t="b">
        <f t="shared" si="10"/>
        <v>0</v>
      </c>
      <c r="W10" t="str">
        <f t="shared" si="11"/>
        <v>нет</v>
      </c>
      <c r="X10" t="b">
        <f t="shared" si="12"/>
        <v>0</v>
      </c>
      <c r="Y10" t="str">
        <f t="shared" si="13"/>
        <v>нет</v>
      </c>
    </row>
    <row r="11" spans="1:25" ht="45" customHeight="1" x14ac:dyDescent="0.2">
      <c r="A11" s="2" t="s">
        <v>11</v>
      </c>
      <c r="B11" s="2" t="s">
        <v>50</v>
      </c>
      <c r="C11" s="2" t="s">
        <v>51</v>
      </c>
      <c r="D11" s="3">
        <v>4062.19</v>
      </c>
      <c r="E11" s="2" t="s">
        <v>14</v>
      </c>
      <c r="F11" s="2" t="s">
        <v>15</v>
      </c>
      <c r="G11" s="2" t="s">
        <v>52</v>
      </c>
      <c r="H11" s="2" t="s">
        <v>53</v>
      </c>
      <c r="I11" s="2" t="s">
        <v>54</v>
      </c>
      <c r="J11" s="2" t="s">
        <v>55</v>
      </c>
      <c r="K11" s="2" t="s">
        <v>49</v>
      </c>
      <c r="L11" s="8" t="str">
        <f t="shared" si="0"/>
        <v>ПОСТАВЩИКИ</v>
      </c>
      <c r="M11" t="str">
        <f t="shared" si="1"/>
        <v xml:space="preserve"> </v>
      </c>
      <c r="N11" t="str">
        <f t="shared" si="2"/>
        <v>ПОСТАВЩИКИ</v>
      </c>
      <c r="O11" s="13" t="b">
        <f t="shared" si="3"/>
        <v>0</v>
      </c>
      <c r="P11" t="str">
        <f t="shared" si="4"/>
        <v>нет</v>
      </c>
      <c r="Q11" t="str">
        <f t="shared" si="5"/>
        <v/>
      </c>
      <c r="R11" t="b">
        <f t="shared" si="6"/>
        <v>0</v>
      </c>
      <c r="S11" t="str">
        <f t="shared" si="7"/>
        <v>нет</v>
      </c>
      <c r="T11" t="b">
        <f t="shared" si="8"/>
        <v>0</v>
      </c>
      <c r="U11" t="str">
        <f t="shared" si="9"/>
        <v>нет</v>
      </c>
      <c r="V11" t="b">
        <f t="shared" si="10"/>
        <v>0</v>
      </c>
      <c r="W11" t="str">
        <f t="shared" si="11"/>
        <v>нет</v>
      </c>
      <c r="X11" t="b">
        <f t="shared" si="12"/>
        <v>0</v>
      </c>
      <c r="Y11" t="str">
        <f t="shared" si="13"/>
        <v>нет</v>
      </c>
    </row>
    <row r="12" spans="1:25" ht="45" customHeight="1" x14ac:dyDescent="0.2">
      <c r="A12" s="2" t="s">
        <v>11</v>
      </c>
      <c r="B12" s="2" t="s">
        <v>56</v>
      </c>
      <c r="C12" s="2" t="s">
        <v>57</v>
      </c>
      <c r="D12" s="4">
        <v>706.77</v>
      </c>
      <c r="E12" s="2" t="s">
        <v>14</v>
      </c>
      <c r="F12" s="2" t="s">
        <v>15</v>
      </c>
      <c r="G12" s="2" t="s">
        <v>52</v>
      </c>
      <c r="H12" s="2" t="s">
        <v>58</v>
      </c>
      <c r="I12" s="2" t="s">
        <v>54</v>
      </c>
      <c r="J12" s="2" t="s">
        <v>59</v>
      </c>
      <c r="K12" s="2" t="s">
        <v>49</v>
      </c>
      <c r="L12" s="8" t="str">
        <f t="shared" si="0"/>
        <v>ПОСТАВЩИКИ</v>
      </c>
      <c r="M12" t="str">
        <f t="shared" si="1"/>
        <v xml:space="preserve"> </v>
      </c>
      <c r="N12" t="str">
        <f t="shared" si="2"/>
        <v>ПОСТАВЩИКИ</v>
      </c>
      <c r="O12" s="13" t="b">
        <f t="shared" si="3"/>
        <v>0</v>
      </c>
      <c r="P12" t="str">
        <f t="shared" si="4"/>
        <v>нет</v>
      </c>
      <c r="Q12" t="str">
        <f t="shared" si="5"/>
        <v/>
      </c>
      <c r="R12" t="b">
        <f t="shared" si="6"/>
        <v>0</v>
      </c>
      <c r="S12" t="str">
        <f t="shared" si="7"/>
        <v>нет</v>
      </c>
      <c r="T12" t="b">
        <f t="shared" si="8"/>
        <v>0</v>
      </c>
      <c r="U12" t="str">
        <f t="shared" si="9"/>
        <v>нет</v>
      </c>
      <c r="V12" t="b">
        <f t="shared" si="10"/>
        <v>0</v>
      </c>
      <c r="W12" t="str">
        <f t="shared" si="11"/>
        <v>нет</v>
      </c>
      <c r="X12" t="b">
        <f t="shared" si="12"/>
        <v>0</v>
      </c>
      <c r="Y12" t="str">
        <f t="shared" si="13"/>
        <v>нет</v>
      </c>
    </row>
    <row r="13" spans="1:25" ht="45" customHeight="1" x14ac:dyDescent="0.2">
      <c r="A13" s="2" t="s">
        <v>11</v>
      </c>
      <c r="B13" s="2" t="s">
        <v>60</v>
      </c>
      <c r="C13" s="2" t="s">
        <v>61</v>
      </c>
      <c r="D13" s="3">
        <v>75844330</v>
      </c>
      <c r="E13" s="2" t="s">
        <v>14</v>
      </c>
      <c r="F13" s="2" t="s">
        <v>62</v>
      </c>
      <c r="G13" s="2" t="s">
        <v>63</v>
      </c>
      <c r="H13" s="2" t="s">
        <v>64</v>
      </c>
      <c r="I13" s="2" t="s">
        <v>65</v>
      </c>
      <c r="J13" s="2" t="s">
        <v>66</v>
      </c>
      <c r="K13" s="2" t="s">
        <v>20</v>
      </c>
      <c r="L13" s="8" t="str">
        <f t="shared" si="0"/>
        <v>Доходы/Оплата (за доставку)</v>
      </c>
      <c r="M13" t="str">
        <f t="shared" si="1"/>
        <v xml:space="preserve"> </v>
      </c>
      <c r="N13" t="str">
        <f t="shared" si="2"/>
        <v>Доходы/Оплата (за доставку)</v>
      </c>
      <c r="O13" s="13" t="b">
        <f t="shared" si="3"/>
        <v>0</v>
      </c>
      <c r="P13" t="str">
        <f t="shared" si="4"/>
        <v>нет</v>
      </c>
      <c r="Q13" t="str">
        <f t="shared" si="5"/>
        <v/>
      </c>
      <c r="R13" t="b">
        <f t="shared" si="6"/>
        <v>0</v>
      </c>
      <c r="S13" t="str">
        <f t="shared" si="7"/>
        <v>нет</v>
      </c>
      <c r="T13" t="b">
        <f t="shared" si="8"/>
        <v>0</v>
      </c>
      <c r="U13" t="str">
        <f t="shared" si="9"/>
        <v>нет</v>
      </c>
      <c r="V13" t="b">
        <f t="shared" si="10"/>
        <v>0</v>
      </c>
      <c r="W13" t="str">
        <f t="shared" si="11"/>
        <v>нет</v>
      </c>
      <c r="X13" t="b">
        <f t="shared" si="12"/>
        <v>0</v>
      </c>
      <c r="Y13" t="str">
        <f t="shared" si="13"/>
        <v>нет</v>
      </c>
    </row>
    <row r="14" spans="1:25" ht="45" customHeight="1" x14ac:dyDescent="0.2">
      <c r="A14" s="2" t="s">
        <v>11</v>
      </c>
      <c r="B14" s="2" t="s">
        <v>67</v>
      </c>
      <c r="C14" s="2" t="s">
        <v>68</v>
      </c>
      <c r="D14" s="4">
        <v>665</v>
      </c>
      <c r="E14" s="2" t="s">
        <v>69</v>
      </c>
      <c r="F14" s="2" t="s">
        <v>62</v>
      </c>
      <c r="G14" s="2" t="s">
        <v>70</v>
      </c>
      <c r="H14" s="2" t="s">
        <v>71</v>
      </c>
      <c r="I14" s="2" t="s">
        <v>65</v>
      </c>
      <c r="J14" s="2" t="s">
        <v>72</v>
      </c>
      <c r="K14" s="2" t="s">
        <v>20</v>
      </c>
      <c r="L14" s="8" t="str">
        <f t="shared" si="0"/>
        <v>Доходы/Оплата (за доставку)</v>
      </c>
      <c r="M14" t="str">
        <f t="shared" si="1"/>
        <v xml:space="preserve"> </v>
      </c>
      <c r="N14" t="str">
        <f t="shared" si="2"/>
        <v>Доходы/Оплата (за доставку)</v>
      </c>
      <c r="O14" s="13" t="b">
        <f t="shared" si="3"/>
        <v>0</v>
      </c>
      <c r="P14" t="str">
        <f t="shared" si="4"/>
        <v>нет</v>
      </c>
      <c r="Q14" t="str">
        <f t="shared" si="5"/>
        <v/>
      </c>
      <c r="R14" t="b">
        <f t="shared" si="6"/>
        <v>0</v>
      </c>
      <c r="S14" t="str">
        <f t="shared" si="7"/>
        <v>нет</v>
      </c>
      <c r="T14" t="b">
        <f t="shared" si="8"/>
        <v>0</v>
      </c>
      <c r="U14" t="str">
        <f t="shared" si="9"/>
        <v>нет</v>
      </c>
      <c r="V14" t="b">
        <f t="shared" si="10"/>
        <v>0</v>
      </c>
      <c r="W14" t="str">
        <f t="shared" si="11"/>
        <v>нет</v>
      </c>
      <c r="X14" t="b">
        <f t="shared" si="12"/>
        <v>0</v>
      </c>
      <c r="Y14" t="str">
        <f t="shared" si="13"/>
        <v>нет</v>
      </c>
    </row>
    <row r="15" spans="1:25" ht="45" customHeight="1" x14ac:dyDescent="0.2">
      <c r="A15" s="2" t="s">
        <v>11</v>
      </c>
      <c r="B15" s="2" t="s">
        <v>73</v>
      </c>
      <c r="C15" s="2" t="s">
        <v>74</v>
      </c>
      <c r="D15" s="3">
        <v>24970029.280000001</v>
      </c>
      <c r="E15" s="2" t="s">
        <v>27</v>
      </c>
      <c r="F15" s="2" t="s">
        <v>15</v>
      </c>
      <c r="G15" s="2" t="s">
        <v>75</v>
      </c>
      <c r="H15" s="2" t="s">
        <v>76</v>
      </c>
      <c r="I15" s="2" t="s">
        <v>54</v>
      </c>
      <c r="J15" s="2" t="s">
        <v>77</v>
      </c>
      <c r="K15" s="2" t="s">
        <v>49</v>
      </c>
      <c r="L15" s="8" t="str">
        <f t="shared" si="0"/>
        <v>ПОСТАВЩИКИ</v>
      </c>
      <c r="M15" t="str">
        <f t="shared" si="1"/>
        <v xml:space="preserve"> </v>
      </c>
      <c r="N15" t="str">
        <f t="shared" si="2"/>
        <v>ПОСТАВЩИКИ</v>
      </c>
      <c r="O15" s="13" t="b">
        <f t="shared" si="3"/>
        <v>0</v>
      </c>
      <c r="P15" t="str">
        <f>IF(O15=TRUE,"ЗП (3 дня)", "нет")</f>
        <v>нет</v>
      </c>
      <c r="Q15" t="str">
        <f t="shared" si="5"/>
        <v/>
      </c>
      <c r="R15" t="b">
        <f t="shared" si="6"/>
        <v>0</v>
      </c>
      <c r="S15" t="str">
        <f t="shared" si="7"/>
        <v>нет</v>
      </c>
      <c r="T15" t="b">
        <f t="shared" si="8"/>
        <v>0</v>
      </c>
      <c r="U15" t="str">
        <f t="shared" si="9"/>
        <v>нет</v>
      </c>
      <c r="V15" t="b">
        <f t="shared" si="10"/>
        <v>0</v>
      </c>
      <c r="W15" t="str">
        <f t="shared" si="11"/>
        <v>нет</v>
      </c>
      <c r="X15" t="b">
        <f t="shared" si="12"/>
        <v>0</v>
      </c>
      <c r="Y15" t="str">
        <f t="shared" si="13"/>
        <v>нет</v>
      </c>
    </row>
    <row r="16" spans="1:25" ht="45" customHeight="1" x14ac:dyDescent="0.2">
      <c r="A16" s="2" t="s">
        <v>11</v>
      </c>
      <c r="B16" s="2" t="s">
        <v>78</v>
      </c>
      <c r="C16" s="2" t="s">
        <v>79</v>
      </c>
      <c r="D16" s="3">
        <v>3903.22</v>
      </c>
      <c r="E16" s="2" t="s">
        <v>27</v>
      </c>
      <c r="F16" s="2" t="s">
        <v>15</v>
      </c>
      <c r="G16" s="2" t="s">
        <v>45</v>
      </c>
      <c r="H16" s="2" t="s">
        <v>80</v>
      </c>
      <c r="I16" s="2" t="s">
        <v>47</v>
      </c>
      <c r="J16" s="2" t="s">
        <v>81</v>
      </c>
      <c r="K16" s="2" t="s">
        <v>49</v>
      </c>
      <c r="L16" s="8" t="str">
        <f t="shared" si="0"/>
        <v>ПОСТАВЩИКИ</v>
      </c>
      <c r="M16" t="str">
        <f t="shared" si="1"/>
        <v xml:space="preserve"> </v>
      </c>
      <c r="N16" t="str">
        <f t="shared" si="2"/>
        <v>ПОСТАВЩИКИ</v>
      </c>
      <c r="O16" s="13" t="b">
        <f t="shared" si="3"/>
        <v>0</v>
      </c>
      <c r="P16" t="str">
        <f t="shared" si="4"/>
        <v>нет</v>
      </c>
      <c r="Q16" t="str">
        <f t="shared" si="5"/>
        <v/>
      </c>
      <c r="R16" t="b">
        <f t="shared" si="6"/>
        <v>0</v>
      </c>
      <c r="S16" t="str">
        <f t="shared" si="7"/>
        <v>нет</v>
      </c>
      <c r="T16" t="b">
        <f t="shared" si="8"/>
        <v>0</v>
      </c>
      <c r="U16" t="str">
        <f t="shared" si="9"/>
        <v>нет</v>
      </c>
      <c r="V16" t="b">
        <f t="shared" si="10"/>
        <v>0</v>
      </c>
      <c r="W16" t="str">
        <f t="shared" si="11"/>
        <v>нет</v>
      </c>
      <c r="X16" t="b">
        <f t="shared" si="12"/>
        <v>0</v>
      </c>
      <c r="Y16" t="str">
        <f t="shared" si="13"/>
        <v>нет</v>
      </c>
    </row>
    <row r="17" spans="1:25" ht="45" customHeight="1" x14ac:dyDescent="0.2">
      <c r="A17" s="2" t="s">
        <v>11</v>
      </c>
      <c r="B17" s="2" t="s">
        <v>82</v>
      </c>
      <c r="C17" s="2" t="s">
        <v>83</v>
      </c>
      <c r="D17" s="3">
        <v>117358.56</v>
      </c>
      <c r="E17" s="2" t="s">
        <v>27</v>
      </c>
      <c r="F17" s="2" t="s">
        <v>15</v>
      </c>
      <c r="G17" s="2" t="s">
        <v>84</v>
      </c>
      <c r="H17" s="2" t="s">
        <v>85</v>
      </c>
      <c r="I17" s="2" t="s">
        <v>47</v>
      </c>
      <c r="J17" s="2" t="s">
        <v>86</v>
      </c>
      <c r="K17" s="2" t="s">
        <v>49</v>
      </c>
      <c r="L17" s="8" t="str">
        <f t="shared" si="0"/>
        <v>ПОСТАВЩИКИ</v>
      </c>
      <c r="M17" t="str">
        <f t="shared" si="1"/>
        <v xml:space="preserve"> </v>
      </c>
      <c r="N17" t="str">
        <f t="shared" si="2"/>
        <v>ПОСТАВЩИКИ</v>
      </c>
      <c r="O17" s="13" t="b">
        <f t="shared" si="3"/>
        <v>0</v>
      </c>
      <c r="P17" t="str">
        <f t="shared" si="4"/>
        <v>нет</v>
      </c>
      <c r="Q17" t="str">
        <f t="shared" si="5"/>
        <v/>
      </c>
      <c r="R17" t="b">
        <f t="shared" si="6"/>
        <v>0</v>
      </c>
      <c r="S17" t="str">
        <f t="shared" si="7"/>
        <v>нет</v>
      </c>
      <c r="T17" t="b">
        <f t="shared" si="8"/>
        <v>0</v>
      </c>
      <c r="U17" t="str">
        <f t="shared" si="9"/>
        <v>нет</v>
      </c>
      <c r="V17" t="b">
        <f t="shared" si="10"/>
        <v>0</v>
      </c>
      <c r="W17" t="str">
        <f t="shared" si="11"/>
        <v>нет</v>
      </c>
      <c r="X17" t="b">
        <f t="shared" si="12"/>
        <v>0</v>
      </c>
      <c r="Y17" t="str">
        <f t="shared" si="13"/>
        <v>нет</v>
      </c>
    </row>
    <row r="18" spans="1:25" ht="45" customHeight="1" x14ac:dyDescent="0.2">
      <c r="A18" s="2" t="s">
        <v>11</v>
      </c>
      <c r="B18" s="2" t="s">
        <v>87</v>
      </c>
      <c r="C18" s="2" t="s">
        <v>88</v>
      </c>
      <c r="D18" s="3">
        <v>136328</v>
      </c>
      <c r="E18" s="2" t="s">
        <v>27</v>
      </c>
      <c r="F18" s="2" t="s">
        <v>15</v>
      </c>
      <c r="G18" s="2" t="s">
        <v>89</v>
      </c>
      <c r="H18" s="2" t="s">
        <v>17</v>
      </c>
      <c r="I18" s="2" t="s">
        <v>90</v>
      </c>
      <c r="J18" s="2" t="s">
        <v>91</v>
      </c>
      <c r="K18" s="2" t="s">
        <v>20</v>
      </c>
      <c r="L18" s="8" t="str">
        <f t="shared" si="0"/>
        <v>НДФЛ</v>
      </c>
      <c r="M18" t="str">
        <f t="shared" si="1"/>
        <v xml:space="preserve"> </v>
      </c>
      <c r="N18" t="str">
        <f t="shared" si="2"/>
        <v>НДФЛ</v>
      </c>
      <c r="O18" s="13" t="b">
        <f t="shared" si="3"/>
        <v>0</v>
      </c>
      <c r="P18" t="str">
        <f t="shared" si="4"/>
        <v>нет</v>
      </c>
      <c r="Q18" t="str">
        <f t="shared" si="5"/>
        <v/>
      </c>
      <c r="R18" t="b">
        <f t="shared" si="6"/>
        <v>0</v>
      </c>
      <c r="S18" t="str">
        <f t="shared" si="7"/>
        <v>нет</v>
      </c>
      <c r="T18" t="b">
        <f t="shared" si="8"/>
        <v>1</v>
      </c>
      <c r="U18" t="str">
        <f t="shared" si="9"/>
        <v>НДФЛ</v>
      </c>
      <c r="V18" t="b">
        <f t="shared" si="10"/>
        <v>0</v>
      </c>
      <c r="W18" t="str">
        <f t="shared" si="11"/>
        <v>нет</v>
      </c>
      <c r="X18" t="b">
        <f t="shared" si="12"/>
        <v>0</v>
      </c>
      <c r="Y18" t="str">
        <f t="shared" si="13"/>
        <v>нет</v>
      </c>
    </row>
    <row r="19" spans="1:25" ht="45" customHeight="1" x14ac:dyDescent="0.2">
      <c r="A19" s="2" t="s">
        <v>11</v>
      </c>
      <c r="B19" s="2" t="s">
        <v>92</v>
      </c>
      <c r="C19" s="2" t="s">
        <v>93</v>
      </c>
      <c r="D19" s="4">
        <v>997.5</v>
      </c>
      <c r="E19" s="2" t="s">
        <v>27</v>
      </c>
      <c r="F19" s="2" t="s">
        <v>15</v>
      </c>
      <c r="G19" s="2" t="s">
        <v>94</v>
      </c>
      <c r="H19" s="2" t="s">
        <v>95</v>
      </c>
      <c r="I19" s="2" t="s">
        <v>96</v>
      </c>
      <c r="J19" s="2" t="s">
        <v>97</v>
      </c>
      <c r="K19" s="2" t="s">
        <v>20</v>
      </c>
      <c r="L19" s="8" t="str">
        <f t="shared" si="0"/>
        <v>Отказ от доставки</v>
      </c>
      <c r="M19" t="str">
        <f t="shared" si="1"/>
        <v>Отказ от доставки</v>
      </c>
      <c r="N19" t="str">
        <f t="shared" si="2"/>
        <v>Отказ от доставки</v>
      </c>
      <c r="O19" s="13" t="b">
        <f t="shared" si="3"/>
        <v>0</v>
      </c>
      <c r="P19" t="str">
        <f t="shared" si="4"/>
        <v>нет</v>
      </c>
      <c r="Q19" t="str">
        <f t="shared" si="5"/>
        <v/>
      </c>
      <c r="R19" t="b">
        <f t="shared" si="6"/>
        <v>0</v>
      </c>
      <c r="S19" t="str">
        <f t="shared" si="7"/>
        <v>нет</v>
      </c>
      <c r="T19" t="b">
        <f t="shared" si="8"/>
        <v>0</v>
      </c>
      <c r="U19" t="str">
        <f t="shared" si="9"/>
        <v>нет</v>
      </c>
      <c r="V19" t="b">
        <f t="shared" si="10"/>
        <v>0</v>
      </c>
      <c r="W19" t="str">
        <f t="shared" si="11"/>
        <v>нет</v>
      </c>
      <c r="X19" t="b">
        <f t="shared" si="12"/>
        <v>0</v>
      </c>
      <c r="Y19" t="str">
        <f t="shared" si="13"/>
        <v>нет</v>
      </c>
    </row>
    <row r="20" spans="1:25" ht="45" customHeight="1" x14ac:dyDescent="0.2">
      <c r="A20" s="2" t="s">
        <v>11</v>
      </c>
      <c r="B20" s="2" t="s">
        <v>98</v>
      </c>
      <c r="C20" s="2" t="s">
        <v>99</v>
      </c>
      <c r="D20" s="3">
        <v>123771.39</v>
      </c>
      <c r="E20" s="2" t="s">
        <v>27</v>
      </c>
      <c r="F20" s="2" t="s">
        <v>15</v>
      </c>
      <c r="G20" s="2" t="s">
        <v>41</v>
      </c>
      <c r="H20" s="2" t="s">
        <v>17</v>
      </c>
      <c r="I20" s="2" t="s">
        <v>18</v>
      </c>
      <c r="J20" s="11" t="s">
        <v>100</v>
      </c>
      <c r="K20" s="2" t="s">
        <v>20</v>
      </c>
      <c r="L20" s="8" t="str">
        <f t="shared" si="0"/>
        <v>ЗП</v>
      </c>
      <c r="M20" t="str">
        <f t="shared" si="1"/>
        <v xml:space="preserve"> </v>
      </c>
      <c r="N20" t="str">
        <f t="shared" si="2"/>
        <v>ЗП</v>
      </c>
      <c r="O20" s="13" t="b">
        <f t="shared" si="3"/>
        <v>0</v>
      </c>
      <c r="P20" t="str">
        <f t="shared" si="4"/>
        <v>нет</v>
      </c>
      <c r="Q20" t="str">
        <f t="shared" si="5"/>
        <v>ЗП</v>
      </c>
      <c r="R20" t="b">
        <f t="shared" si="6"/>
        <v>0</v>
      </c>
      <c r="S20" t="str">
        <f t="shared" si="7"/>
        <v>нет</v>
      </c>
      <c r="T20" t="b">
        <f t="shared" si="8"/>
        <v>0</v>
      </c>
      <c r="U20" t="str">
        <f t="shared" si="9"/>
        <v>нет</v>
      </c>
      <c r="V20" t="b">
        <f t="shared" si="10"/>
        <v>0</v>
      </c>
      <c r="W20" t="str">
        <f t="shared" si="11"/>
        <v>нет</v>
      </c>
      <c r="X20" t="b">
        <f t="shared" si="12"/>
        <v>0</v>
      </c>
      <c r="Y20" t="str">
        <f t="shared" si="13"/>
        <v>нет</v>
      </c>
    </row>
    <row r="21" spans="1:25" ht="45" customHeight="1" x14ac:dyDescent="0.2">
      <c r="A21" s="2" t="s">
        <v>11</v>
      </c>
      <c r="B21" s="2" t="s">
        <v>101</v>
      </c>
      <c r="C21" s="2" t="s">
        <v>102</v>
      </c>
      <c r="D21" s="3">
        <v>162743.06</v>
      </c>
      <c r="E21" s="2" t="s">
        <v>27</v>
      </c>
      <c r="F21" s="2" t="s">
        <v>15</v>
      </c>
      <c r="G21" s="2" t="s">
        <v>38</v>
      </c>
      <c r="H21" s="2" t="s">
        <v>17</v>
      </c>
      <c r="I21" s="2" t="s">
        <v>18</v>
      </c>
      <c r="J21" s="11" t="s">
        <v>103</v>
      </c>
      <c r="K21" s="2" t="s">
        <v>20</v>
      </c>
      <c r="L21" s="8" t="str">
        <f t="shared" si="0"/>
        <v>ЗП</v>
      </c>
      <c r="M21" t="str">
        <f t="shared" si="1"/>
        <v xml:space="preserve"> </v>
      </c>
      <c r="N21" t="str">
        <f t="shared" si="2"/>
        <v>ЗП</v>
      </c>
      <c r="O21" s="13" t="b">
        <f t="shared" si="3"/>
        <v>0</v>
      </c>
      <c r="P21" t="str">
        <f t="shared" si="4"/>
        <v>нет</v>
      </c>
      <c r="Q21" t="str">
        <f t="shared" si="5"/>
        <v>ЗП</v>
      </c>
      <c r="R21" t="b">
        <f t="shared" si="6"/>
        <v>0</v>
      </c>
      <c r="S21" t="str">
        <f t="shared" si="7"/>
        <v>нет</v>
      </c>
      <c r="T21" t="b">
        <f t="shared" si="8"/>
        <v>0</v>
      </c>
      <c r="U21" t="str">
        <f t="shared" si="9"/>
        <v>нет</v>
      </c>
      <c r="V21" t="b">
        <f t="shared" si="10"/>
        <v>0</v>
      </c>
      <c r="W21" t="str">
        <f t="shared" si="11"/>
        <v>нет</v>
      </c>
      <c r="X21" t="b">
        <f t="shared" si="12"/>
        <v>0</v>
      </c>
      <c r="Y21" t="str">
        <f t="shared" si="13"/>
        <v>нет</v>
      </c>
    </row>
    <row r="22" spans="1:25" ht="45" customHeight="1" x14ac:dyDescent="0.2">
      <c r="A22" s="2" t="s">
        <v>11</v>
      </c>
      <c r="B22" s="2" t="s">
        <v>104</v>
      </c>
      <c r="C22" s="2" t="s">
        <v>105</v>
      </c>
      <c r="D22" s="3">
        <v>25617.119999999999</v>
      </c>
      <c r="E22" s="2" t="s">
        <v>27</v>
      </c>
      <c r="F22" s="2" t="s">
        <v>15</v>
      </c>
      <c r="G22" s="2" t="s">
        <v>41</v>
      </c>
      <c r="H22" s="2" t="s">
        <v>17</v>
      </c>
      <c r="I22" s="2" t="s">
        <v>18</v>
      </c>
      <c r="J22" s="11" t="s">
        <v>106</v>
      </c>
      <c r="K22" s="2" t="s">
        <v>20</v>
      </c>
      <c r="L22" s="8" t="str">
        <f t="shared" si="0"/>
        <v>ЗП</v>
      </c>
      <c r="M22" t="str">
        <f t="shared" si="1"/>
        <v xml:space="preserve"> </v>
      </c>
      <c r="N22" t="str">
        <f t="shared" si="2"/>
        <v>ЗП</v>
      </c>
      <c r="O22" s="13" t="b">
        <f t="shared" si="3"/>
        <v>0</v>
      </c>
      <c r="P22" t="str">
        <f t="shared" si="4"/>
        <v>нет</v>
      </c>
      <c r="Q22" t="str">
        <f t="shared" si="5"/>
        <v>ЗП</v>
      </c>
      <c r="R22" t="b">
        <f t="shared" si="6"/>
        <v>0</v>
      </c>
      <c r="S22" t="str">
        <f t="shared" si="7"/>
        <v>нет</v>
      </c>
      <c r="T22" t="b">
        <f t="shared" si="8"/>
        <v>0</v>
      </c>
      <c r="U22" t="str">
        <f t="shared" si="9"/>
        <v>нет</v>
      </c>
      <c r="V22" t="b">
        <f t="shared" si="10"/>
        <v>0</v>
      </c>
      <c r="W22" t="str">
        <f t="shared" si="11"/>
        <v>нет</v>
      </c>
      <c r="X22" t="b">
        <f t="shared" si="12"/>
        <v>0</v>
      </c>
      <c r="Y22" t="str">
        <f t="shared" si="13"/>
        <v>нет</v>
      </c>
    </row>
    <row r="23" spans="1:25" ht="45" customHeight="1" x14ac:dyDescent="0.2">
      <c r="A23" s="2" t="s">
        <v>11</v>
      </c>
      <c r="B23" s="2" t="s">
        <v>107</v>
      </c>
      <c r="C23" s="2" t="s">
        <v>108</v>
      </c>
      <c r="D23" s="3">
        <v>12124.68</v>
      </c>
      <c r="E23" s="2" t="s">
        <v>27</v>
      </c>
      <c r="F23" s="2" t="s">
        <v>15</v>
      </c>
      <c r="G23" s="2" t="s">
        <v>109</v>
      </c>
      <c r="H23" s="2" t="s">
        <v>110</v>
      </c>
      <c r="I23" s="2" t="s">
        <v>47</v>
      </c>
      <c r="J23" s="2" t="s">
        <v>111</v>
      </c>
      <c r="K23" s="2" t="s">
        <v>49</v>
      </c>
      <c r="L23" s="8" t="str">
        <f t="shared" si="0"/>
        <v>ПОСТАВЩИКИ</v>
      </c>
      <c r="M23" t="str">
        <f t="shared" si="1"/>
        <v xml:space="preserve"> </v>
      </c>
      <c r="N23" t="str">
        <f t="shared" si="2"/>
        <v>ПОСТАВЩИКИ</v>
      </c>
      <c r="O23" s="13" t="b">
        <f t="shared" si="3"/>
        <v>0</v>
      </c>
      <c r="P23" t="str">
        <f t="shared" si="4"/>
        <v>нет</v>
      </c>
      <c r="Q23" t="str">
        <f t="shared" si="5"/>
        <v/>
      </c>
      <c r="R23" t="b">
        <f t="shared" si="6"/>
        <v>0</v>
      </c>
      <c r="S23" t="str">
        <f t="shared" si="7"/>
        <v>нет</v>
      </c>
      <c r="T23" t="b">
        <f t="shared" si="8"/>
        <v>0</v>
      </c>
      <c r="U23" t="str">
        <f t="shared" si="9"/>
        <v>нет</v>
      </c>
      <c r="V23" t="b">
        <f t="shared" si="10"/>
        <v>0</v>
      </c>
      <c r="W23" t="str">
        <f t="shared" si="11"/>
        <v>нет</v>
      </c>
      <c r="X23" t="b">
        <f t="shared" si="12"/>
        <v>0</v>
      </c>
      <c r="Y23" t="str">
        <f t="shared" si="13"/>
        <v>нет</v>
      </c>
    </row>
    <row r="24" spans="1:25" ht="45" customHeight="1" x14ac:dyDescent="0.2">
      <c r="A24" s="2" t="s">
        <v>11</v>
      </c>
      <c r="B24" s="2" t="s">
        <v>112</v>
      </c>
      <c r="C24" s="2" t="s">
        <v>113</v>
      </c>
      <c r="D24" s="3">
        <v>7685.84</v>
      </c>
      <c r="E24" s="2" t="s">
        <v>27</v>
      </c>
      <c r="F24" s="2" t="s">
        <v>15</v>
      </c>
      <c r="G24" s="2" t="s">
        <v>109</v>
      </c>
      <c r="H24" s="2" t="s">
        <v>110</v>
      </c>
      <c r="I24" s="2" t="s">
        <v>47</v>
      </c>
      <c r="J24" s="2" t="s">
        <v>114</v>
      </c>
      <c r="K24" s="2" t="s">
        <v>49</v>
      </c>
      <c r="L24" s="8" t="str">
        <f t="shared" si="0"/>
        <v>ПОСТАВЩИКИ</v>
      </c>
      <c r="M24" t="str">
        <f t="shared" si="1"/>
        <v xml:space="preserve"> </v>
      </c>
      <c r="N24" t="str">
        <f t="shared" si="2"/>
        <v>ПОСТАВЩИКИ</v>
      </c>
      <c r="O24" s="13" t="b">
        <f t="shared" si="3"/>
        <v>0</v>
      </c>
      <c r="P24" t="str">
        <f t="shared" si="4"/>
        <v>нет</v>
      </c>
      <c r="Q24" t="str">
        <f t="shared" si="5"/>
        <v/>
      </c>
      <c r="R24" t="b">
        <f t="shared" si="6"/>
        <v>0</v>
      </c>
      <c r="S24" t="str">
        <f t="shared" si="7"/>
        <v>нет</v>
      </c>
      <c r="T24" t="b">
        <f t="shared" si="8"/>
        <v>0</v>
      </c>
      <c r="U24" t="str">
        <f t="shared" si="9"/>
        <v>нет</v>
      </c>
      <c r="V24" t="b">
        <f t="shared" si="10"/>
        <v>0</v>
      </c>
      <c r="W24" t="str">
        <f t="shared" si="11"/>
        <v>нет</v>
      </c>
      <c r="X24" t="b">
        <f t="shared" si="12"/>
        <v>0</v>
      </c>
      <c r="Y24" t="str">
        <f t="shared" si="13"/>
        <v>нет</v>
      </c>
    </row>
    <row r="25" spans="1:25" ht="45" customHeight="1" x14ac:dyDescent="0.2">
      <c r="A25" s="2" t="s">
        <v>11</v>
      </c>
      <c r="B25" s="2" t="s">
        <v>115</v>
      </c>
      <c r="C25" s="2" t="s">
        <v>116</v>
      </c>
      <c r="D25" s="3">
        <v>76506.960000000006</v>
      </c>
      <c r="E25" s="2" t="s">
        <v>27</v>
      </c>
      <c r="F25" s="2" t="s">
        <v>15</v>
      </c>
      <c r="G25" s="2" t="s">
        <v>109</v>
      </c>
      <c r="H25" s="2" t="s">
        <v>110</v>
      </c>
      <c r="I25" s="2" t="s">
        <v>47</v>
      </c>
      <c r="J25" s="2" t="s">
        <v>117</v>
      </c>
      <c r="K25" s="2" t="s">
        <v>49</v>
      </c>
      <c r="L25" s="8" t="str">
        <f t="shared" si="0"/>
        <v>ПОСТАВЩИКИ</v>
      </c>
      <c r="M25" t="str">
        <f t="shared" si="1"/>
        <v xml:space="preserve"> </v>
      </c>
      <c r="N25" t="str">
        <f t="shared" si="2"/>
        <v>ПОСТАВЩИКИ</v>
      </c>
      <c r="O25" s="13" t="b">
        <f t="shared" si="3"/>
        <v>0</v>
      </c>
      <c r="P25" t="str">
        <f t="shared" si="4"/>
        <v>нет</v>
      </c>
      <c r="Q25" t="str">
        <f t="shared" si="5"/>
        <v/>
      </c>
      <c r="R25" t="b">
        <f t="shared" si="6"/>
        <v>0</v>
      </c>
      <c r="S25" t="str">
        <f t="shared" si="7"/>
        <v>нет</v>
      </c>
      <c r="T25" t="b">
        <f t="shared" si="8"/>
        <v>0</v>
      </c>
      <c r="U25" t="str">
        <f t="shared" si="9"/>
        <v>нет</v>
      </c>
      <c r="V25" t="b">
        <f t="shared" si="10"/>
        <v>0</v>
      </c>
      <c r="W25" t="str">
        <f t="shared" si="11"/>
        <v>нет</v>
      </c>
      <c r="X25" t="b">
        <f t="shared" si="12"/>
        <v>0</v>
      </c>
      <c r="Y25" t="str">
        <f t="shared" si="13"/>
        <v>нет</v>
      </c>
    </row>
    <row r="26" spans="1:25" ht="45" customHeight="1" x14ac:dyDescent="0.2">
      <c r="A26" s="2" t="s">
        <v>11</v>
      </c>
      <c r="B26" s="2" t="s">
        <v>118</v>
      </c>
      <c r="C26" s="2" t="s">
        <v>119</v>
      </c>
      <c r="D26" s="3">
        <v>79371.960000000006</v>
      </c>
      <c r="E26" s="2" t="s">
        <v>27</v>
      </c>
      <c r="F26" s="2" t="s">
        <v>15</v>
      </c>
      <c r="G26" s="2" t="s">
        <v>109</v>
      </c>
      <c r="H26" s="2" t="s">
        <v>110</v>
      </c>
      <c r="I26" s="2" t="s">
        <v>47</v>
      </c>
      <c r="J26" s="2" t="s">
        <v>120</v>
      </c>
      <c r="K26" s="2" t="s">
        <v>49</v>
      </c>
      <c r="L26" s="8" t="str">
        <f t="shared" si="0"/>
        <v>ПОСТАВЩИКИ</v>
      </c>
      <c r="M26" t="str">
        <f t="shared" si="1"/>
        <v xml:space="preserve"> </v>
      </c>
      <c r="N26" t="str">
        <f t="shared" si="2"/>
        <v>ПОСТАВЩИКИ</v>
      </c>
      <c r="O26" s="13" t="b">
        <f t="shared" si="3"/>
        <v>0</v>
      </c>
      <c r="P26" t="str">
        <f t="shared" si="4"/>
        <v>нет</v>
      </c>
      <c r="Q26" t="str">
        <f t="shared" si="5"/>
        <v/>
      </c>
      <c r="R26" t="b">
        <f t="shared" si="6"/>
        <v>0</v>
      </c>
      <c r="S26" t="str">
        <f t="shared" si="7"/>
        <v>нет</v>
      </c>
      <c r="T26" t="b">
        <f t="shared" si="8"/>
        <v>0</v>
      </c>
      <c r="U26" t="str">
        <f t="shared" si="9"/>
        <v>нет</v>
      </c>
      <c r="V26" t="b">
        <f t="shared" si="10"/>
        <v>0</v>
      </c>
      <c r="W26" t="str">
        <f t="shared" si="11"/>
        <v>нет</v>
      </c>
      <c r="X26" t="b">
        <f t="shared" si="12"/>
        <v>0</v>
      </c>
      <c r="Y26" t="str">
        <f t="shared" si="13"/>
        <v>нет</v>
      </c>
    </row>
    <row r="27" spans="1:25" ht="45" customHeight="1" x14ac:dyDescent="0.2">
      <c r="A27" s="2" t="s">
        <v>11</v>
      </c>
      <c r="B27" s="2" t="s">
        <v>121</v>
      </c>
      <c r="C27" s="2" t="s">
        <v>122</v>
      </c>
      <c r="D27" s="3">
        <v>11673.92</v>
      </c>
      <c r="E27" s="2" t="s">
        <v>27</v>
      </c>
      <c r="F27" s="2" t="s">
        <v>15</v>
      </c>
      <c r="G27" s="2" t="s">
        <v>109</v>
      </c>
      <c r="H27" s="2" t="s">
        <v>110</v>
      </c>
      <c r="I27" s="2" t="s">
        <v>47</v>
      </c>
      <c r="J27" s="2" t="s">
        <v>123</v>
      </c>
      <c r="K27" s="2" t="s">
        <v>49</v>
      </c>
      <c r="L27" s="8" t="str">
        <f t="shared" si="0"/>
        <v>ПОСТАВЩИКИ</v>
      </c>
      <c r="M27" t="str">
        <f t="shared" si="1"/>
        <v xml:space="preserve"> </v>
      </c>
      <c r="N27" t="str">
        <f t="shared" si="2"/>
        <v>ПОСТАВЩИКИ</v>
      </c>
      <c r="O27" s="13" t="b">
        <f t="shared" si="3"/>
        <v>0</v>
      </c>
      <c r="P27" t="str">
        <f t="shared" si="4"/>
        <v>нет</v>
      </c>
      <c r="Q27" t="str">
        <f t="shared" si="5"/>
        <v/>
      </c>
      <c r="R27" t="b">
        <f t="shared" si="6"/>
        <v>0</v>
      </c>
      <c r="S27" t="str">
        <f t="shared" si="7"/>
        <v>нет</v>
      </c>
      <c r="T27" t="b">
        <f t="shared" si="8"/>
        <v>0</v>
      </c>
      <c r="U27" t="str">
        <f t="shared" si="9"/>
        <v>нет</v>
      </c>
      <c r="V27" t="b">
        <f t="shared" si="10"/>
        <v>0</v>
      </c>
      <c r="W27" t="str">
        <f t="shared" si="11"/>
        <v>нет</v>
      </c>
      <c r="X27" t="b">
        <f t="shared" si="12"/>
        <v>0</v>
      </c>
      <c r="Y27" t="str">
        <f t="shared" si="13"/>
        <v>нет</v>
      </c>
    </row>
    <row r="28" spans="1:25" ht="45" customHeight="1" x14ac:dyDescent="0.2">
      <c r="A28" s="2" t="s">
        <v>11</v>
      </c>
      <c r="B28" s="2" t="s">
        <v>124</v>
      </c>
      <c r="C28" s="2" t="s">
        <v>125</v>
      </c>
      <c r="D28" s="3">
        <v>1700133.31</v>
      </c>
      <c r="E28" s="2" t="s">
        <v>27</v>
      </c>
      <c r="F28" s="2" t="s">
        <v>15</v>
      </c>
      <c r="G28" s="2" t="s">
        <v>126</v>
      </c>
      <c r="H28" s="2" t="s">
        <v>127</v>
      </c>
      <c r="I28" s="2" t="s">
        <v>54</v>
      </c>
      <c r="J28" s="2" t="s">
        <v>128</v>
      </c>
      <c r="K28" s="2" t="s">
        <v>49</v>
      </c>
      <c r="L28" s="8" t="str">
        <f t="shared" si="0"/>
        <v>ПОСТАВЩИКИ</v>
      </c>
      <c r="M28" t="str">
        <f t="shared" si="1"/>
        <v xml:space="preserve"> </v>
      </c>
      <c r="N28" t="str">
        <f t="shared" si="2"/>
        <v>ПОСТАВЩИКИ</v>
      </c>
      <c r="O28" s="13" t="b">
        <f t="shared" si="3"/>
        <v>0</v>
      </c>
      <c r="P28" t="str">
        <f t="shared" si="4"/>
        <v>нет</v>
      </c>
      <c r="Q28" t="str">
        <f t="shared" si="5"/>
        <v/>
      </c>
      <c r="R28" t="b">
        <f t="shared" si="6"/>
        <v>0</v>
      </c>
      <c r="S28" t="str">
        <f t="shared" si="7"/>
        <v>нет</v>
      </c>
      <c r="T28" t="b">
        <f t="shared" si="8"/>
        <v>0</v>
      </c>
      <c r="U28" t="str">
        <f t="shared" si="9"/>
        <v>нет</v>
      </c>
      <c r="V28" t="b">
        <f t="shared" si="10"/>
        <v>0</v>
      </c>
      <c r="W28" t="str">
        <f t="shared" si="11"/>
        <v>нет</v>
      </c>
      <c r="X28" t="b">
        <f t="shared" si="12"/>
        <v>0</v>
      </c>
      <c r="Y28" t="str">
        <f t="shared" si="13"/>
        <v>нет</v>
      </c>
    </row>
    <row r="29" spans="1:25" ht="45" customHeight="1" x14ac:dyDescent="0.2">
      <c r="A29" s="2" t="s">
        <v>11</v>
      </c>
      <c r="B29" s="2" t="s">
        <v>129</v>
      </c>
      <c r="C29" s="2" t="s">
        <v>130</v>
      </c>
      <c r="D29" s="3">
        <v>90586.89</v>
      </c>
      <c r="E29" s="2" t="s">
        <v>27</v>
      </c>
      <c r="F29" s="2" t="s">
        <v>15</v>
      </c>
      <c r="G29" s="2" t="s">
        <v>131</v>
      </c>
      <c r="H29" s="2" t="s">
        <v>132</v>
      </c>
      <c r="I29" s="2" t="s">
        <v>54</v>
      </c>
      <c r="J29" s="2" t="s">
        <v>133</v>
      </c>
      <c r="K29" s="2" t="s">
        <v>49</v>
      </c>
      <c r="L29" s="8" t="str">
        <f t="shared" si="0"/>
        <v>ПОСТАВЩИКИ</v>
      </c>
      <c r="M29" t="str">
        <f t="shared" si="1"/>
        <v xml:space="preserve"> </v>
      </c>
      <c r="N29" t="str">
        <f t="shared" si="2"/>
        <v>ПОСТАВЩИКИ</v>
      </c>
      <c r="O29" s="13" t="b">
        <f t="shared" si="3"/>
        <v>0</v>
      </c>
      <c r="P29" t="str">
        <f t="shared" si="4"/>
        <v>нет</v>
      </c>
      <c r="Q29" t="str">
        <f t="shared" si="5"/>
        <v/>
      </c>
      <c r="R29" t="b">
        <f t="shared" si="6"/>
        <v>0</v>
      </c>
      <c r="S29" t="str">
        <f t="shared" si="7"/>
        <v>нет</v>
      </c>
      <c r="T29" t="b">
        <f t="shared" si="8"/>
        <v>0</v>
      </c>
      <c r="U29" t="str">
        <f t="shared" si="9"/>
        <v>нет</v>
      </c>
      <c r="V29" t="b">
        <f t="shared" si="10"/>
        <v>0</v>
      </c>
      <c r="W29" t="str">
        <f t="shared" si="11"/>
        <v>нет</v>
      </c>
      <c r="X29" t="b">
        <f t="shared" si="12"/>
        <v>0</v>
      </c>
      <c r="Y29" t="str">
        <f t="shared" si="13"/>
        <v>нет</v>
      </c>
    </row>
    <row r="30" spans="1:25" ht="45" customHeight="1" x14ac:dyDescent="0.2">
      <c r="A30" s="2" t="s">
        <v>11</v>
      </c>
      <c r="B30" s="2" t="s">
        <v>134</v>
      </c>
      <c r="C30" s="2" t="s">
        <v>135</v>
      </c>
      <c r="D30" s="3">
        <v>239912.29</v>
      </c>
      <c r="E30" s="2" t="s">
        <v>27</v>
      </c>
      <c r="F30" s="2" t="s">
        <v>15</v>
      </c>
      <c r="G30" s="2" t="s">
        <v>45</v>
      </c>
      <c r="H30" s="2" t="s">
        <v>136</v>
      </c>
      <c r="I30" s="2" t="s">
        <v>47</v>
      </c>
      <c r="J30" s="2" t="s">
        <v>137</v>
      </c>
      <c r="K30" s="2" t="s">
        <v>49</v>
      </c>
      <c r="L30" s="8" t="str">
        <f t="shared" si="0"/>
        <v>ПОСТАВЩИКИ</v>
      </c>
      <c r="M30" t="str">
        <f t="shared" si="1"/>
        <v xml:space="preserve"> </v>
      </c>
      <c r="N30" t="str">
        <f t="shared" si="2"/>
        <v>ПОСТАВЩИКИ</v>
      </c>
      <c r="O30" s="13" t="b">
        <f t="shared" si="3"/>
        <v>0</v>
      </c>
      <c r="P30" t="str">
        <f t="shared" si="4"/>
        <v>нет</v>
      </c>
      <c r="Q30" t="str">
        <f t="shared" si="5"/>
        <v/>
      </c>
      <c r="R30" t="b">
        <f t="shared" si="6"/>
        <v>0</v>
      </c>
      <c r="S30" t="str">
        <f t="shared" si="7"/>
        <v>нет</v>
      </c>
      <c r="T30" t="b">
        <f t="shared" si="8"/>
        <v>0</v>
      </c>
      <c r="U30" t="str">
        <f t="shared" si="9"/>
        <v>нет</v>
      </c>
      <c r="V30" t="b">
        <f t="shared" si="10"/>
        <v>0</v>
      </c>
      <c r="W30" t="str">
        <f t="shared" si="11"/>
        <v>нет</v>
      </c>
      <c r="X30" t="b">
        <f t="shared" si="12"/>
        <v>0</v>
      </c>
      <c r="Y30" t="str">
        <f t="shared" si="13"/>
        <v>нет</v>
      </c>
    </row>
    <row r="31" spans="1:25" ht="45" customHeight="1" x14ac:dyDescent="0.2">
      <c r="A31" s="2" t="s">
        <v>11</v>
      </c>
      <c r="B31" s="2" t="s">
        <v>138</v>
      </c>
      <c r="C31" s="2" t="s">
        <v>139</v>
      </c>
      <c r="D31" s="3">
        <v>95965</v>
      </c>
      <c r="E31" s="2" t="s">
        <v>27</v>
      </c>
      <c r="F31" s="2" t="s">
        <v>15</v>
      </c>
      <c r="G31" s="2" t="s">
        <v>45</v>
      </c>
      <c r="H31" s="2" t="s">
        <v>136</v>
      </c>
      <c r="I31" s="2" t="s">
        <v>47</v>
      </c>
      <c r="J31" s="2" t="s">
        <v>140</v>
      </c>
      <c r="K31" s="2" t="s">
        <v>49</v>
      </c>
      <c r="L31" s="8" t="str">
        <f t="shared" si="0"/>
        <v>ПОСТАВЩИКИ</v>
      </c>
      <c r="M31" t="str">
        <f t="shared" si="1"/>
        <v xml:space="preserve"> </v>
      </c>
      <c r="N31" t="str">
        <f t="shared" si="2"/>
        <v>ПОСТАВЩИКИ</v>
      </c>
      <c r="O31" s="13" t="b">
        <f t="shared" si="3"/>
        <v>0</v>
      </c>
      <c r="P31" t="str">
        <f t="shared" si="4"/>
        <v>нет</v>
      </c>
      <c r="Q31" t="str">
        <f t="shared" si="5"/>
        <v/>
      </c>
      <c r="R31" t="b">
        <f t="shared" si="6"/>
        <v>0</v>
      </c>
      <c r="S31" t="str">
        <f t="shared" si="7"/>
        <v>нет</v>
      </c>
      <c r="T31" t="b">
        <f t="shared" si="8"/>
        <v>0</v>
      </c>
      <c r="U31" t="str">
        <f t="shared" si="9"/>
        <v>нет</v>
      </c>
      <c r="V31" t="b">
        <f t="shared" si="10"/>
        <v>0</v>
      </c>
      <c r="W31" t="str">
        <f t="shared" si="11"/>
        <v>нет</v>
      </c>
      <c r="X31" t="b">
        <f t="shared" si="12"/>
        <v>0</v>
      </c>
      <c r="Y31" t="str">
        <f t="shared" si="13"/>
        <v>нет</v>
      </c>
    </row>
    <row r="32" spans="1:25" ht="45" customHeight="1" x14ac:dyDescent="0.2">
      <c r="A32" s="2" t="s">
        <v>11</v>
      </c>
      <c r="B32" s="2" t="s">
        <v>12</v>
      </c>
      <c r="C32" s="2" t="s">
        <v>141</v>
      </c>
      <c r="D32" s="3">
        <v>4356.3100000000004</v>
      </c>
      <c r="E32" s="2" t="s">
        <v>27</v>
      </c>
      <c r="F32" s="2" t="s">
        <v>62</v>
      </c>
      <c r="G32" s="2" t="s">
        <v>38</v>
      </c>
      <c r="H32" s="2" t="s">
        <v>17</v>
      </c>
      <c r="I32" s="2" t="s">
        <v>142</v>
      </c>
      <c r="J32" s="2" t="s">
        <v>143</v>
      </c>
      <c r="K32" s="2" t="s">
        <v>20</v>
      </c>
      <c r="L32" s="8" t="str">
        <f t="shared" si="0"/>
        <v>Возврат ЗП</v>
      </c>
      <c r="M32" t="str">
        <f t="shared" si="1"/>
        <v xml:space="preserve"> </v>
      </c>
      <c r="N32" t="str">
        <f t="shared" si="2"/>
        <v>Возврат ЗП</v>
      </c>
      <c r="O32" s="13" t="b">
        <f t="shared" si="3"/>
        <v>0</v>
      </c>
      <c r="P32" t="str">
        <f t="shared" si="4"/>
        <v>нет</v>
      </c>
      <c r="Q32" t="str">
        <f t="shared" si="5"/>
        <v/>
      </c>
      <c r="R32" t="b">
        <f t="shared" si="6"/>
        <v>0</v>
      </c>
      <c r="S32" t="str">
        <f t="shared" si="7"/>
        <v>нет</v>
      </c>
      <c r="T32" t="b">
        <f t="shared" si="8"/>
        <v>0</v>
      </c>
      <c r="U32" t="str">
        <f t="shared" si="9"/>
        <v>нет</v>
      </c>
      <c r="V32" t="b">
        <f t="shared" si="10"/>
        <v>0</v>
      </c>
      <c r="W32" t="str">
        <f t="shared" si="11"/>
        <v>нет</v>
      </c>
      <c r="X32" t="b">
        <f t="shared" si="12"/>
        <v>0</v>
      </c>
      <c r="Y32" t="str">
        <f t="shared" si="13"/>
        <v>нет</v>
      </c>
    </row>
    <row r="33" spans="1:25" ht="45" customHeight="1" x14ac:dyDescent="0.2">
      <c r="A33" s="2" t="s">
        <v>11</v>
      </c>
      <c r="B33" s="2" t="s">
        <v>12</v>
      </c>
      <c r="C33" s="2" t="s">
        <v>144</v>
      </c>
      <c r="D33" s="4">
        <v>665</v>
      </c>
      <c r="E33" s="2" t="s">
        <v>27</v>
      </c>
      <c r="F33" s="2" t="s">
        <v>62</v>
      </c>
      <c r="G33" s="2" t="s">
        <v>145</v>
      </c>
      <c r="H33" s="2" t="s">
        <v>146</v>
      </c>
      <c r="I33" s="2" t="s">
        <v>65</v>
      </c>
      <c r="J33" s="2" t="s">
        <v>147</v>
      </c>
      <c r="K33" s="2" t="s">
        <v>20</v>
      </c>
      <c r="L33" s="8" t="str">
        <f t="shared" si="0"/>
        <v>Доходы/Оплата (за доставку)</v>
      </c>
      <c r="M33" t="str">
        <f t="shared" si="1"/>
        <v xml:space="preserve"> </v>
      </c>
      <c r="N33" t="str">
        <f t="shared" si="2"/>
        <v>Доходы/Оплата (за доставку)</v>
      </c>
      <c r="O33" s="13" t="b">
        <f t="shared" si="3"/>
        <v>0</v>
      </c>
      <c r="P33" t="str">
        <f t="shared" si="4"/>
        <v>нет</v>
      </c>
      <c r="Q33" t="str">
        <f t="shared" si="5"/>
        <v/>
      </c>
      <c r="R33" t="b">
        <f t="shared" si="6"/>
        <v>0</v>
      </c>
      <c r="S33" t="str">
        <f t="shared" si="7"/>
        <v>нет</v>
      </c>
      <c r="T33" t="b">
        <f t="shared" si="8"/>
        <v>0</v>
      </c>
      <c r="U33" t="str">
        <f t="shared" si="9"/>
        <v>нет</v>
      </c>
      <c r="V33" t="b">
        <f t="shared" si="10"/>
        <v>0</v>
      </c>
      <c r="W33" t="str">
        <f t="shared" si="11"/>
        <v>нет</v>
      </c>
      <c r="X33" t="b">
        <f t="shared" si="12"/>
        <v>0</v>
      </c>
      <c r="Y33" t="str">
        <f t="shared" si="13"/>
        <v>нет</v>
      </c>
    </row>
    <row r="34" spans="1:25" ht="45" customHeight="1" x14ac:dyDescent="0.2">
      <c r="A34" s="2" t="s">
        <v>11</v>
      </c>
      <c r="B34" s="2" t="s">
        <v>12</v>
      </c>
      <c r="C34" s="2" t="s">
        <v>148</v>
      </c>
      <c r="D34" s="4">
        <v>665</v>
      </c>
      <c r="E34" s="2" t="s">
        <v>27</v>
      </c>
      <c r="F34" s="2" t="s">
        <v>62</v>
      </c>
      <c r="G34" s="2" t="s">
        <v>149</v>
      </c>
      <c r="H34" s="2" t="s">
        <v>150</v>
      </c>
      <c r="I34" s="2" t="s">
        <v>65</v>
      </c>
      <c r="J34" s="2" t="s">
        <v>151</v>
      </c>
      <c r="K34" s="2" t="s">
        <v>20</v>
      </c>
      <c r="L34" s="8" t="str">
        <f t="shared" si="0"/>
        <v>Доходы/Оплата (за доставку)</v>
      </c>
      <c r="M34" t="str">
        <f t="shared" si="1"/>
        <v xml:space="preserve"> </v>
      </c>
      <c r="N34" t="str">
        <f t="shared" si="2"/>
        <v>Доходы/Оплата (за доставку)</v>
      </c>
      <c r="O34" s="13" t="b">
        <f t="shared" si="3"/>
        <v>0</v>
      </c>
      <c r="P34" t="str">
        <f t="shared" si="4"/>
        <v>нет</v>
      </c>
      <c r="Q34" t="str">
        <f t="shared" si="5"/>
        <v/>
      </c>
      <c r="R34" t="b">
        <f t="shared" si="6"/>
        <v>0</v>
      </c>
      <c r="S34" t="str">
        <f t="shared" si="7"/>
        <v>нет</v>
      </c>
      <c r="T34" t="b">
        <f t="shared" si="8"/>
        <v>0</v>
      </c>
      <c r="U34" t="str">
        <f t="shared" si="9"/>
        <v>нет</v>
      </c>
      <c r="V34" t="b">
        <f t="shared" si="10"/>
        <v>0</v>
      </c>
      <c r="W34" t="str">
        <f t="shared" si="11"/>
        <v>нет</v>
      </c>
      <c r="X34" t="b">
        <f t="shared" si="12"/>
        <v>0</v>
      </c>
      <c r="Y34" t="str">
        <f t="shared" si="13"/>
        <v>нет</v>
      </c>
    </row>
    <row r="35" spans="1:25" ht="45" customHeight="1" x14ac:dyDescent="0.2">
      <c r="A35" s="2" t="s">
        <v>11</v>
      </c>
      <c r="B35" s="2" t="s">
        <v>12</v>
      </c>
      <c r="C35" s="2" t="s">
        <v>152</v>
      </c>
      <c r="D35" s="4">
        <v>665</v>
      </c>
      <c r="E35" s="2" t="s">
        <v>27</v>
      </c>
      <c r="F35" s="2" t="s">
        <v>62</v>
      </c>
      <c r="G35" s="2" t="s">
        <v>153</v>
      </c>
      <c r="H35" s="2" t="s">
        <v>154</v>
      </c>
      <c r="I35" s="2" t="s">
        <v>65</v>
      </c>
      <c r="J35" s="2" t="s">
        <v>155</v>
      </c>
      <c r="K35" s="2" t="s">
        <v>20</v>
      </c>
      <c r="L35" s="8" t="str">
        <f t="shared" si="0"/>
        <v>Доходы/Оплата (за доставку)</v>
      </c>
      <c r="M35" t="str">
        <f t="shared" si="1"/>
        <v xml:space="preserve"> </v>
      </c>
      <c r="N35" t="str">
        <f t="shared" si="2"/>
        <v>Доходы/Оплата (за доставку)</v>
      </c>
      <c r="O35" s="13" t="b">
        <f t="shared" si="3"/>
        <v>0</v>
      </c>
      <c r="P35" t="str">
        <f t="shared" si="4"/>
        <v>нет</v>
      </c>
      <c r="Q35" t="str">
        <f t="shared" si="5"/>
        <v/>
      </c>
      <c r="R35" t="b">
        <f t="shared" si="6"/>
        <v>0</v>
      </c>
      <c r="S35" t="str">
        <f t="shared" si="7"/>
        <v>нет</v>
      </c>
      <c r="T35" t="b">
        <f t="shared" si="8"/>
        <v>0</v>
      </c>
      <c r="U35" t="str">
        <f t="shared" si="9"/>
        <v>нет</v>
      </c>
      <c r="V35" t="b">
        <f t="shared" si="10"/>
        <v>0</v>
      </c>
      <c r="W35" t="str">
        <f t="shared" si="11"/>
        <v>нет</v>
      </c>
      <c r="X35" t="b">
        <f t="shared" si="12"/>
        <v>0</v>
      </c>
      <c r="Y35" t="str">
        <f t="shared" si="13"/>
        <v>нет</v>
      </c>
    </row>
    <row r="36" spans="1:25" ht="45" customHeight="1" x14ac:dyDescent="0.2">
      <c r="A36" s="2" t="s">
        <v>11</v>
      </c>
      <c r="B36" s="2" t="s">
        <v>12</v>
      </c>
      <c r="C36" s="2" t="s">
        <v>156</v>
      </c>
      <c r="D36" s="4">
        <v>665</v>
      </c>
      <c r="E36" s="2" t="s">
        <v>27</v>
      </c>
      <c r="F36" s="2" t="s">
        <v>62</v>
      </c>
      <c r="G36" s="2" t="s">
        <v>157</v>
      </c>
      <c r="H36" s="2" t="s">
        <v>158</v>
      </c>
      <c r="I36" s="2" t="s">
        <v>65</v>
      </c>
      <c r="J36" s="2" t="s">
        <v>159</v>
      </c>
      <c r="K36" s="2" t="s">
        <v>20</v>
      </c>
      <c r="L36" s="8" t="str">
        <f t="shared" si="0"/>
        <v>Доходы/Оплата (за доставку)</v>
      </c>
      <c r="M36" t="str">
        <f t="shared" si="1"/>
        <v xml:space="preserve"> </v>
      </c>
      <c r="N36" t="str">
        <f t="shared" si="2"/>
        <v>Доходы/Оплата (за доставку)</v>
      </c>
      <c r="O36" s="13" t="b">
        <f t="shared" si="3"/>
        <v>0</v>
      </c>
      <c r="P36" t="str">
        <f t="shared" si="4"/>
        <v>нет</v>
      </c>
      <c r="Q36" t="str">
        <f t="shared" si="5"/>
        <v/>
      </c>
      <c r="R36" t="b">
        <f t="shared" si="6"/>
        <v>0</v>
      </c>
      <c r="S36" t="str">
        <f t="shared" si="7"/>
        <v>нет</v>
      </c>
      <c r="T36" t="b">
        <f t="shared" si="8"/>
        <v>0</v>
      </c>
      <c r="U36" t="str">
        <f t="shared" si="9"/>
        <v>нет</v>
      </c>
      <c r="V36" t="b">
        <f t="shared" si="10"/>
        <v>0</v>
      </c>
      <c r="W36" t="str">
        <f t="shared" si="11"/>
        <v>нет</v>
      </c>
      <c r="X36" t="b">
        <f t="shared" si="12"/>
        <v>0</v>
      </c>
      <c r="Y36" t="str">
        <f t="shared" si="13"/>
        <v>нет</v>
      </c>
    </row>
    <row r="37" spans="1:25" ht="45" customHeight="1" x14ac:dyDescent="0.2">
      <c r="A37" s="2" t="s">
        <v>11</v>
      </c>
      <c r="B37" s="2" t="s">
        <v>12</v>
      </c>
      <c r="C37" s="2" t="s">
        <v>160</v>
      </c>
      <c r="D37" s="4">
        <v>665</v>
      </c>
      <c r="E37" s="2" t="s">
        <v>27</v>
      </c>
      <c r="F37" s="2" t="s">
        <v>62</v>
      </c>
      <c r="G37" s="2" t="s">
        <v>161</v>
      </c>
      <c r="H37" s="2" t="s">
        <v>162</v>
      </c>
      <c r="I37" s="2" t="s">
        <v>65</v>
      </c>
      <c r="J37" s="2" t="s">
        <v>163</v>
      </c>
      <c r="K37" s="2" t="s">
        <v>20</v>
      </c>
      <c r="L37" s="8" t="str">
        <f t="shared" si="0"/>
        <v>Доходы/Оплата (за доставку)</v>
      </c>
      <c r="M37" t="str">
        <f t="shared" si="1"/>
        <v xml:space="preserve"> </v>
      </c>
      <c r="N37" t="str">
        <f t="shared" si="2"/>
        <v>Доходы/Оплата (за доставку)</v>
      </c>
      <c r="O37" s="13" t="b">
        <f t="shared" si="3"/>
        <v>0</v>
      </c>
      <c r="P37" t="str">
        <f t="shared" si="4"/>
        <v>нет</v>
      </c>
      <c r="Q37" t="str">
        <f t="shared" si="5"/>
        <v/>
      </c>
      <c r="R37" t="b">
        <f t="shared" si="6"/>
        <v>0</v>
      </c>
      <c r="S37" t="str">
        <f t="shared" si="7"/>
        <v>нет</v>
      </c>
      <c r="T37" t="b">
        <f t="shared" si="8"/>
        <v>0</v>
      </c>
      <c r="U37" t="str">
        <f t="shared" si="9"/>
        <v>нет</v>
      </c>
      <c r="V37" t="b">
        <f t="shared" si="10"/>
        <v>0</v>
      </c>
      <c r="W37" t="str">
        <f t="shared" si="11"/>
        <v>нет</v>
      </c>
      <c r="X37" t="b">
        <f t="shared" si="12"/>
        <v>0</v>
      </c>
      <c r="Y37" t="str">
        <f t="shared" si="13"/>
        <v>нет</v>
      </c>
    </row>
    <row r="38" spans="1:25" ht="45" customHeight="1" x14ac:dyDescent="0.2">
      <c r="A38" s="2" t="s">
        <v>11</v>
      </c>
      <c r="B38" s="2" t="s">
        <v>164</v>
      </c>
      <c r="C38" s="2" t="s">
        <v>165</v>
      </c>
      <c r="D38" s="3">
        <v>10528.45</v>
      </c>
      <c r="E38" s="2" t="s">
        <v>166</v>
      </c>
      <c r="F38" s="2" t="s">
        <v>15</v>
      </c>
      <c r="G38" s="2" t="s">
        <v>41</v>
      </c>
      <c r="H38" s="2" t="s">
        <v>17</v>
      </c>
      <c r="I38" s="2" t="s">
        <v>18</v>
      </c>
      <c r="J38" s="11" t="s">
        <v>167</v>
      </c>
      <c r="K38" s="2" t="s">
        <v>20</v>
      </c>
      <c r="L38" s="8" t="str">
        <f t="shared" si="0"/>
        <v>ЗП (3 дня)</v>
      </c>
      <c r="M38" t="str">
        <f t="shared" si="1"/>
        <v xml:space="preserve"> </v>
      </c>
      <c r="N38" t="str">
        <f t="shared" si="2"/>
        <v>ЗП (3 дня)</v>
      </c>
      <c r="O38" s="13" t="b">
        <f t="shared" si="3"/>
        <v>1</v>
      </c>
      <c r="P38" t="str">
        <f t="shared" si="4"/>
        <v>ЗП (3 дня)</v>
      </c>
      <c r="Q38" t="str">
        <f t="shared" si="5"/>
        <v/>
      </c>
      <c r="R38" t="b">
        <f t="shared" si="6"/>
        <v>0</v>
      </c>
      <c r="S38" t="str">
        <f t="shared" si="7"/>
        <v>нет</v>
      </c>
      <c r="T38" t="b">
        <f t="shared" si="8"/>
        <v>0</v>
      </c>
      <c r="U38" t="str">
        <f t="shared" si="9"/>
        <v>нет</v>
      </c>
      <c r="V38" t="b">
        <f t="shared" si="10"/>
        <v>0</v>
      </c>
      <c r="W38" t="str">
        <f t="shared" si="11"/>
        <v>нет</v>
      </c>
      <c r="X38" t="b">
        <f t="shared" si="12"/>
        <v>0</v>
      </c>
      <c r="Y38" t="str">
        <f t="shared" si="13"/>
        <v>нет</v>
      </c>
    </row>
    <row r="39" spans="1:25" ht="45" customHeight="1" x14ac:dyDescent="0.2">
      <c r="A39" s="2" t="s">
        <v>11</v>
      </c>
      <c r="B39" s="2" t="s">
        <v>168</v>
      </c>
      <c r="C39" s="2" t="s">
        <v>169</v>
      </c>
      <c r="D39" s="3">
        <v>40467.79</v>
      </c>
      <c r="E39" s="2" t="s">
        <v>166</v>
      </c>
      <c r="F39" s="2" t="s">
        <v>15</v>
      </c>
      <c r="G39" s="2" t="s">
        <v>38</v>
      </c>
      <c r="H39" s="2" t="s">
        <v>17</v>
      </c>
      <c r="I39" s="2" t="s">
        <v>18</v>
      </c>
      <c r="J39" s="11" t="s">
        <v>170</v>
      </c>
      <c r="K39" s="2" t="s">
        <v>20</v>
      </c>
      <c r="L39" s="8" t="str">
        <f t="shared" si="0"/>
        <v>ЗП (3 дня)</v>
      </c>
      <c r="M39" t="str">
        <f t="shared" si="1"/>
        <v xml:space="preserve"> </v>
      </c>
      <c r="N39" t="str">
        <f t="shared" si="2"/>
        <v>ЗП (3 дня)</v>
      </c>
      <c r="O39" s="13" t="b">
        <f t="shared" si="3"/>
        <v>1</v>
      </c>
      <c r="P39" t="str">
        <f t="shared" si="4"/>
        <v>ЗП (3 дня)</v>
      </c>
      <c r="Q39" t="str">
        <f t="shared" si="5"/>
        <v/>
      </c>
      <c r="R39" t="b">
        <f t="shared" si="6"/>
        <v>0</v>
      </c>
      <c r="S39" t="str">
        <f t="shared" si="7"/>
        <v>нет</v>
      </c>
      <c r="T39" t="b">
        <f t="shared" si="8"/>
        <v>0</v>
      </c>
      <c r="U39" t="str">
        <f t="shared" si="9"/>
        <v>нет</v>
      </c>
      <c r="V39" t="b">
        <f t="shared" si="10"/>
        <v>0</v>
      </c>
      <c r="W39" t="str">
        <f t="shared" si="11"/>
        <v>нет</v>
      </c>
      <c r="X39" t="b">
        <f t="shared" si="12"/>
        <v>0</v>
      </c>
      <c r="Y39" t="str">
        <f t="shared" si="13"/>
        <v>нет</v>
      </c>
    </row>
    <row r="40" spans="1:25" ht="45" customHeight="1" x14ac:dyDescent="0.2">
      <c r="A40" s="2" t="s">
        <v>11</v>
      </c>
      <c r="B40" s="2" t="s">
        <v>171</v>
      </c>
      <c r="C40" s="2" t="s">
        <v>172</v>
      </c>
      <c r="D40" s="3">
        <v>100540.81</v>
      </c>
      <c r="E40" s="2" t="s">
        <v>166</v>
      </c>
      <c r="F40" s="2" t="s">
        <v>15</v>
      </c>
      <c r="G40" s="2" t="s">
        <v>41</v>
      </c>
      <c r="H40" s="2" t="s">
        <v>17</v>
      </c>
      <c r="I40" s="2" t="s">
        <v>18</v>
      </c>
      <c r="J40" s="11" t="s">
        <v>173</v>
      </c>
      <c r="K40" s="2" t="s">
        <v>20</v>
      </c>
      <c r="L40" s="8" t="str">
        <f t="shared" si="0"/>
        <v>ЗП (3 дня)</v>
      </c>
      <c r="M40" t="str">
        <f t="shared" si="1"/>
        <v xml:space="preserve"> </v>
      </c>
      <c r="N40" t="str">
        <f t="shared" si="2"/>
        <v>ЗП (3 дня)</v>
      </c>
      <c r="O40" s="13" t="b">
        <f t="shared" si="3"/>
        <v>1</v>
      </c>
      <c r="P40" t="str">
        <f t="shared" si="4"/>
        <v>ЗП (3 дня)</v>
      </c>
      <c r="Q40" t="str">
        <f t="shared" si="5"/>
        <v/>
      </c>
      <c r="R40" t="b">
        <f t="shared" si="6"/>
        <v>0</v>
      </c>
      <c r="S40" t="str">
        <f t="shared" si="7"/>
        <v>нет</v>
      </c>
      <c r="T40" t="b">
        <f t="shared" si="8"/>
        <v>0</v>
      </c>
      <c r="U40" t="str">
        <f t="shared" si="9"/>
        <v>нет</v>
      </c>
      <c r="V40" t="b">
        <f t="shared" si="10"/>
        <v>0</v>
      </c>
      <c r="W40" t="str">
        <f t="shared" si="11"/>
        <v>нет</v>
      </c>
      <c r="X40" t="b">
        <f t="shared" si="12"/>
        <v>0</v>
      </c>
      <c r="Y40" t="str">
        <f t="shared" si="13"/>
        <v>нет</v>
      </c>
    </row>
    <row r="41" spans="1:25" ht="45" customHeight="1" x14ac:dyDescent="0.2">
      <c r="A41" s="2" t="s">
        <v>11</v>
      </c>
      <c r="B41" s="2" t="s">
        <v>174</v>
      </c>
      <c r="C41" s="2" t="s">
        <v>175</v>
      </c>
      <c r="D41" s="3">
        <v>124755.41</v>
      </c>
      <c r="E41" s="2" t="s">
        <v>166</v>
      </c>
      <c r="F41" s="2" t="s">
        <v>15</v>
      </c>
      <c r="G41" s="2" t="s">
        <v>41</v>
      </c>
      <c r="H41" s="2" t="s">
        <v>17</v>
      </c>
      <c r="I41" s="2" t="s">
        <v>18</v>
      </c>
      <c r="J41" s="11" t="s">
        <v>176</v>
      </c>
      <c r="K41" s="2" t="s">
        <v>20</v>
      </c>
      <c r="L41" s="8" t="str">
        <f t="shared" si="0"/>
        <v>ЗП</v>
      </c>
      <c r="M41" t="str">
        <f t="shared" si="1"/>
        <v xml:space="preserve"> </v>
      </c>
      <c r="N41" t="str">
        <f t="shared" si="2"/>
        <v>ЗП</v>
      </c>
      <c r="O41" s="13" t="b">
        <f t="shared" si="3"/>
        <v>0</v>
      </c>
      <c r="P41" t="str">
        <f t="shared" si="4"/>
        <v>нет</v>
      </c>
      <c r="Q41" t="str">
        <f t="shared" si="5"/>
        <v>ЗП</v>
      </c>
      <c r="R41" t="b">
        <f t="shared" si="6"/>
        <v>0</v>
      </c>
      <c r="S41" t="str">
        <f t="shared" si="7"/>
        <v>нет</v>
      </c>
      <c r="T41" t="b">
        <f t="shared" si="8"/>
        <v>0</v>
      </c>
      <c r="U41" t="str">
        <f t="shared" si="9"/>
        <v>нет</v>
      </c>
      <c r="V41" t="b">
        <f t="shared" si="10"/>
        <v>0</v>
      </c>
      <c r="W41" t="str">
        <f t="shared" si="11"/>
        <v>нет</v>
      </c>
      <c r="X41" t="b">
        <f t="shared" si="12"/>
        <v>0</v>
      </c>
      <c r="Y41" t="str">
        <f t="shared" si="13"/>
        <v>нет</v>
      </c>
    </row>
    <row r="42" spans="1:25" ht="45" customHeight="1" x14ac:dyDescent="0.2">
      <c r="A42" s="2" t="s">
        <v>11</v>
      </c>
      <c r="B42" s="2" t="s">
        <v>177</v>
      </c>
      <c r="C42" s="2" t="s">
        <v>178</v>
      </c>
      <c r="D42" s="3">
        <v>116907.37</v>
      </c>
      <c r="E42" s="2" t="s">
        <v>166</v>
      </c>
      <c r="F42" s="2" t="s">
        <v>15</v>
      </c>
      <c r="G42" s="2" t="s">
        <v>38</v>
      </c>
      <c r="H42" s="2" t="s">
        <v>17</v>
      </c>
      <c r="I42" s="2" t="s">
        <v>18</v>
      </c>
      <c r="J42" s="11" t="s">
        <v>179</v>
      </c>
      <c r="K42" s="2" t="s">
        <v>20</v>
      </c>
      <c r="L42" s="8" t="str">
        <f t="shared" si="0"/>
        <v>ЗП</v>
      </c>
      <c r="M42" t="str">
        <f t="shared" si="1"/>
        <v xml:space="preserve"> </v>
      </c>
      <c r="N42" t="str">
        <f t="shared" si="2"/>
        <v>ЗП</v>
      </c>
      <c r="O42" s="13" t="b">
        <f t="shared" si="3"/>
        <v>0</v>
      </c>
      <c r="P42" t="str">
        <f t="shared" si="4"/>
        <v>нет</v>
      </c>
      <c r="Q42" t="str">
        <f t="shared" si="5"/>
        <v>ЗП</v>
      </c>
      <c r="R42" t="b">
        <f t="shared" si="6"/>
        <v>0</v>
      </c>
      <c r="S42" t="str">
        <f t="shared" si="7"/>
        <v>нет</v>
      </c>
      <c r="T42" t="b">
        <f t="shared" si="8"/>
        <v>0</v>
      </c>
      <c r="U42" t="str">
        <f t="shared" si="9"/>
        <v>нет</v>
      </c>
      <c r="V42" t="b">
        <f t="shared" si="10"/>
        <v>0</v>
      </c>
      <c r="W42" t="str">
        <f t="shared" si="11"/>
        <v>нет</v>
      </c>
      <c r="X42" t="b">
        <f t="shared" si="12"/>
        <v>0</v>
      </c>
      <c r="Y42" t="str">
        <f t="shared" si="13"/>
        <v>нет</v>
      </c>
    </row>
    <row r="43" spans="1:25" ht="45" customHeight="1" x14ac:dyDescent="0.2">
      <c r="A43" s="2" t="s">
        <v>11</v>
      </c>
      <c r="B43" s="2" t="s">
        <v>180</v>
      </c>
      <c r="C43" s="2" t="s">
        <v>181</v>
      </c>
      <c r="D43" s="3">
        <v>43448.68</v>
      </c>
      <c r="E43" s="2" t="s">
        <v>166</v>
      </c>
      <c r="F43" s="2" t="s">
        <v>15</v>
      </c>
      <c r="G43" s="2" t="s">
        <v>109</v>
      </c>
      <c r="H43" s="2" t="s">
        <v>110</v>
      </c>
      <c r="I43" s="2" t="s">
        <v>47</v>
      </c>
      <c r="J43" s="2" t="s">
        <v>182</v>
      </c>
      <c r="K43" s="2" t="s">
        <v>49</v>
      </c>
      <c r="L43" s="8" t="str">
        <f t="shared" si="0"/>
        <v>ПОСТАВЩИКИ</v>
      </c>
      <c r="M43" t="str">
        <f t="shared" si="1"/>
        <v xml:space="preserve"> </v>
      </c>
      <c r="N43" t="str">
        <f t="shared" si="2"/>
        <v>ПОСТАВЩИКИ</v>
      </c>
      <c r="O43" s="13" t="b">
        <f t="shared" si="3"/>
        <v>0</v>
      </c>
      <c r="P43" t="str">
        <f t="shared" si="4"/>
        <v>нет</v>
      </c>
      <c r="Q43" t="str">
        <f t="shared" si="5"/>
        <v/>
      </c>
      <c r="R43" t="b">
        <f t="shared" si="6"/>
        <v>0</v>
      </c>
      <c r="S43" t="str">
        <f t="shared" si="7"/>
        <v>нет</v>
      </c>
      <c r="T43" t="b">
        <f t="shared" si="8"/>
        <v>0</v>
      </c>
      <c r="U43" t="str">
        <f t="shared" si="9"/>
        <v>нет</v>
      </c>
      <c r="V43" t="b">
        <f t="shared" si="10"/>
        <v>0</v>
      </c>
      <c r="W43" t="str">
        <f t="shared" si="11"/>
        <v>нет</v>
      </c>
      <c r="X43" t="b">
        <f t="shared" si="12"/>
        <v>0</v>
      </c>
      <c r="Y43" t="str">
        <f t="shared" si="13"/>
        <v>нет</v>
      </c>
    </row>
    <row r="44" spans="1:25" ht="45" customHeight="1" x14ac:dyDescent="0.2">
      <c r="A44" s="2" t="s">
        <v>11</v>
      </c>
      <c r="B44" s="2" t="s">
        <v>183</v>
      </c>
      <c r="C44" s="2" t="s">
        <v>184</v>
      </c>
      <c r="D44" s="3">
        <v>56131.08</v>
      </c>
      <c r="E44" s="2" t="s">
        <v>166</v>
      </c>
      <c r="F44" s="2" t="s">
        <v>15</v>
      </c>
      <c r="G44" s="2" t="s">
        <v>109</v>
      </c>
      <c r="H44" s="2" t="s">
        <v>110</v>
      </c>
      <c r="I44" s="2" t="s">
        <v>47</v>
      </c>
      <c r="J44" s="2" t="s">
        <v>185</v>
      </c>
      <c r="K44" s="2" t="s">
        <v>49</v>
      </c>
      <c r="L44" s="8" t="str">
        <f t="shared" si="0"/>
        <v>ПОСТАВЩИКИ</v>
      </c>
      <c r="M44" t="str">
        <f t="shared" si="1"/>
        <v xml:space="preserve"> </v>
      </c>
      <c r="N44" t="str">
        <f t="shared" si="2"/>
        <v>ПОСТАВЩИКИ</v>
      </c>
      <c r="O44" s="13" t="b">
        <f t="shared" si="3"/>
        <v>0</v>
      </c>
      <c r="P44" t="str">
        <f t="shared" si="4"/>
        <v>нет</v>
      </c>
      <c r="Q44" t="str">
        <f t="shared" si="5"/>
        <v/>
      </c>
      <c r="R44" t="b">
        <f t="shared" si="6"/>
        <v>0</v>
      </c>
      <c r="S44" t="str">
        <f t="shared" si="7"/>
        <v>нет</v>
      </c>
      <c r="T44" t="b">
        <f t="shared" si="8"/>
        <v>0</v>
      </c>
      <c r="U44" t="str">
        <f t="shared" si="9"/>
        <v>нет</v>
      </c>
      <c r="V44" t="b">
        <f t="shared" si="10"/>
        <v>0</v>
      </c>
      <c r="W44" t="str">
        <f t="shared" si="11"/>
        <v>нет</v>
      </c>
      <c r="X44" t="b">
        <f t="shared" si="12"/>
        <v>0</v>
      </c>
      <c r="Y44" t="str">
        <f t="shared" si="13"/>
        <v>нет</v>
      </c>
    </row>
    <row r="45" spans="1:25" ht="45" customHeight="1" x14ac:dyDescent="0.2">
      <c r="A45" s="2" t="s">
        <v>11</v>
      </c>
      <c r="B45" s="2" t="s">
        <v>186</v>
      </c>
      <c r="C45" s="2" t="s">
        <v>187</v>
      </c>
      <c r="D45" s="3">
        <v>18175.560000000001</v>
      </c>
      <c r="E45" s="2" t="s">
        <v>166</v>
      </c>
      <c r="F45" s="2" t="s">
        <v>15</v>
      </c>
      <c r="G45" s="2" t="s">
        <v>109</v>
      </c>
      <c r="H45" s="2" t="s">
        <v>110</v>
      </c>
      <c r="I45" s="2" t="s">
        <v>47</v>
      </c>
      <c r="J45" s="2" t="s">
        <v>188</v>
      </c>
      <c r="K45" s="2" t="s">
        <v>49</v>
      </c>
      <c r="L45" s="8" t="str">
        <f t="shared" si="0"/>
        <v>ПОСТАВЩИКИ</v>
      </c>
      <c r="M45" t="str">
        <f t="shared" si="1"/>
        <v xml:space="preserve"> </v>
      </c>
      <c r="N45" t="str">
        <f t="shared" si="2"/>
        <v>ПОСТАВЩИКИ</v>
      </c>
      <c r="O45" s="13" t="b">
        <f t="shared" si="3"/>
        <v>0</v>
      </c>
      <c r="P45" t="str">
        <f t="shared" si="4"/>
        <v>нет</v>
      </c>
      <c r="Q45" t="str">
        <f t="shared" si="5"/>
        <v/>
      </c>
      <c r="R45" t="b">
        <f t="shared" si="6"/>
        <v>0</v>
      </c>
      <c r="S45" t="str">
        <f t="shared" si="7"/>
        <v>нет</v>
      </c>
      <c r="T45" t="b">
        <f t="shared" si="8"/>
        <v>0</v>
      </c>
      <c r="U45" t="str">
        <f t="shared" si="9"/>
        <v>нет</v>
      </c>
      <c r="V45" t="b">
        <f t="shared" si="10"/>
        <v>0</v>
      </c>
      <c r="W45" t="str">
        <f t="shared" si="11"/>
        <v>нет</v>
      </c>
      <c r="X45" t="b">
        <f t="shared" si="12"/>
        <v>0</v>
      </c>
      <c r="Y45" t="str">
        <f t="shared" si="13"/>
        <v>нет</v>
      </c>
    </row>
    <row r="46" spans="1:25" ht="45" customHeight="1" x14ac:dyDescent="0.2">
      <c r="A46" s="2" t="s">
        <v>11</v>
      </c>
      <c r="B46" s="2" t="s">
        <v>189</v>
      </c>
      <c r="C46" s="2" t="s">
        <v>190</v>
      </c>
      <c r="D46" s="3">
        <v>30804.48</v>
      </c>
      <c r="E46" s="2" t="s">
        <v>166</v>
      </c>
      <c r="F46" s="2" t="s">
        <v>15</v>
      </c>
      <c r="G46" s="2" t="s">
        <v>109</v>
      </c>
      <c r="H46" s="2" t="s">
        <v>110</v>
      </c>
      <c r="I46" s="2" t="s">
        <v>47</v>
      </c>
      <c r="J46" s="2" t="s">
        <v>191</v>
      </c>
      <c r="K46" s="2" t="s">
        <v>49</v>
      </c>
      <c r="L46" s="8" t="str">
        <f t="shared" si="0"/>
        <v>ПОСТАВЩИКИ</v>
      </c>
      <c r="M46" t="str">
        <f t="shared" si="1"/>
        <v xml:space="preserve"> </v>
      </c>
      <c r="N46" t="str">
        <f t="shared" si="2"/>
        <v>ПОСТАВЩИКИ</v>
      </c>
      <c r="O46" s="13" t="b">
        <f t="shared" si="3"/>
        <v>0</v>
      </c>
      <c r="P46" t="str">
        <f t="shared" si="4"/>
        <v>нет</v>
      </c>
      <c r="Q46" t="str">
        <f t="shared" si="5"/>
        <v/>
      </c>
      <c r="R46" t="b">
        <f t="shared" si="6"/>
        <v>0</v>
      </c>
      <c r="S46" t="str">
        <f t="shared" si="7"/>
        <v>нет</v>
      </c>
      <c r="T46" t="b">
        <f t="shared" si="8"/>
        <v>0</v>
      </c>
      <c r="U46" t="str">
        <f t="shared" si="9"/>
        <v>нет</v>
      </c>
      <c r="V46" t="b">
        <f t="shared" si="10"/>
        <v>0</v>
      </c>
      <c r="W46" t="str">
        <f t="shared" si="11"/>
        <v>нет</v>
      </c>
      <c r="X46" t="b">
        <f t="shared" si="12"/>
        <v>0</v>
      </c>
      <c r="Y46" t="str">
        <f t="shared" si="13"/>
        <v>нет</v>
      </c>
    </row>
    <row r="47" spans="1:25" ht="45" customHeight="1" x14ac:dyDescent="0.2">
      <c r="A47" s="2" t="s">
        <v>11</v>
      </c>
      <c r="B47" s="2" t="s">
        <v>192</v>
      </c>
      <c r="C47" s="2" t="s">
        <v>193</v>
      </c>
      <c r="D47" s="3">
        <v>8870.0400000000009</v>
      </c>
      <c r="E47" s="2" t="s">
        <v>166</v>
      </c>
      <c r="F47" s="2" t="s">
        <v>15</v>
      </c>
      <c r="G47" s="2" t="s">
        <v>109</v>
      </c>
      <c r="H47" s="2" t="s">
        <v>110</v>
      </c>
      <c r="I47" s="2" t="s">
        <v>47</v>
      </c>
      <c r="J47" s="2" t="s">
        <v>194</v>
      </c>
      <c r="K47" s="2" t="s">
        <v>49</v>
      </c>
      <c r="L47" s="8" t="str">
        <f t="shared" si="0"/>
        <v>ПОСТАВЩИКИ</v>
      </c>
      <c r="M47" t="str">
        <f t="shared" si="1"/>
        <v xml:space="preserve"> </v>
      </c>
      <c r="N47" t="str">
        <f t="shared" si="2"/>
        <v>ПОСТАВЩИКИ</v>
      </c>
      <c r="O47" s="13" t="b">
        <f t="shared" si="3"/>
        <v>0</v>
      </c>
      <c r="P47" t="str">
        <f t="shared" si="4"/>
        <v>нет</v>
      </c>
      <c r="Q47" t="str">
        <f t="shared" si="5"/>
        <v/>
      </c>
      <c r="R47" t="b">
        <f t="shared" si="6"/>
        <v>0</v>
      </c>
      <c r="S47" t="str">
        <f t="shared" si="7"/>
        <v>нет</v>
      </c>
      <c r="T47" t="b">
        <f t="shared" si="8"/>
        <v>0</v>
      </c>
      <c r="U47" t="str">
        <f t="shared" si="9"/>
        <v>нет</v>
      </c>
      <c r="V47" t="b">
        <f t="shared" si="10"/>
        <v>0</v>
      </c>
      <c r="W47" t="str">
        <f t="shared" si="11"/>
        <v>нет</v>
      </c>
      <c r="X47" t="b">
        <f t="shared" si="12"/>
        <v>0</v>
      </c>
      <c r="Y47" t="str">
        <f t="shared" si="13"/>
        <v>нет</v>
      </c>
    </row>
    <row r="48" spans="1:25" ht="45" customHeight="1" x14ac:dyDescent="0.2">
      <c r="A48" s="2" t="s">
        <v>11</v>
      </c>
      <c r="B48" s="2" t="s">
        <v>195</v>
      </c>
      <c r="C48" s="2" t="s">
        <v>196</v>
      </c>
      <c r="D48" s="3">
        <v>8892.9599999999991</v>
      </c>
      <c r="E48" s="2" t="s">
        <v>166</v>
      </c>
      <c r="F48" s="2" t="s">
        <v>15</v>
      </c>
      <c r="G48" s="2" t="s">
        <v>109</v>
      </c>
      <c r="H48" s="2" t="s">
        <v>110</v>
      </c>
      <c r="I48" s="2" t="s">
        <v>47</v>
      </c>
      <c r="J48" s="2" t="s">
        <v>197</v>
      </c>
      <c r="K48" s="2" t="s">
        <v>49</v>
      </c>
      <c r="L48" s="8" t="str">
        <f t="shared" si="0"/>
        <v>ПОСТАВЩИКИ</v>
      </c>
      <c r="M48" t="str">
        <f t="shared" si="1"/>
        <v xml:space="preserve"> </v>
      </c>
      <c r="N48" t="str">
        <f t="shared" si="2"/>
        <v>ПОСТАВЩИКИ</v>
      </c>
      <c r="O48" s="13" t="b">
        <f t="shared" si="3"/>
        <v>0</v>
      </c>
      <c r="P48" t="str">
        <f t="shared" si="4"/>
        <v>нет</v>
      </c>
      <c r="Q48" t="str">
        <f t="shared" si="5"/>
        <v/>
      </c>
      <c r="R48" t="b">
        <f t="shared" si="6"/>
        <v>0</v>
      </c>
      <c r="S48" t="str">
        <f t="shared" si="7"/>
        <v>нет</v>
      </c>
      <c r="T48" t="b">
        <f t="shared" si="8"/>
        <v>0</v>
      </c>
      <c r="U48" t="str">
        <f t="shared" si="9"/>
        <v>нет</v>
      </c>
      <c r="V48" t="b">
        <f t="shared" si="10"/>
        <v>0</v>
      </c>
      <c r="W48" t="str">
        <f t="shared" si="11"/>
        <v>нет</v>
      </c>
      <c r="X48" t="b">
        <f t="shared" si="12"/>
        <v>0</v>
      </c>
      <c r="Y48" t="str">
        <f t="shared" si="13"/>
        <v>нет</v>
      </c>
    </row>
    <row r="49" spans="1:25" ht="45" customHeight="1" x14ac:dyDescent="0.2">
      <c r="A49" s="2" t="s">
        <v>11</v>
      </c>
      <c r="B49" s="2" t="s">
        <v>198</v>
      </c>
      <c r="C49" s="2" t="s">
        <v>199</v>
      </c>
      <c r="D49" s="3">
        <v>69478.16</v>
      </c>
      <c r="E49" s="2" t="s">
        <v>166</v>
      </c>
      <c r="F49" s="2" t="s">
        <v>15</v>
      </c>
      <c r="G49" s="2" t="s">
        <v>109</v>
      </c>
      <c r="H49" s="2" t="s">
        <v>110</v>
      </c>
      <c r="I49" s="2" t="s">
        <v>47</v>
      </c>
      <c r="J49" s="2" t="s">
        <v>200</v>
      </c>
      <c r="K49" s="2" t="s">
        <v>49</v>
      </c>
      <c r="L49" s="8" t="str">
        <f t="shared" si="0"/>
        <v>ПОСТАВЩИКИ</v>
      </c>
      <c r="M49" t="str">
        <f t="shared" si="1"/>
        <v xml:space="preserve"> </v>
      </c>
      <c r="N49" t="str">
        <f t="shared" si="2"/>
        <v>ПОСТАВЩИКИ</v>
      </c>
      <c r="O49" s="13" t="b">
        <f t="shared" si="3"/>
        <v>0</v>
      </c>
      <c r="P49" t="str">
        <f t="shared" si="4"/>
        <v>нет</v>
      </c>
      <c r="Q49" t="str">
        <f t="shared" si="5"/>
        <v/>
      </c>
      <c r="R49" t="b">
        <f t="shared" si="6"/>
        <v>0</v>
      </c>
      <c r="S49" t="str">
        <f t="shared" si="7"/>
        <v>нет</v>
      </c>
      <c r="T49" t="b">
        <f t="shared" si="8"/>
        <v>0</v>
      </c>
      <c r="U49" t="str">
        <f t="shared" si="9"/>
        <v>нет</v>
      </c>
      <c r="V49" t="b">
        <f t="shared" si="10"/>
        <v>0</v>
      </c>
      <c r="W49" t="str">
        <f t="shared" si="11"/>
        <v>нет</v>
      </c>
      <c r="X49" t="b">
        <f t="shared" si="12"/>
        <v>0</v>
      </c>
      <c r="Y49" t="str">
        <f t="shared" si="13"/>
        <v>нет</v>
      </c>
    </row>
    <row r="50" spans="1:25" ht="45" customHeight="1" x14ac:dyDescent="0.2">
      <c r="A50" s="2" t="s">
        <v>11</v>
      </c>
      <c r="B50" s="2" t="s">
        <v>201</v>
      </c>
      <c r="C50" s="2" t="s">
        <v>202</v>
      </c>
      <c r="D50" s="3">
        <v>33115</v>
      </c>
      <c r="E50" s="2" t="s">
        <v>166</v>
      </c>
      <c r="F50" s="2" t="s">
        <v>15</v>
      </c>
      <c r="G50" s="2" t="s">
        <v>203</v>
      </c>
      <c r="H50" s="2" t="s">
        <v>204</v>
      </c>
      <c r="I50" s="2" t="s">
        <v>47</v>
      </c>
      <c r="J50" s="2" t="s">
        <v>205</v>
      </c>
      <c r="K50" s="2" t="s">
        <v>49</v>
      </c>
      <c r="L50" s="8" t="str">
        <f t="shared" si="0"/>
        <v>ПОСТАВЩИКИ</v>
      </c>
      <c r="M50" t="str">
        <f t="shared" si="1"/>
        <v xml:space="preserve"> </v>
      </c>
      <c r="N50" t="str">
        <f t="shared" si="2"/>
        <v>ПОСТАВЩИКИ</v>
      </c>
      <c r="O50" s="13" t="b">
        <f t="shared" si="3"/>
        <v>0</v>
      </c>
      <c r="P50" t="str">
        <f t="shared" si="4"/>
        <v>нет</v>
      </c>
      <c r="Q50" t="str">
        <f t="shared" si="5"/>
        <v/>
      </c>
      <c r="R50" t="b">
        <f t="shared" si="6"/>
        <v>0</v>
      </c>
      <c r="S50" t="str">
        <f t="shared" si="7"/>
        <v>нет</v>
      </c>
      <c r="T50" t="b">
        <f t="shared" si="8"/>
        <v>0</v>
      </c>
      <c r="U50" t="str">
        <f t="shared" si="9"/>
        <v>нет</v>
      </c>
      <c r="V50" t="b">
        <f t="shared" si="10"/>
        <v>0</v>
      </c>
      <c r="W50" t="str">
        <f t="shared" si="11"/>
        <v>нет</v>
      </c>
      <c r="X50" t="b">
        <f t="shared" si="12"/>
        <v>0</v>
      </c>
      <c r="Y50" t="str">
        <f t="shared" si="13"/>
        <v>нет</v>
      </c>
    </row>
    <row r="51" spans="1:25" ht="45" customHeight="1" x14ac:dyDescent="0.2">
      <c r="A51" s="2" t="s">
        <v>11</v>
      </c>
      <c r="B51" s="2" t="s">
        <v>206</v>
      </c>
      <c r="C51" s="2" t="s">
        <v>207</v>
      </c>
      <c r="D51" s="3">
        <v>71663.199999999997</v>
      </c>
      <c r="E51" s="2" t="s">
        <v>166</v>
      </c>
      <c r="F51" s="2" t="s">
        <v>15</v>
      </c>
      <c r="G51" s="2" t="s">
        <v>109</v>
      </c>
      <c r="H51" s="2" t="s">
        <v>110</v>
      </c>
      <c r="I51" s="2" t="s">
        <v>47</v>
      </c>
      <c r="J51" s="2" t="s">
        <v>208</v>
      </c>
      <c r="K51" s="2" t="s">
        <v>49</v>
      </c>
      <c r="L51" s="8" t="str">
        <f t="shared" si="0"/>
        <v>ПОСТАВЩИКИ</v>
      </c>
      <c r="M51" t="str">
        <f t="shared" si="1"/>
        <v xml:space="preserve"> </v>
      </c>
      <c r="N51" t="str">
        <f t="shared" si="2"/>
        <v>ПОСТАВЩИКИ</v>
      </c>
      <c r="O51" s="13" t="b">
        <f t="shared" si="3"/>
        <v>0</v>
      </c>
      <c r="P51" t="str">
        <f t="shared" si="4"/>
        <v>нет</v>
      </c>
      <c r="Q51" t="str">
        <f t="shared" si="5"/>
        <v/>
      </c>
      <c r="R51" t="b">
        <f t="shared" si="6"/>
        <v>0</v>
      </c>
      <c r="S51" t="str">
        <f t="shared" si="7"/>
        <v>нет</v>
      </c>
      <c r="T51" t="b">
        <f t="shared" si="8"/>
        <v>0</v>
      </c>
      <c r="U51" t="str">
        <f t="shared" si="9"/>
        <v>нет</v>
      </c>
      <c r="V51" t="b">
        <f t="shared" si="10"/>
        <v>0</v>
      </c>
      <c r="W51" t="str">
        <f t="shared" si="11"/>
        <v>нет</v>
      </c>
      <c r="X51" t="b">
        <f t="shared" si="12"/>
        <v>0</v>
      </c>
      <c r="Y51" t="str">
        <f t="shared" si="13"/>
        <v>нет</v>
      </c>
    </row>
    <row r="52" spans="1:25" ht="45" customHeight="1" x14ac:dyDescent="0.2">
      <c r="A52" s="2" t="s">
        <v>11</v>
      </c>
      <c r="B52" s="2" t="s">
        <v>206</v>
      </c>
      <c r="C52" s="2" t="s">
        <v>209</v>
      </c>
      <c r="D52" s="3">
        <v>11215.52</v>
      </c>
      <c r="E52" s="2" t="s">
        <v>166</v>
      </c>
      <c r="F52" s="2" t="s">
        <v>15</v>
      </c>
      <c r="G52" s="2" t="s">
        <v>109</v>
      </c>
      <c r="H52" s="2" t="s">
        <v>110</v>
      </c>
      <c r="I52" s="2" t="s">
        <v>47</v>
      </c>
      <c r="J52" s="2" t="s">
        <v>210</v>
      </c>
      <c r="K52" s="2" t="s">
        <v>49</v>
      </c>
      <c r="L52" s="8" t="str">
        <f t="shared" si="0"/>
        <v>ПОСТАВЩИКИ</v>
      </c>
      <c r="M52" t="str">
        <f t="shared" si="1"/>
        <v xml:space="preserve"> </v>
      </c>
      <c r="N52" t="str">
        <f t="shared" si="2"/>
        <v>ПОСТАВЩИКИ</v>
      </c>
      <c r="O52" s="13" t="b">
        <f t="shared" si="3"/>
        <v>0</v>
      </c>
      <c r="P52" t="str">
        <f t="shared" si="4"/>
        <v>нет</v>
      </c>
      <c r="Q52" t="str">
        <f t="shared" si="5"/>
        <v/>
      </c>
      <c r="R52" t="b">
        <f t="shared" si="6"/>
        <v>0</v>
      </c>
      <c r="S52" t="str">
        <f t="shared" si="7"/>
        <v>нет</v>
      </c>
      <c r="T52" t="b">
        <f t="shared" si="8"/>
        <v>0</v>
      </c>
      <c r="U52" t="str">
        <f t="shared" si="9"/>
        <v>нет</v>
      </c>
      <c r="V52" t="b">
        <f t="shared" si="10"/>
        <v>0</v>
      </c>
      <c r="W52" t="str">
        <f t="shared" si="11"/>
        <v>нет</v>
      </c>
      <c r="X52" t="b">
        <f t="shared" si="12"/>
        <v>0</v>
      </c>
      <c r="Y52" t="str">
        <f t="shared" si="13"/>
        <v>нет</v>
      </c>
    </row>
    <row r="53" spans="1:25" ht="45" customHeight="1" x14ac:dyDescent="0.2">
      <c r="A53" s="2" t="s">
        <v>11</v>
      </c>
      <c r="B53" s="2" t="s">
        <v>211</v>
      </c>
      <c r="C53" s="2" t="s">
        <v>212</v>
      </c>
      <c r="D53" s="3">
        <v>3513913.58</v>
      </c>
      <c r="E53" s="2" t="s">
        <v>166</v>
      </c>
      <c r="F53" s="2" t="s">
        <v>15</v>
      </c>
      <c r="G53" s="2" t="s">
        <v>213</v>
      </c>
      <c r="H53" s="2" t="s">
        <v>214</v>
      </c>
      <c r="I53" s="2" t="s">
        <v>54</v>
      </c>
      <c r="J53" s="2" t="s">
        <v>215</v>
      </c>
      <c r="K53" s="2" t="s">
        <v>49</v>
      </c>
      <c r="L53" s="8" t="str">
        <f t="shared" si="0"/>
        <v>ПОСТАВЩИКИ</v>
      </c>
      <c r="M53" t="str">
        <f t="shared" si="1"/>
        <v xml:space="preserve"> </v>
      </c>
      <c r="N53" t="str">
        <f t="shared" si="2"/>
        <v>ПОСТАВЩИКИ</v>
      </c>
      <c r="O53" s="13" t="b">
        <f t="shared" si="3"/>
        <v>0</v>
      </c>
      <c r="P53" t="str">
        <f t="shared" si="4"/>
        <v>нет</v>
      </c>
      <c r="Q53" t="str">
        <f t="shared" si="5"/>
        <v/>
      </c>
      <c r="R53" t="b">
        <f t="shared" si="6"/>
        <v>0</v>
      </c>
      <c r="S53" t="str">
        <f t="shared" si="7"/>
        <v>нет</v>
      </c>
      <c r="T53" t="b">
        <f t="shared" si="8"/>
        <v>0</v>
      </c>
      <c r="U53" t="str">
        <f t="shared" si="9"/>
        <v>нет</v>
      </c>
      <c r="V53" t="b">
        <f t="shared" si="10"/>
        <v>0</v>
      </c>
      <c r="W53" t="str">
        <f t="shared" si="11"/>
        <v>нет</v>
      </c>
      <c r="X53" t="b">
        <f t="shared" si="12"/>
        <v>0</v>
      </c>
      <c r="Y53" t="str">
        <f t="shared" si="13"/>
        <v>нет</v>
      </c>
    </row>
    <row r="54" spans="1:25" ht="45" customHeight="1" x14ac:dyDescent="0.2">
      <c r="A54" s="2" t="s">
        <v>11</v>
      </c>
      <c r="B54" s="2" t="s">
        <v>216</v>
      </c>
      <c r="C54" s="2" t="s">
        <v>217</v>
      </c>
      <c r="D54" s="3">
        <v>25425.919999999998</v>
      </c>
      <c r="E54" s="2" t="s">
        <v>166</v>
      </c>
      <c r="F54" s="2" t="s">
        <v>15</v>
      </c>
      <c r="G54" s="2" t="s">
        <v>109</v>
      </c>
      <c r="H54" s="2" t="s">
        <v>110</v>
      </c>
      <c r="I54" s="2" t="s">
        <v>47</v>
      </c>
      <c r="J54" s="2" t="s">
        <v>218</v>
      </c>
      <c r="K54" s="2" t="s">
        <v>49</v>
      </c>
      <c r="L54" s="8" t="str">
        <f t="shared" si="0"/>
        <v>ПОСТАВЩИКИ</v>
      </c>
      <c r="M54" t="str">
        <f t="shared" si="1"/>
        <v xml:space="preserve"> </v>
      </c>
      <c r="N54" t="str">
        <f t="shared" si="2"/>
        <v>ПОСТАВЩИКИ</v>
      </c>
      <c r="O54" s="13" t="b">
        <f t="shared" si="3"/>
        <v>0</v>
      </c>
      <c r="P54" t="str">
        <f t="shared" si="4"/>
        <v>нет</v>
      </c>
      <c r="Q54" t="str">
        <f t="shared" si="5"/>
        <v/>
      </c>
      <c r="R54" t="b">
        <f t="shared" si="6"/>
        <v>0</v>
      </c>
      <c r="S54" t="str">
        <f t="shared" si="7"/>
        <v>нет</v>
      </c>
      <c r="T54" t="b">
        <f t="shared" si="8"/>
        <v>0</v>
      </c>
      <c r="U54" t="str">
        <f t="shared" si="9"/>
        <v>нет</v>
      </c>
      <c r="V54" t="b">
        <f t="shared" si="10"/>
        <v>0</v>
      </c>
      <c r="W54" t="str">
        <f t="shared" si="11"/>
        <v>нет</v>
      </c>
      <c r="X54" t="b">
        <f t="shared" si="12"/>
        <v>0</v>
      </c>
      <c r="Y54" t="str">
        <f t="shared" si="13"/>
        <v>нет</v>
      </c>
    </row>
    <row r="55" spans="1:25" ht="45" customHeight="1" x14ac:dyDescent="0.2">
      <c r="A55" s="2" t="s">
        <v>11</v>
      </c>
      <c r="B55" s="2" t="s">
        <v>219</v>
      </c>
      <c r="C55" s="2" t="s">
        <v>220</v>
      </c>
      <c r="D55" s="3">
        <v>1163.75</v>
      </c>
      <c r="E55" s="2" t="s">
        <v>166</v>
      </c>
      <c r="F55" s="2" t="s">
        <v>62</v>
      </c>
      <c r="G55" s="2" t="s">
        <v>221</v>
      </c>
      <c r="H55" s="2" t="s">
        <v>222</v>
      </c>
      <c r="I55" s="2" t="s">
        <v>65</v>
      </c>
      <c r="J55" s="2" t="s">
        <v>223</v>
      </c>
      <c r="K55" s="2" t="s">
        <v>20</v>
      </c>
      <c r="L55" s="8" t="str">
        <f t="shared" si="0"/>
        <v>Доходы/Оплата (за доставку)</v>
      </c>
      <c r="M55" t="str">
        <f t="shared" si="1"/>
        <v xml:space="preserve"> </v>
      </c>
      <c r="N55" t="str">
        <f t="shared" si="2"/>
        <v>Доходы/Оплата (за доставку)</v>
      </c>
      <c r="O55" s="13" t="b">
        <f t="shared" si="3"/>
        <v>0</v>
      </c>
      <c r="P55" t="str">
        <f t="shared" si="4"/>
        <v>нет</v>
      </c>
      <c r="Q55" t="str">
        <f t="shared" si="5"/>
        <v/>
      </c>
      <c r="R55" t="b">
        <f t="shared" si="6"/>
        <v>0</v>
      </c>
      <c r="S55" t="str">
        <f t="shared" si="7"/>
        <v>нет</v>
      </c>
      <c r="T55" t="b">
        <f t="shared" si="8"/>
        <v>0</v>
      </c>
      <c r="U55" t="str">
        <f t="shared" si="9"/>
        <v>нет</v>
      </c>
      <c r="V55" t="b">
        <f t="shared" si="10"/>
        <v>0</v>
      </c>
      <c r="W55" t="str">
        <f t="shared" si="11"/>
        <v>нет</v>
      </c>
      <c r="X55" t="b">
        <f t="shared" si="12"/>
        <v>0</v>
      </c>
      <c r="Y55" t="str">
        <f t="shared" si="13"/>
        <v>нет</v>
      </c>
    </row>
    <row r="56" spans="1:25" ht="45" customHeight="1" x14ac:dyDescent="0.2">
      <c r="A56" s="2" t="s">
        <v>11</v>
      </c>
      <c r="B56" s="2" t="s">
        <v>219</v>
      </c>
      <c r="C56" s="2" t="s">
        <v>224</v>
      </c>
      <c r="D56" s="4">
        <v>997.5</v>
      </c>
      <c r="E56" s="2" t="s">
        <v>166</v>
      </c>
      <c r="F56" s="2" t="s">
        <v>62</v>
      </c>
      <c r="G56" s="2" t="s">
        <v>225</v>
      </c>
      <c r="H56" s="2" t="s">
        <v>226</v>
      </c>
      <c r="I56" s="2" t="s">
        <v>65</v>
      </c>
      <c r="J56" s="2" t="s">
        <v>227</v>
      </c>
      <c r="K56" s="2" t="s">
        <v>20</v>
      </c>
      <c r="L56" s="8" t="str">
        <f t="shared" si="0"/>
        <v>Доходы/Оплата (за доставку)</v>
      </c>
      <c r="M56" t="str">
        <f t="shared" si="1"/>
        <v xml:space="preserve"> </v>
      </c>
      <c r="N56" t="str">
        <f t="shared" si="2"/>
        <v>Доходы/Оплата (за доставку)</v>
      </c>
      <c r="O56" s="13" t="b">
        <f t="shared" si="3"/>
        <v>0</v>
      </c>
      <c r="P56" t="str">
        <f t="shared" si="4"/>
        <v>нет</v>
      </c>
      <c r="Q56" t="str">
        <f t="shared" si="5"/>
        <v/>
      </c>
      <c r="R56" t="b">
        <f t="shared" si="6"/>
        <v>0</v>
      </c>
      <c r="S56" t="str">
        <f t="shared" si="7"/>
        <v>нет</v>
      </c>
      <c r="T56" t="b">
        <f t="shared" si="8"/>
        <v>0</v>
      </c>
      <c r="U56" t="str">
        <f t="shared" si="9"/>
        <v>нет</v>
      </c>
      <c r="V56" t="b">
        <f t="shared" si="10"/>
        <v>0</v>
      </c>
      <c r="W56" t="str">
        <f t="shared" si="11"/>
        <v>нет</v>
      </c>
      <c r="X56" t="b">
        <f t="shared" si="12"/>
        <v>0</v>
      </c>
      <c r="Y56" t="str">
        <f t="shared" si="13"/>
        <v>нет</v>
      </c>
    </row>
    <row r="57" spans="1:25" ht="45" customHeight="1" x14ac:dyDescent="0.2">
      <c r="A57" s="2" t="s">
        <v>11</v>
      </c>
      <c r="B57" s="2" t="s">
        <v>219</v>
      </c>
      <c r="C57" s="2" t="s">
        <v>228</v>
      </c>
      <c r="D57" s="4">
        <v>665</v>
      </c>
      <c r="E57" s="2" t="s">
        <v>166</v>
      </c>
      <c r="F57" s="2" t="s">
        <v>62</v>
      </c>
      <c r="G57" s="2" t="s">
        <v>229</v>
      </c>
      <c r="H57" s="2" t="s">
        <v>230</v>
      </c>
      <c r="I57" s="2" t="s">
        <v>65</v>
      </c>
      <c r="J57" s="2" t="s">
        <v>231</v>
      </c>
      <c r="K57" s="2" t="s">
        <v>20</v>
      </c>
      <c r="L57" s="8" t="str">
        <f t="shared" si="0"/>
        <v>Доходы/Оплата (за доставку)</v>
      </c>
      <c r="M57" t="str">
        <f t="shared" si="1"/>
        <v xml:space="preserve"> </v>
      </c>
      <c r="N57" t="str">
        <f t="shared" si="2"/>
        <v>Доходы/Оплата (за доставку)</v>
      </c>
      <c r="O57" s="13" t="b">
        <f t="shared" si="3"/>
        <v>0</v>
      </c>
      <c r="P57" t="str">
        <f t="shared" si="4"/>
        <v>нет</v>
      </c>
      <c r="Q57" t="str">
        <f t="shared" si="5"/>
        <v/>
      </c>
      <c r="R57" t="b">
        <f t="shared" si="6"/>
        <v>0</v>
      </c>
      <c r="S57" t="str">
        <f t="shared" si="7"/>
        <v>нет</v>
      </c>
      <c r="T57" t="b">
        <f t="shared" si="8"/>
        <v>0</v>
      </c>
      <c r="U57" t="str">
        <f t="shared" si="9"/>
        <v>нет</v>
      </c>
      <c r="V57" t="b">
        <f t="shared" si="10"/>
        <v>0</v>
      </c>
      <c r="W57" t="str">
        <f t="shared" si="11"/>
        <v>нет</v>
      </c>
      <c r="X57" t="b">
        <f t="shared" si="12"/>
        <v>0</v>
      </c>
      <c r="Y57" t="str">
        <f t="shared" si="13"/>
        <v>нет</v>
      </c>
    </row>
    <row r="58" spans="1:25" ht="45" customHeight="1" x14ac:dyDescent="0.2">
      <c r="A58" s="2" t="s">
        <v>11</v>
      </c>
      <c r="B58" s="2" t="s">
        <v>219</v>
      </c>
      <c r="C58" s="2" t="s">
        <v>232</v>
      </c>
      <c r="D58" s="4">
        <v>665</v>
      </c>
      <c r="E58" s="2" t="s">
        <v>166</v>
      </c>
      <c r="F58" s="2" t="s">
        <v>62</v>
      </c>
      <c r="G58" s="2" t="s">
        <v>233</v>
      </c>
      <c r="H58" s="2" t="s">
        <v>234</v>
      </c>
      <c r="I58" s="2" t="s">
        <v>65</v>
      </c>
      <c r="J58" s="2" t="s">
        <v>235</v>
      </c>
      <c r="K58" s="2" t="s">
        <v>20</v>
      </c>
      <c r="L58" s="8" t="str">
        <f t="shared" si="0"/>
        <v>Доходы/Оплата (за доставку)</v>
      </c>
      <c r="M58" t="str">
        <f t="shared" si="1"/>
        <v xml:space="preserve"> </v>
      </c>
      <c r="N58" t="str">
        <f t="shared" si="2"/>
        <v>Доходы/Оплата (за доставку)</v>
      </c>
      <c r="O58" s="13" t="b">
        <f t="shared" si="3"/>
        <v>0</v>
      </c>
      <c r="P58" t="str">
        <f t="shared" si="4"/>
        <v>нет</v>
      </c>
      <c r="Q58" t="str">
        <f t="shared" si="5"/>
        <v/>
      </c>
      <c r="R58" t="b">
        <f t="shared" si="6"/>
        <v>0</v>
      </c>
      <c r="S58" t="str">
        <f t="shared" si="7"/>
        <v>нет</v>
      </c>
      <c r="T58" t="b">
        <f t="shared" si="8"/>
        <v>0</v>
      </c>
      <c r="U58" t="str">
        <f t="shared" si="9"/>
        <v>нет</v>
      </c>
      <c r="V58" t="b">
        <f t="shared" si="10"/>
        <v>0</v>
      </c>
      <c r="W58" t="str">
        <f t="shared" si="11"/>
        <v>нет</v>
      </c>
      <c r="X58" t="b">
        <f t="shared" si="12"/>
        <v>0</v>
      </c>
      <c r="Y58" t="str">
        <f t="shared" si="13"/>
        <v>нет</v>
      </c>
    </row>
    <row r="59" spans="1:25" ht="45" customHeight="1" x14ac:dyDescent="0.2">
      <c r="A59" s="2" t="s">
        <v>11</v>
      </c>
      <c r="B59" s="2" t="s">
        <v>236</v>
      </c>
      <c r="C59" s="2" t="s">
        <v>237</v>
      </c>
      <c r="D59" s="4">
        <v>264.93</v>
      </c>
      <c r="E59" s="2" t="s">
        <v>238</v>
      </c>
      <c r="F59" s="2" t="s">
        <v>15</v>
      </c>
      <c r="G59" s="2" t="s">
        <v>52</v>
      </c>
      <c r="H59" s="2" t="s">
        <v>239</v>
      </c>
      <c r="I59" s="2" t="s">
        <v>54</v>
      </c>
      <c r="J59" s="2" t="s">
        <v>240</v>
      </c>
      <c r="K59" s="2" t="s">
        <v>49</v>
      </c>
      <c r="L59" s="8" t="str">
        <f t="shared" si="0"/>
        <v>ПОСТАВЩИКИ</v>
      </c>
      <c r="M59" t="str">
        <f t="shared" si="1"/>
        <v xml:space="preserve"> </v>
      </c>
      <c r="N59" t="str">
        <f t="shared" si="2"/>
        <v>ПОСТАВЩИКИ</v>
      </c>
      <c r="O59" s="13" t="b">
        <f t="shared" si="3"/>
        <v>0</v>
      </c>
      <c r="P59" t="str">
        <f t="shared" si="4"/>
        <v>нет</v>
      </c>
      <c r="Q59" t="str">
        <f t="shared" si="5"/>
        <v/>
      </c>
      <c r="R59" t="b">
        <f t="shared" si="6"/>
        <v>0</v>
      </c>
      <c r="S59" t="str">
        <f t="shared" si="7"/>
        <v>нет</v>
      </c>
      <c r="T59" t="b">
        <f t="shared" si="8"/>
        <v>0</v>
      </c>
      <c r="U59" t="str">
        <f t="shared" si="9"/>
        <v>нет</v>
      </c>
      <c r="V59" t="b">
        <f t="shared" si="10"/>
        <v>0</v>
      </c>
      <c r="W59" t="str">
        <f t="shared" si="11"/>
        <v>нет</v>
      </c>
      <c r="X59" t="b">
        <f t="shared" si="12"/>
        <v>0</v>
      </c>
      <c r="Y59" t="str">
        <f t="shared" si="13"/>
        <v>нет</v>
      </c>
    </row>
    <row r="60" spans="1:25" ht="45" customHeight="1" x14ac:dyDescent="0.2">
      <c r="A60" s="2" t="s">
        <v>11</v>
      </c>
      <c r="B60" s="2" t="s">
        <v>236</v>
      </c>
      <c r="C60" s="2" t="s">
        <v>241</v>
      </c>
      <c r="D60" s="3">
        <v>1235.79</v>
      </c>
      <c r="E60" s="2" t="s">
        <v>238</v>
      </c>
      <c r="F60" s="2" t="s">
        <v>15</v>
      </c>
      <c r="G60" s="2" t="s">
        <v>52</v>
      </c>
      <c r="H60" s="2" t="s">
        <v>242</v>
      </c>
      <c r="I60" s="2" t="s">
        <v>54</v>
      </c>
      <c r="J60" s="2" t="s">
        <v>243</v>
      </c>
      <c r="K60" s="2" t="s">
        <v>49</v>
      </c>
      <c r="L60" s="8" t="str">
        <f t="shared" si="0"/>
        <v>ПОСТАВЩИКИ</v>
      </c>
      <c r="M60" t="str">
        <f t="shared" si="1"/>
        <v xml:space="preserve"> </v>
      </c>
      <c r="N60" t="str">
        <f t="shared" si="2"/>
        <v>ПОСТАВЩИКИ</v>
      </c>
      <c r="O60" s="13" t="b">
        <f t="shared" si="3"/>
        <v>0</v>
      </c>
      <c r="P60" t="str">
        <f t="shared" si="4"/>
        <v>нет</v>
      </c>
      <c r="Q60" t="str">
        <f t="shared" si="5"/>
        <v/>
      </c>
      <c r="R60" t="b">
        <f t="shared" si="6"/>
        <v>0</v>
      </c>
      <c r="S60" t="str">
        <f t="shared" si="7"/>
        <v>нет</v>
      </c>
      <c r="T60" t="b">
        <f t="shared" si="8"/>
        <v>0</v>
      </c>
      <c r="U60" t="str">
        <f t="shared" si="9"/>
        <v>нет</v>
      </c>
      <c r="V60" t="b">
        <f t="shared" si="10"/>
        <v>0</v>
      </c>
      <c r="W60" t="str">
        <f t="shared" si="11"/>
        <v>нет</v>
      </c>
      <c r="X60" t="b">
        <f t="shared" si="12"/>
        <v>0</v>
      </c>
      <c r="Y60" t="str">
        <f t="shared" si="13"/>
        <v>нет</v>
      </c>
    </row>
    <row r="61" spans="1:25" ht="45" customHeight="1" x14ac:dyDescent="0.2">
      <c r="A61" s="2" t="s">
        <v>11</v>
      </c>
      <c r="B61" s="2" t="s">
        <v>244</v>
      </c>
      <c r="C61" s="2" t="s">
        <v>245</v>
      </c>
      <c r="D61" s="3">
        <v>2996718.85</v>
      </c>
      <c r="E61" s="2" t="s">
        <v>238</v>
      </c>
      <c r="F61" s="2" t="s">
        <v>15</v>
      </c>
      <c r="G61" s="2" t="s">
        <v>246</v>
      </c>
      <c r="H61" s="2" t="s">
        <v>247</v>
      </c>
      <c r="I61" s="2" t="s">
        <v>54</v>
      </c>
      <c r="J61" s="2" t="s">
        <v>248</v>
      </c>
      <c r="K61" s="2" t="s">
        <v>49</v>
      </c>
      <c r="L61" s="8" t="str">
        <f t="shared" si="0"/>
        <v>ПОСТАВЩИКИ</v>
      </c>
      <c r="M61" t="str">
        <f t="shared" si="1"/>
        <v xml:space="preserve"> </v>
      </c>
      <c r="N61" t="str">
        <f t="shared" si="2"/>
        <v>ПОСТАВЩИКИ</v>
      </c>
      <c r="O61" s="13" t="b">
        <f t="shared" si="3"/>
        <v>0</v>
      </c>
      <c r="P61" t="str">
        <f t="shared" si="4"/>
        <v>нет</v>
      </c>
      <c r="Q61" t="str">
        <f t="shared" si="5"/>
        <v/>
      </c>
      <c r="R61" t="b">
        <f t="shared" si="6"/>
        <v>0</v>
      </c>
      <c r="S61" t="str">
        <f t="shared" si="7"/>
        <v>нет</v>
      </c>
      <c r="T61" t="b">
        <f t="shared" si="8"/>
        <v>0</v>
      </c>
      <c r="U61" t="str">
        <f t="shared" si="9"/>
        <v>нет</v>
      </c>
      <c r="V61" t="b">
        <f t="shared" si="10"/>
        <v>0</v>
      </c>
      <c r="W61" t="str">
        <f t="shared" si="11"/>
        <v>нет</v>
      </c>
      <c r="X61" t="b">
        <f t="shared" si="12"/>
        <v>0</v>
      </c>
      <c r="Y61" t="str">
        <f t="shared" si="13"/>
        <v>нет</v>
      </c>
    </row>
    <row r="62" spans="1:25" ht="45" customHeight="1" x14ac:dyDescent="0.2">
      <c r="A62" s="2" t="s">
        <v>11</v>
      </c>
      <c r="B62" s="2" t="s">
        <v>249</v>
      </c>
      <c r="C62" s="2" t="s">
        <v>250</v>
      </c>
      <c r="D62" s="3">
        <v>60057.48</v>
      </c>
      <c r="E62" s="2" t="s">
        <v>238</v>
      </c>
      <c r="F62" s="2" t="s">
        <v>15</v>
      </c>
      <c r="G62" s="2" t="s">
        <v>41</v>
      </c>
      <c r="H62" s="2" t="s">
        <v>17</v>
      </c>
      <c r="I62" s="2" t="s">
        <v>18</v>
      </c>
      <c r="J62" s="11" t="s">
        <v>251</v>
      </c>
      <c r="K62" s="2" t="s">
        <v>20</v>
      </c>
      <c r="L62" s="8" t="str">
        <f t="shared" si="0"/>
        <v>ЗП</v>
      </c>
      <c r="M62" t="str">
        <f t="shared" si="1"/>
        <v xml:space="preserve"> </v>
      </c>
      <c r="N62" t="str">
        <f t="shared" si="2"/>
        <v>ЗП</v>
      </c>
      <c r="O62" s="13" t="b">
        <f t="shared" si="3"/>
        <v>0</v>
      </c>
      <c r="P62" t="str">
        <f t="shared" si="4"/>
        <v>нет</v>
      </c>
      <c r="Q62" t="str">
        <f t="shared" si="5"/>
        <v>ЗП</v>
      </c>
      <c r="R62" t="b">
        <f t="shared" si="6"/>
        <v>0</v>
      </c>
      <c r="S62" t="str">
        <f t="shared" si="7"/>
        <v>нет</v>
      </c>
      <c r="T62" t="b">
        <f t="shared" si="8"/>
        <v>0</v>
      </c>
      <c r="U62" t="str">
        <f t="shared" si="9"/>
        <v>нет</v>
      </c>
      <c r="V62" t="b">
        <f t="shared" si="10"/>
        <v>0</v>
      </c>
      <c r="W62" t="str">
        <f t="shared" si="11"/>
        <v>нет</v>
      </c>
      <c r="X62" t="b">
        <f t="shared" si="12"/>
        <v>0</v>
      </c>
      <c r="Y62" t="str">
        <f t="shared" si="13"/>
        <v>нет</v>
      </c>
    </row>
    <row r="63" spans="1:25" ht="45" customHeight="1" x14ac:dyDescent="0.2">
      <c r="A63" s="2" t="s">
        <v>11</v>
      </c>
      <c r="B63" s="2" t="s">
        <v>252</v>
      </c>
      <c r="C63" s="2" t="s">
        <v>253</v>
      </c>
      <c r="D63" s="3">
        <v>47154.33</v>
      </c>
      <c r="E63" s="2" t="s">
        <v>238</v>
      </c>
      <c r="F63" s="2" t="s">
        <v>15</v>
      </c>
      <c r="G63" s="2" t="s">
        <v>254</v>
      </c>
      <c r="H63" s="2" t="s">
        <v>255</v>
      </c>
      <c r="I63" s="2" t="s">
        <v>47</v>
      </c>
      <c r="J63" s="2" t="s">
        <v>256</v>
      </c>
      <c r="K63" s="2" t="s">
        <v>49</v>
      </c>
      <c r="L63" s="8" t="str">
        <f t="shared" si="0"/>
        <v>ПОСТАВЩИКИ</v>
      </c>
      <c r="M63" t="str">
        <f t="shared" si="1"/>
        <v xml:space="preserve"> </v>
      </c>
      <c r="N63" t="str">
        <f t="shared" si="2"/>
        <v>ПОСТАВЩИКИ</v>
      </c>
      <c r="O63" s="13" t="b">
        <f t="shared" si="3"/>
        <v>0</v>
      </c>
      <c r="P63" t="str">
        <f t="shared" si="4"/>
        <v>нет</v>
      </c>
      <c r="Q63" t="str">
        <f t="shared" si="5"/>
        <v/>
      </c>
      <c r="R63" t="b">
        <f t="shared" si="6"/>
        <v>0</v>
      </c>
      <c r="S63" t="str">
        <f t="shared" si="7"/>
        <v>нет</v>
      </c>
      <c r="T63" t="b">
        <f t="shared" si="8"/>
        <v>0</v>
      </c>
      <c r="U63" t="str">
        <f t="shared" si="9"/>
        <v>нет</v>
      </c>
      <c r="V63" t="b">
        <f t="shared" si="10"/>
        <v>0</v>
      </c>
      <c r="W63" t="str">
        <f t="shared" si="11"/>
        <v>нет</v>
      </c>
      <c r="X63" t="b">
        <f t="shared" si="12"/>
        <v>0</v>
      </c>
      <c r="Y63" t="str">
        <f t="shared" si="13"/>
        <v>нет</v>
      </c>
    </row>
    <row r="64" spans="1:25" ht="45" customHeight="1" x14ac:dyDescent="0.2">
      <c r="A64" s="2" t="s">
        <v>11</v>
      </c>
      <c r="B64" s="2" t="s">
        <v>257</v>
      </c>
      <c r="C64" s="2" t="s">
        <v>258</v>
      </c>
      <c r="D64" s="4">
        <v>706.77</v>
      </c>
      <c r="E64" s="2" t="s">
        <v>238</v>
      </c>
      <c r="F64" s="2" t="s">
        <v>15</v>
      </c>
      <c r="G64" s="2" t="s">
        <v>52</v>
      </c>
      <c r="H64" s="2" t="s">
        <v>58</v>
      </c>
      <c r="I64" s="2" t="s">
        <v>54</v>
      </c>
      <c r="J64" s="2" t="s">
        <v>259</v>
      </c>
      <c r="K64" s="2" t="s">
        <v>49</v>
      </c>
      <c r="L64" s="8" t="str">
        <f t="shared" si="0"/>
        <v>ПОСТАВЩИКИ</v>
      </c>
      <c r="M64" t="str">
        <f t="shared" si="1"/>
        <v xml:space="preserve"> </v>
      </c>
      <c r="N64" t="str">
        <f t="shared" si="2"/>
        <v>ПОСТАВЩИКИ</v>
      </c>
      <c r="O64" s="13" t="b">
        <f t="shared" si="3"/>
        <v>0</v>
      </c>
      <c r="P64" t="str">
        <f t="shared" si="4"/>
        <v>нет</v>
      </c>
      <c r="Q64" t="str">
        <f t="shared" si="5"/>
        <v/>
      </c>
      <c r="R64" t="b">
        <f t="shared" si="6"/>
        <v>0</v>
      </c>
      <c r="S64" t="str">
        <f t="shared" si="7"/>
        <v>нет</v>
      </c>
      <c r="T64" t="b">
        <f t="shared" si="8"/>
        <v>0</v>
      </c>
      <c r="U64" t="str">
        <f t="shared" si="9"/>
        <v>нет</v>
      </c>
      <c r="V64" t="b">
        <f t="shared" si="10"/>
        <v>0</v>
      </c>
      <c r="W64" t="str">
        <f t="shared" si="11"/>
        <v>нет</v>
      </c>
      <c r="X64" t="b">
        <f t="shared" si="12"/>
        <v>0</v>
      </c>
      <c r="Y64" t="str">
        <f t="shared" si="13"/>
        <v>нет</v>
      </c>
    </row>
    <row r="65" spans="1:25" ht="45" customHeight="1" x14ac:dyDescent="0.2">
      <c r="A65" s="2" t="s">
        <v>11</v>
      </c>
      <c r="B65" s="2" t="s">
        <v>260</v>
      </c>
      <c r="C65" s="2" t="s">
        <v>261</v>
      </c>
      <c r="D65" s="4">
        <v>706.77</v>
      </c>
      <c r="E65" s="2" t="s">
        <v>238</v>
      </c>
      <c r="F65" s="2" t="s">
        <v>15</v>
      </c>
      <c r="G65" s="2" t="s">
        <v>52</v>
      </c>
      <c r="H65" s="2" t="s">
        <v>58</v>
      </c>
      <c r="I65" s="2" t="s">
        <v>54</v>
      </c>
      <c r="J65" s="2" t="s">
        <v>262</v>
      </c>
      <c r="K65" s="2" t="s">
        <v>49</v>
      </c>
      <c r="L65" s="8" t="str">
        <f t="shared" si="0"/>
        <v>ПОСТАВЩИКИ</v>
      </c>
      <c r="M65" t="str">
        <f t="shared" si="1"/>
        <v xml:space="preserve"> </v>
      </c>
      <c r="N65" t="str">
        <f t="shared" si="2"/>
        <v>ПОСТАВЩИКИ</v>
      </c>
      <c r="O65" s="13" t="b">
        <f t="shared" si="3"/>
        <v>0</v>
      </c>
      <c r="P65" t="str">
        <f t="shared" si="4"/>
        <v>нет</v>
      </c>
      <c r="Q65" t="str">
        <f t="shared" si="5"/>
        <v/>
      </c>
      <c r="R65" t="b">
        <f t="shared" si="6"/>
        <v>0</v>
      </c>
      <c r="S65" t="str">
        <f t="shared" si="7"/>
        <v>нет</v>
      </c>
      <c r="T65" t="b">
        <f t="shared" si="8"/>
        <v>0</v>
      </c>
      <c r="U65" t="str">
        <f t="shared" si="9"/>
        <v>нет</v>
      </c>
      <c r="V65" t="b">
        <f t="shared" si="10"/>
        <v>0</v>
      </c>
      <c r="W65" t="str">
        <f t="shared" si="11"/>
        <v>нет</v>
      </c>
      <c r="X65" t="b">
        <f t="shared" si="12"/>
        <v>0</v>
      </c>
      <c r="Y65" t="str">
        <f t="shared" si="13"/>
        <v>нет</v>
      </c>
    </row>
    <row r="66" spans="1:25" ht="45" customHeight="1" x14ac:dyDescent="0.2">
      <c r="A66" s="2" t="s">
        <v>11</v>
      </c>
      <c r="B66" s="2" t="s">
        <v>263</v>
      </c>
      <c r="C66" s="2" t="s">
        <v>264</v>
      </c>
      <c r="D66" s="4">
        <v>425.75</v>
      </c>
      <c r="E66" s="2" t="s">
        <v>238</v>
      </c>
      <c r="F66" s="2" t="s">
        <v>15</v>
      </c>
      <c r="G66" s="2" t="s">
        <v>52</v>
      </c>
      <c r="H66" s="2" t="s">
        <v>239</v>
      </c>
      <c r="I66" s="2" t="s">
        <v>54</v>
      </c>
      <c r="J66" s="2" t="s">
        <v>265</v>
      </c>
      <c r="K66" s="2" t="s">
        <v>49</v>
      </c>
      <c r="L66" s="8" t="str">
        <f t="shared" si="0"/>
        <v>ПОСТАВЩИКИ</v>
      </c>
      <c r="M66" t="str">
        <f t="shared" si="1"/>
        <v xml:space="preserve"> </v>
      </c>
      <c r="N66" t="str">
        <f t="shared" si="2"/>
        <v>ПОСТАВЩИКИ</v>
      </c>
      <c r="O66" s="13" t="b">
        <f t="shared" si="3"/>
        <v>0</v>
      </c>
      <c r="P66" t="str">
        <f t="shared" si="4"/>
        <v>нет</v>
      </c>
      <c r="Q66" t="str">
        <f t="shared" si="5"/>
        <v/>
      </c>
      <c r="R66" t="b">
        <f t="shared" si="6"/>
        <v>0</v>
      </c>
      <c r="S66" t="str">
        <f t="shared" si="7"/>
        <v>нет</v>
      </c>
      <c r="T66" t="b">
        <f t="shared" si="8"/>
        <v>0</v>
      </c>
      <c r="U66" t="str">
        <f t="shared" si="9"/>
        <v>нет</v>
      </c>
      <c r="V66" t="b">
        <f t="shared" si="10"/>
        <v>0</v>
      </c>
      <c r="W66" t="str">
        <f t="shared" si="11"/>
        <v>нет</v>
      </c>
      <c r="X66" t="b">
        <f t="shared" si="12"/>
        <v>0</v>
      </c>
      <c r="Y66" t="str">
        <f t="shared" si="13"/>
        <v>нет</v>
      </c>
    </row>
    <row r="67" spans="1:25" ht="45" customHeight="1" x14ac:dyDescent="0.2">
      <c r="A67" s="2" t="s">
        <v>11</v>
      </c>
      <c r="B67" s="2" t="s">
        <v>266</v>
      </c>
      <c r="C67" s="2" t="s">
        <v>267</v>
      </c>
      <c r="D67" s="3">
        <v>3013.35</v>
      </c>
      <c r="E67" s="2" t="s">
        <v>238</v>
      </c>
      <c r="F67" s="2" t="s">
        <v>15</v>
      </c>
      <c r="G67" s="2" t="s">
        <v>254</v>
      </c>
      <c r="H67" s="2" t="s">
        <v>268</v>
      </c>
      <c r="I67" s="2" t="s">
        <v>47</v>
      </c>
      <c r="J67" s="2" t="s">
        <v>269</v>
      </c>
      <c r="K67" s="2" t="s">
        <v>49</v>
      </c>
      <c r="L67" s="8" t="str">
        <f t="shared" ref="L67:L130" si="14">_xlfn.IFS(I67= "Поступление доходов (205 00, 209 00)", "Доходы/Оплата (за доставку)",I67= "Возврат полученных авансов, излишне полученных доходов (205.00, 209.00) \\ АНАЛИТИКА //","Отказ от доставки",I67="Перечисление средств во временном распоряжении (304.01)","?",I67="Перечисление подотчетным лицам (208.00)","Выдано под отчет",P67="ЗП (3 дня)","ЗП (3 дня)",AND(I67="Перечисление физическим лицам по ведомости (302.00) \\ Общий контрагент //",P67="нет"),"ЗП",OR(I67="Перечисление удержаний из зарплаты, выплат по оплате труда, стипендий (по ведомости) (304.03)",I67="Перечисление удержаний из зарплаты, выплат по оплате труда, стипендий (304.03)"),"Удержания из ЗП",OR(I67="Оплата поставщикам и другие платежи (206.00, 302.00) \\ + ДО //",I67="Оплата поставщикам и другие платежи (206.00, 302.00)"),"ПОСТАВЩИКИ",U67="НДФЛ","НДФЛ",I67="Уплата налогов, сборов и иных платежей в бюджет (303.00) \\ начисление + БО + ДО //","Транспортный налог",OR(I67="Поступления на восстановление расходов (209 00)",AND(G67 ="УФК по г.Москве (Отделение Фонда пенсионного и социального страхования Российской Федерации по г. Москве и Московской области л/с 04734Ф73010)",I67 = "Погашение дебиторской задолженности поставщиков (302.00, 206.00)")),"Возврат субсидии",AND(I67="Погашение дебиторской задолженности поставщиков (302.00, 206.00)",G67&lt;&gt;("Банк ВТБ(ПАО)")),"Возврат платежа (ПОСТАВЩИКИ)",AND(I67="Погашение дебиторской задолженности поставщиков (302.00, 206.00)",G67=("Банк ВТБ(ПАО)")),"Возврат ЗП",S67="пени","пени",W67="Социальные пособия","Социальные пособия",Y67="Страховые взносы","Страховые взносы")</f>
        <v>ПОСТАВЩИКИ</v>
      </c>
      <c r="M67" t="str">
        <f t="shared" ref="M67:M130" si="15">IF(I:I= "Возврат полученных авансов, излишне полученных доходов (205.00, 209.00) \\ АНАЛИТИКА //", "Отказ от доставки", " ")</f>
        <v xml:space="preserve"> </v>
      </c>
      <c r="N67" t="str">
        <f t="shared" ref="N67:N130" si="16">_xlfn.IFS(I67= "Поступление доходов (205 00, 209 00)", "Доходы/Оплата (за доставку)",I67= "Возврат полученных авансов, излишне полученных доходов (205.00, 209.00) \\ АНАЛИТИКА //","Отказ от доставки",I67="Перечисление средств во временном распоряжении (304.01)","?",I67="Перечисление подотчетным лицам (208.00)","Выдано под отчет",P67="ЗП (3 дня)","ЗП (3 дня)",AND(I67="Перечисление физическим лицам по ведомости (302.00) \\ Общий контрагент //",P67="нет"),"ЗП",OR(I67="Перечисление удержаний из зарплаты, выплат по оплате труда, стипендий (по ведомости) (304.03)",I67="Перечисление удержаний из зарплаты, выплат по оплате труда, стипендий (304.03)"),"Удержания из ЗП",OR(I67="Оплата поставщикам и другие платежи (206.00, 302.00) \\ + ДО //",I67="Оплата поставщикам и другие платежи (206.00, 302.00)"),"ПОСТАВЩИКИ",U67="НДФЛ","НДФЛ",I67="Уплата налогов, сборов и иных платежей в бюджет (303.00) \\ начисление + БО + ДО //","Транспортный налог",OR(I67="Поступления на восстановление расходов (209 00)",AND(G67 ="УФК по г.Москве (Отделение Фонда пенсионного и социального страхования Российской Федерации по г. Москве и Московской области л/с 04734Ф73010)",I67 = "Погашение дебиторской задолженности поставщиков (302.00, 206.00)")),"Возврат субсидии",AND(I67="Погашение дебиторской задолженности поставщиков (302.00, 206.00)",G67&lt;&gt;("Банк ВТБ(ПАО)")),"Возврат платежа (ПОСТАВЩИКИ)",AND(I67="Погашение дебиторской задолженности поставщиков (302.00, 206.00)",G67=("Банк ВТБ(ПАО)")),"Возврат ЗП",S67="пени","пени",W67="Социальные пособия","Социальные пособия",Y67="Страховые взносы","Страховые взносы")</f>
        <v>ПОСТАВЩИКИ</v>
      </c>
      <c r="O67" s="13" t="b">
        <f t="shared" ref="O67:O130" si="17">IFERROR(SEARCH("3 дн", J67), 0) &gt; 0</f>
        <v>0</v>
      </c>
      <c r="P67" t="str">
        <f t="shared" ref="P67:P130" si="18">IF(O67=TRUE,"ЗП (3 дня)", "нет")</f>
        <v>нет</v>
      </c>
      <c r="Q67" t="str">
        <f t="shared" ref="Q67:Q130" si="19">IF(AND(I:I="Перечисление физическим лицам по ведомости (302.00) \\ Общий контрагент //",P:P="нет"),"ЗП","")</f>
        <v/>
      </c>
      <c r="R67" t="b">
        <f t="shared" ref="R67:R130" si="20">(IFERROR(SEARCH("пени", J67), 0) &gt; 0)</f>
        <v>0</v>
      </c>
      <c r="S67" t="str">
        <f t="shared" ref="S67:S130" si="21">IF(R67=TRUE,"пени","нет")</f>
        <v>нет</v>
      </c>
      <c r="T67" t="b">
        <f t="shared" ref="T67:T130" si="22">(IFERROR(SEARCH("НДФЛ", J67), 0) &gt; 0)</f>
        <v>0</v>
      </c>
      <c r="U67" t="str">
        <f t="shared" ref="U67:U130" si="23">IF(T67=TRUE,"НДФЛ","нет")</f>
        <v>нет</v>
      </c>
      <c r="V67" t="b">
        <f t="shared" ref="V67:V130" si="24">(IFERROR(SEARCH("(Взносы по единому тарифу ДИ).НДС не облагается.", J67), 0) &gt; 0)</f>
        <v>0</v>
      </c>
      <c r="W67" t="str">
        <f t="shared" ref="W67:W130" si="25">IF(V67=TRUE,"Социальные пособия","нет")</f>
        <v>нет</v>
      </c>
      <c r="X67" t="b">
        <f t="shared" ref="X67:X130" si="26">(IFERROR(SEARCH("страх", J67), 0) &gt; 0)</f>
        <v>0</v>
      </c>
      <c r="Y67" t="str">
        <f t="shared" ref="Y67:Y130" si="27">IF(X67=TRUE,"Страховые взносы","нет")</f>
        <v>нет</v>
      </c>
    </row>
    <row r="68" spans="1:25" ht="45" customHeight="1" x14ac:dyDescent="0.2">
      <c r="A68" s="2" t="s">
        <v>11</v>
      </c>
      <c r="B68" s="2" t="s">
        <v>270</v>
      </c>
      <c r="C68" s="2" t="s">
        <v>271</v>
      </c>
      <c r="D68" s="4">
        <v>665</v>
      </c>
      <c r="E68" s="2" t="s">
        <v>238</v>
      </c>
      <c r="F68" s="2" t="s">
        <v>62</v>
      </c>
      <c r="G68" s="2" t="s">
        <v>272</v>
      </c>
      <c r="H68" s="2" t="s">
        <v>273</v>
      </c>
      <c r="I68" s="2" t="s">
        <v>65</v>
      </c>
      <c r="J68" s="2" t="s">
        <v>274</v>
      </c>
      <c r="K68" s="2" t="s">
        <v>20</v>
      </c>
      <c r="L68" s="8" t="str">
        <f t="shared" si="14"/>
        <v>Доходы/Оплата (за доставку)</v>
      </c>
      <c r="M68" t="str">
        <f t="shared" si="15"/>
        <v xml:space="preserve"> </v>
      </c>
      <c r="N68" t="str">
        <f t="shared" si="16"/>
        <v>Доходы/Оплата (за доставку)</v>
      </c>
      <c r="O68" s="13" t="b">
        <f t="shared" si="17"/>
        <v>0</v>
      </c>
      <c r="P68" t="str">
        <f t="shared" si="18"/>
        <v>нет</v>
      </c>
      <c r="Q68" t="str">
        <f t="shared" si="19"/>
        <v/>
      </c>
      <c r="R68" t="b">
        <f t="shared" si="20"/>
        <v>0</v>
      </c>
      <c r="S68" t="str">
        <f t="shared" si="21"/>
        <v>нет</v>
      </c>
      <c r="T68" t="b">
        <f t="shared" si="22"/>
        <v>0</v>
      </c>
      <c r="U68" t="str">
        <f t="shared" si="23"/>
        <v>нет</v>
      </c>
      <c r="V68" t="b">
        <f t="shared" si="24"/>
        <v>0</v>
      </c>
      <c r="W68" t="str">
        <f t="shared" si="25"/>
        <v>нет</v>
      </c>
      <c r="X68" t="b">
        <f t="shared" si="26"/>
        <v>0</v>
      </c>
      <c r="Y68" t="str">
        <f t="shared" si="27"/>
        <v>нет</v>
      </c>
    </row>
    <row r="69" spans="1:25" ht="45" customHeight="1" x14ac:dyDescent="0.2">
      <c r="A69" s="2" t="s">
        <v>11</v>
      </c>
      <c r="B69" s="2" t="s">
        <v>270</v>
      </c>
      <c r="C69" s="2" t="s">
        <v>275</v>
      </c>
      <c r="D69" s="4">
        <v>665</v>
      </c>
      <c r="E69" s="2" t="s">
        <v>238</v>
      </c>
      <c r="F69" s="2" t="s">
        <v>62</v>
      </c>
      <c r="G69" s="2" t="s">
        <v>276</v>
      </c>
      <c r="H69" s="2" t="s">
        <v>277</v>
      </c>
      <c r="I69" s="2" t="s">
        <v>65</v>
      </c>
      <c r="J69" s="2" t="s">
        <v>278</v>
      </c>
      <c r="K69" s="2" t="s">
        <v>20</v>
      </c>
      <c r="L69" s="8" t="str">
        <f t="shared" si="14"/>
        <v>Доходы/Оплата (за доставку)</v>
      </c>
      <c r="M69" t="str">
        <f t="shared" si="15"/>
        <v xml:space="preserve"> </v>
      </c>
      <c r="N69" t="str">
        <f t="shared" si="16"/>
        <v>Доходы/Оплата (за доставку)</v>
      </c>
      <c r="O69" s="13" t="b">
        <f t="shared" si="17"/>
        <v>0</v>
      </c>
      <c r="P69" t="str">
        <f t="shared" si="18"/>
        <v>нет</v>
      </c>
      <c r="Q69" t="str">
        <f t="shared" si="19"/>
        <v/>
      </c>
      <c r="R69" t="b">
        <f t="shared" si="20"/>
        <v>0</v>
      </c>
      <c r="S69" t="str">
        <f t="shared" si="21"/>
        <v>нет</v>
      </c>
      <c r="T69" t="b">
        <f t="shared" si="22"/>
        <v>0</v>
      </c>
      <c r="U69" t="str">
        <f t="shared" si="23"/>
        <v>нет</v>
      </c>
      <c r="V69" t="b">
        <f t="shared" si="24"/>
        <v>0</v>
      </c>
      <c r="W69" t="str">
        <f t="shared" si="25"/>
        <v>нет</v>
      </c>
      <c r="X69" t="b">
        <f t="shared" si="26"/>
        <v>0</v>
      </c>
      <c r="Y69" t="str">
        <f t="shared" si="27"/>
        <v>нет</v>
      </c>
    </row>
    <row r="70" spans="1:25" ht="45" customHeight="1" x14ac:dyDescent="0.2">
      <c r="A70" s="2" t="s">
        <v>11</v>
      </c>
      <c r="B70" s="2" t="s">
        <v>270</v>
      </c>
      <c r="C70" s="2" t="s">
        <v>279</v>
      </c>
      <c r="D70" s="4">
        <v>665</v>
      </c>
      <c r="E70" s="2" t="s">
        <v>238</v>
      </c>
      <c r="F70" s="2" t="s">
        <v>62</v>
      </c>
      <c r="G70" s="2" t="s">
        <v>280</v>
      </c>
      <c r="H70" s="2" t="s">
        <v>281</v>
      </c>
      <c r="I70" s="2" t="s">
        <v>65</v>
      </c>
      <c r="J70" s="2" t="s">
        <v>282</v>
      </c>
      <c r="K70" s="2" t="s">
        <v>20</v>
      </c>
      <c r="L70" s="8" t="str">
        <f t="shared" si="14"/>
        <v>Доходы/Оплата (за доставку)</v>
      </c>
      <c r="M70" t="str">
        <f t="shared" si="15"/>
        <v xml:space="preserve"> </v>
      </c>
      <c r="N70" t="str">
        <f t="shared" si="16"/>
        <v>Доходы/Оплата (за доставку)</v>
      </c>
      <c r="O70" s="13" t="b">
        <f t="shared" si="17"/>
        <v>0</v>
      </c>
      <c r="P70" t="str">
        <f t="shared" si="18"/>
        <v>нет</v>
      </c>
      <c r="Q70" t="str">
        <f t="shared" si="19"/>
        <v/>
      </c>
      <c r="R70" t="b">
        <f t="shared" si="20"/>
        <v>0</v>
      </c>
      <c r="S70" t="str">
        <f t="shared" si="21"/>
        <v>нет</v>
      </c>
      <c r="T70" t="b">
        <f t="shared" si="22"/>
        <v>0</v>
      </c>
      <c r="U70" t="str">
        <f t="shared" si="23"/>
        <v>нет</v>
      </c>
      <c r="V70" t="b">
        <f t="shared" si="24"/>
        <v>0</v>
      </c>
      <c r="W70" t="str">
        <f t="shared" si="25"/>
        <v>нет</v>
      </c>
      <c r="X70" t="b">
        <f t="shared" si="26"/>
        <v>0</v>
      </c>
      <c r="Y70" t="str">
        <f t="shared" si="27"/>
        <v>нет</v>
      </c>
    </row>
    <row r="71" spans="1:25" ht="45" customHeight="1" x14ac:dyDescent="0.2">
      <c r="A71" s="2" t="s">
        <v>11</v>
      </c>
      <c r="B71" s="2" t="s">
        <v>270</v>
      </c>
      <c r="C71" s="2" t="s">
        <v>283</v>
      </c>
      <c r="D71" s="4">
        <v>498.75</v>
      </c>
      <c r="E71" s="2" t="s">
        <v>238</v>
      </c>
      <c r="F71" s="2" t="s">
        <v>62</v>
      </c>
      <c r="G71" s="2" t="s">
        <v>284</v>
      </c>
      <c r="H71" s="2" t="s">
        <v>285</v>
      </c>
      <c r="I71" s="2" t="s">
        <v>65</v>
      </c>
      <c r="J71" s="2" t="s">
        <v>286</v>
      </c>
      <c r="K71" s="2" t="s">
        <v>20</v>
      </c>
      <c r="L71" s="8" t="str">
        <f t="shared" si="14"/>
        <v>Доходы/Оплата (за доставку)</v>
      </c>
      <c r="M71" t="str">
        <f t="shared" si="15"/>
        <v xml:space="preserve"> </v>
      </c>
      <c r="N71" t="str">
        <f t="shared" si="16"/>
        <v>Доходы/Оплата (за доставку)</v>
      </c>
      <c r="O71" s="13" t="b">
        <f t="shared" si="17"/>
        <v>0</v>
      </c>
      <c r="P71" t="str">
        <f t="shared" si="18"/>
        <v>нет</v>
      </c>
      <c r="Q71" t="str">
        <f t="shared" si="19"/>
        <v/>
      </c>
      <c r="R71" t="b">
        <f t="shared" si="20"/>
        <v>0</v>
      </c>
      <c r="S71" t="str">
        <f t="shared" si="21"/>
        <v>нет</v>
      </c>
      <c r="T71" t="b">
        <f t="shared" si="22"/>
        <v>0</v>
      </c>
      <c r="U71" t="str">
        <f t="shared" si="23"/>
        <v>нет</v>
      </c>
      <c r="V71" t="b">
        <f t="shared" si="24"/>
        <v>0</v>
      </c>
      <c r="W71" t="str">
        <f t="shared" si="25"/>
        <v>нет</v>
      </c>
      <c r="X71" t="b">
        <f t="shared" si="26"/>
        <v>0</v>
      </c>
      <c r="Y71" t="str">
        <f t="shared" si="27"/>
        <v>нет</v>
      </c>
    </row>
    <row r="72" spans="1:25" ht="45" customHeight="1" x14ac:dyDescent="0.2">
      <c r="A72" s="2" t="s">
        <v>11</v>
      </c>
      <c r="B72" s="2" t="s">
        <v>287</v>
      </c>
      <c r="C72" s="2" t="s">
        <v>288</v>
      </c>
      <c r="D72" s="3">
        <v>7466</v>
      </c>
      <c r="E72" s="2" t="s">
        <v>289</v>
      </c>
      <c r="F72" s="2" t="s">
        <v>15</v>
      </c>
      <c r="G72" s="2" t="s">
        <v>45</v>
      </c>
      <c r="H72" s="2" t="s">
        <v>80</v>
      </c>
      <c r="I72" s="2" t="s">
        <v>47</v>
      </c>
      <c r="J72" s="2" t="s">
        <v>290</v>
      </c>
      <c r="K72" s="2" t="s">
        <v>49</v>
      </c>
      <c r="L72" s="8" t="str">
        <f t="shared" si="14"/>
        <v>ПОСТАВЩИКИ</v>
      </c>
      <c r="M72" t="str">
        <f t="shared" si="15"/>
        <v xml:space="preserve"> </v>
      </c>
      <c r="N72" t="str">
        <f t="shared" si="16"/>
        <v>ПОСТАВЩИКИ</v>
      </c>
      <c r="O72" s="13" t="b">
        <f t="shared" si="17"/>
        <v>0</v>
      </c>
      <c r="P72" t="str">
        <f t="shared" si="18"/>
        <v>нет</v>
      </c>
      <c r="Q72" t="str">
        <f t="shared" si="19"/>
        <v/>
      </c>
      <c r="R72" t="b">
        <f t="shared" si="20"/>
        <v>0</v>
      </c>
      <c r="S72" t="str">
        <f t="shared" si="21"/>
        <v>нет</v>
      </c>
      <c r="T72" t="b">
        <f t="shared" si="22"/>
        <v>0</v>
      </c>
      <c r="U72" t="str">
        <f t="shared" si="23"/>
        <v>нет</v>
      </c>
      <c r="V72" t="b">
        <f t="shared" si="24"/>
        <v>0</v>
      </c>
      <c r="W72" t="str">
        <f t="shared" si="25"/>
        <v>нет</v>
      </c>
      <c r="X72" t="b">
        <f t="shared" si="26"/>
        <v>0</v>
      </c>
      <c r="Y72" t="str">
        <f t="shared" si="27"/>
        <v>нет</v>
      </c>
    </row>
    <row r="73" spans="1:25" ht="45" customHeight="1" x14ac:dyDescent="0.2">
      <c r="A73" s="2" t="s">
        <v>11</v>
      </c>
      <c r="B73" s="2" t="s">
        <v>291</v>
      </c>
      <c r="C73" s="2" t="s">
        <v>292</v>
      </c>
      <c r="D73" s="3">
        <v>9954</v>
      </c>
      <c r="E73" s="2" t="s">
        <v>289</v>
      </c>
      <c r="F73" s="2" t="s">
        <v>15</v>
      </c>
      <c r="G73" s="2" t="s">
        <v>45</v>
      </c>
      <c r="H73" s="2" t="s">
        <v>80</v>
      </c>
      <c r="I73" s="2" t="s">
        <v>47</v>
      </c>
      <c r="J73" s="2" t="s">
        <v>293</v>
      </c>
      <c r="K73" s="2" t="s">
        <v>49</v>
      </c>
      <c r="L73" s="8" t="str">
        <f t="shared" si="14"/>
        <v>ПОСТАВЩИКИ</v>
      </c>
      <c r="M73" t="str">
        <f t="shared" si="15"/>
        <v xml:space="preserve"> </v>
      </c>
      <c r="N73" t="str">
        <f t="shared" si="16"/>
        <v>ПОСТАВЩИКИ</v>
      </c>
      <c r="O73" s="13" t="b">
        <f t="shared" si="17"/>
        <v>0</v>
      </c>
      <c r="P73" t="str">
        <f t="shared" si="18"/>
        <v>нет</v>
      </c>
      <c r="Q73" t="str">
        <f t="shared" si="19"/>
        <v/>
      </c>
      <c r="R73" t="b">
        <f t="shared" si="20"/>
        <v>0</v>
      </c>
      <c r="S73" t="str">
        <f t="shared" si="21"/>
        <v>нет</v>
      </c>
      <c r="T73" t="b">
        <f t="shared" si="22"/>
        <v>0</v>
      </c>
      <c r="U73" t="str">
        <f t="shared" si="23"/>
        <v>нет</v>
      </c>
      <c r="V73" t="b">
        <f t="shared" si="24"/>
        <v>0</v>
      </c>
      <c r="W73" t="str">
        <f t="shared" si="25"/>
        <v>нет</v>
      </c>
      <c r="X73" t="b">
        <f t="shared" si="26"/>
        <v>0</v>
      </c>
      <c r="Y73" t="str">
        <f t="shared" si="27"/>
        <v>нет</v>
      </c>
    </row>
    <row r="74" spans="1:25" ht="45" customHeight="1" x14ac:dyDescent="0.2">
      <c r="A74" s="2" t="s">
        <v>11</v>
      </c>
      <c r="B74" s="2" t="s">
        <v>294</v>
      </c>
      <c r="C74" s="2" t="s">
        <v>295</v>
      </c>
      <c r="D74" s="3">
        <v>8124.88</v>
      </c>
      <c r="E74" s="2" t="s">
        <v>289</v>
      </c>
      <c r="F74" s="2" t="s">
        <v>15</v>
      </c>
      <c r="G74" s="2" t="s">
        <v>52</v>
      </c>
      <c r="H74" s="2" t="s">
        <v>296</v>
      </c>
      <c r="I74" s="2" t="s">
        <v>54</v>
      </c>
      <c r="J74" s="2" t="s">
        <v>297</v>
      </c>
      <c r="K74" s="2" t="s">
        <v>49</v>
      </c>
      <c r="L74" s="8" t="str">
        <f t="shared" si="14"/>
        <v>ПОСТАВЩИКИ</v>
      </c>
      <c r="M74" t="str">
        <f t="shared" si="15"/>
        <v xml:space="preserve"> </v>
      </c>
      <c r="N74" t="str">
        <f t="shared" si="16"/>
        <v>ПОСТАВЩИКИ</v>
      </c>
      <c r="O74" s="13" t="b">
        <f t="shared" si="17"/>
        <v>0</v>
      </c>
      <c r="P74" t="str">
        <f t="shared" si="18"/>
        <v>нет</v>
      </c>
      <c r="Q74" t="str">
        <f t="shared" si="19"/>
        <v/>
      </c>
      <c r="R74" t="b">
        <f t="shared" si="20"/>
        <v>0</v>
      </c>
      <c r="S74" t="str">
        <f t="shared" si="21"/>
        <v>нет</v>
      </c>
      <c r="T74" t="b">
        <f t="shared" si="22"/>
        <v>0</v>
      </c>
      <c r="U74" t="str">
        <f t="shared" si="23"/>
        <v>нет</v>
      </c>
      <c r="V74" t="b">
        <f t="shared" si="24"/>
        <v>0</v>
      </c>
      <c r="W74" t="str">
        <f t="shared" si="25"/>
        <v>нет</v>
      </c>
      <c r="X74" t="b">
        <f t="shared" si="26"/>
        <v>0</v>
      </c>
      <c r="Y74" t="str">
        <f t="shared" si="27"/>
        <v>нет</v>
      </c>
    </row>
    <row r="75" spans="1:25" ht="45" customHeight="1" x14ac:dyDescent="0.2">
      <c r="A75" s="2" t="s">
        <v>11</v>
      </c>
      <c r="B75" s="2" t="s">
        <v>298</v>
      </c>
      <c r="C75" s="2" t="s">
        <v>299</v>
      </c>
      <c r="D75" s="3">
        <v>3482.5</v>
      </c>
      <c r="E75" s="2" t="s">
        <v>289</v>
      </c>
      <c r="F75" s="2" t="s">
        <v>15</v>
      </c>
      <c r="G75" s="2" t="s">
        <v>300</v>
      </c>
      <c r="H75" s="2" t="s">
        <v>301</v>
      </c>
      <c r="I75" s="2" t="s">
        <v>47</v>
      </c>
      <c r="J75" s="2" t="s">
        <v>302</v>
      </c>
      <c r="K75" s="2" t="s">
        <v>49</v>
      </c>
      <c r="L75" s="8" t="str">
        <f t="shared" si="14"/>
        <v>ПОСТАВЩИКИ</v>
      </c>
      <c r="M75" t="str">
        <f t="shared" si="15"/>
        <v xml:space="preserve"> </v>
      </c>
      <c r="N75" t="str">
        <f t="shared" si="16"/>
        <v>ПОСТАВЩИКИ</v>
      </c>
      <c r="O75" s="13" t="b">
        <f t="shared" si="17"/>
        <v>0</v>
      </c>
      <c r="P75" t="str">
        <f t="shared" si="18"/>
        <v>нет</v>
      </c>
      <c r="Q75" t="str">
        <f t="shared" si="19"/>
        <v/>
      </c>
      <c r="R75" t="b">
        <f t="shared" si="20"/>
        <v>0</v>
      </c>
      <c r="S75" t="str">
        <f t="shared" si="21"/>
        <v>нет</v>
      </c>
      <c r="T75" t="b">
        <f t="shared" si="22"/>
        <v>0</v>
      </c>
      <c r="U75" t="str">
        <f t="shared" si="23"/>
        <v>нет</v>
      </c>
      <c r="V75" t="b">
        <f t="shared" si="24"/>
        <v>0</v>
      </c>
      <c r="W75" t="str">
        <f t="shared" si="25"/>
        <v>нет</v>
      </c>
      <c r="X75" t="b">
        <f t="shared" si="26"/>
        <v>0</v>
      </c>
      <c r="Y75" t="str">
        <f t="shared" si="27"/>
        <v>нет</v>
      </c>
    </row>
    <row r="76" spans="1:25" ht="45" customHeight="1" x14ac:dyDescent="0.2">
      <c r="A76" s="2" t="s">
        <v>11</v>
      </c>
      <c r="B76" s="2" t="s">
        <v>266</v>
      </c>
      <c r="C76" s="2" t="s">
        <v>303</v>
      </c>
      <c r="D76" s="4">
        <v>68.87</v>
      </c>
      <c r="E76" s="2" t="s">
        <v>289</v>
      </c>
      <c r="F76" s="2" t="s">
        <v>15</v>
      </c>
      <c r="G76" s="2" t="s">
        <v>304</v>
      </c>
      <c r="H76" s="2" t="s">
        <v>305</v>
      </c>
      <c r="I76" s="2" t="s">
        <v>54</v>
      </c>
      <c r="J76" s="2" t="s">
        <v>306</v>
      </c>
      <c r="K76" s="2" t="s">
        <v>49</v>
      </c>
      <c r="L76" s="8" t="str">
        <f t="shared" si="14"/>
        <v>ПОСТАВЩИКИ</v>
      </c>
      <c r="M76" t="str">
        <f t="shared" si="15"/>
        <v xml:space="preserve"> </v>
      </c>
      <c r="N76" t="str">
        <f t="shared" si="16"/>
        <v>ПОСТАВЩИКИ</v>
      </c>
      <c r="O76" s="13" t="b">
        <f t="shared" si="17"/>
        <v>0</v>
      </c>
      <c r="P76" t="str">
        <f t="shared" si="18"/>
        <v>нет</v>
      </c>
      <c r="Q76" t="str">
        <f t="shared" si="19"/>
        <v/>
      </c>
      <c r="R76" t="b">
        <f t="shared" si="20"/>
        <v>0</v>
      </c>
      <c r="S76" t="str">
        <f t="shared" si="21"/>
        <v>нет</v>
      </c>
      <c r="T76" t="b">
        <f t="shared" si="22"/>
        <v>0</v>
      </c>
      <c r="U76" t="str">
        <f t="shared" si="23"/>
        <v>нет</v>
      </c>
      <c r="V76" t="b">
        <f t="shared" si="24"/>
        <v>0</v>
      </c>
      <c r="W76" t="str">
        <f t="shared" si="25"/>
        <v>нет</v>
      </c>
      <c r="X76" t="b">
        <f t="shared" si="26"/>
        <v>0</v>
      </c>
      <c r="Y76" t="str">
        <f t="shared" si="27"/>
        <v>нет</v>
      </c>
    </row>
    <row r="77" spans="1:25" ht="45" customHeight="1" x14ac:dyDescent="0.2">
      <c r="A77" s="2" t="s">
        <v>11</v>
      </c>
      <c r="B77" s="2" t="s">
        <v>307</v>
      </c>
      <c r="C77" s="2" t="s">
        <v>308</v>
      </c>
      <c r="D77" s="3">
        <v>41496.74</v>
      </c>
      <c r="E77" s="2" t="s">
        <v>289</v>
      </c>
      <c r="F77" s="2" t="s">
        <v>15</v>
      </c>
      <c r="G77" s="2" t="s">
        <v>41</v>
      </c>
      <c r="H77" s="2" t="s">
        <v>17</v>
      </c>
      <c r="I77" s="2" t="s">
        <v>18</v>
      </c>
      <c r="J77" s="11" t="s">
        <v>309</v>
      </c>
      <c r="K77" s="2" t="s">
        <v>20</v>
      </c>
      <c r="L77" s="8" t="str">
        <f t="shared" si="14"/>
        <v>ЗП</v>
      </c>
      <c r="M77" t="str">
        <f t="shared" si="15"/>
        <v xml:space="preserve"> </v>
      </c>
      <c r="N77" t="str">
        <f t="shared" si="16"/>
        <v>ЗП</v>
      </c>
      <c r="O77" s="13" t="b">
        <f t="shared" si="17"/>
        <v>0</v>
      </c>
      <c r="P77" t="str">
        <f t="shared" si="18"/>
        <v>нет</v>
      </c>
      <c r="Q77" t="str">
        <f t="shared" si="19"/>
        <v>ЗП</v>
      </c>
      <c r="R77" t="b">
        <f t="shared" si="20"/>
        <v>0</v>
      </c>
      <c r="S77" t="str">
        <f t="shared" si="21"/>
        <v>нет</v>
      </c>
      <c r="T77" t="b">
        <f t="shared" si="22"/>
        <v>0</v>
      </c>
      <c r="U77" t="str">
        <f t="shared" si="23"/>
        <v>нет</v>
      </c>
      <c r="V77" t="b">
        <f t="shared" si="24"/>
        <v>0</v>
      </c>
      <c r="W77" t="str">
        <f t="shared" si="25"/>
        <v>нет</v>
      </c>
      <c r="X77" t="b">
        <f t="shared" si="26"/>
        <v>0</v>
      </c>
      <c r="Y77" t="str">
        <f t="shared" si="27"/>
        <v>нет</v>
      </c>
    </row>
    <row r="78" spans="1:25" ht="45" customHeight="1" x14ac:dyDescent="0.2">
      <c r="A78" s="2" t="s">
        <v>11</v>
      </c>
      <c r="B78" s="2" t="s">
        <v>310</v>
      </c>
      <c r="C78" s="2" t="s">
        <v>311</v>
      </c>
      <c r="D78" s="3">
        <v>105394.66</v>
      </c>
      <c r="E78" s="2" t="s">
        <v>289</v>
      </c>
      <c r="F78" s="2" t="s">
        <v>15</v>
      </c>
      <c r="G78" s="2" t="s">
        <v>41</v>
      </c>
      <c r="H78" s="2" t="s">
        <v>17</v>
      </c>
      <c r="I78" s="2" t="s">
        <v>18</v>
      </c>
      <c r="J78" s="11" t="s">
        <v>312</v>
      </c>
      <c r="K78" s="2" t="s">
        <v>20</v>
      </c>
      <c r="L78" s="8" t="str">
        <f t="shared" si="14"/>
        <v>ЗП</v>
      </c>
      <c r="M78" t="str">
        <f t="shared" si="15"/>
        <v xml:space="preserve"> </v>
      </c>
      <c r="N78" t="str">
        <f t="shared" si="16"/>
        <v>ЗП</v>
      </c>
      <c r="O78" s="13" t="b">
        <f t="shared" si="17"/>
        <v>0</v>
      </c>
      <c r="P78" t="str">
        <f t="shared" si="18"/>
        <v>нет</v>
      </c>
      <c r="Q78" t="str">
        <f t="shared" si="19"/>
        <v>ЗП</v>
      </c>
      <c r="R78" t="b">
        <f t="shared" si="20"/>
        <v>0</v>
      </c>
      <c r="S78" t="str">
        <f t="shared" si="21"/>
        <v>нет</v>
      </c>
      <c r="T78" t="b">
        <f t="shared" si="22"/>
        <v>0</v>
      </c>
      <c r="U78" t="str">
        <f t="shared" si="23"/>
        <v>нет</v>
      </c>
      <c r="V78" t="b">
        <f t="shared" si="24"/>
        <v>0</v>
      </c>
      <c r="W78" t="str">
        <f t="shared" si="25"/>
        <v>нет</v>
      </c>
      <c r="X78" t="b">
        <f t="shared" si="26"/>
        <v>0</v>
      </c>
      <c r="Y78" t="str">
        <f t="shared" si="27"/>
        <v>нет</v>
      </c>
    </row>
    <row r="79" spans="1:25" ht="45" customHeight="1" x14ac:dyDescent="0.2">
      <c r="A79" s="2" t="s">
        <v>11</v>
      </c>
      <c r="B79" s="2" t="s">
        <v>313</v>
      </c>
      <c r="C79" s="2" t="s">
        <v>314</v>
      </c>
      <c r="D79" s="3">
        <v>488535.3</v>
      </c>
      <c r="E79" s="2" t="s">
        <v>289</v>
      </c>
      <c r="F79" s="2" t="s">
        <v>15</v>
      </c>
      <c r="G79" s="2" t="s">
        <v>315</v>
      </c>
      <c r="H79" s="2" t="s">
        <v>316</v>
      </c>
      <c r="I79" s="2" t="s">
        <v>54</v>
      </c>
      <c r="J79" s="2" t="s">
        <v>317</v>
      </c>
      <c r="K79" s="2" t="s">
        <v>49</v>
      </c>
      <c r="L79" s="8" t="str">
        <f t="shared" si="14"/>
        <v>ПОСТАВЩИКИ</v>
      </c>
      <c r="M79" t="str">
        <f t="shared" si="15"/>
        <v xml:space="preserve"> </v>
      </c>
      <c r="N79" t="str">
        <f t="shared" si="16"/>
        <v>ПОСТАВЩИКИ</v>
      </c>
      <c r="O79" s="13" t="b">
        <f t="shared" si="17"/>
        <v>0</v>
      </c>
      <c r="P79" t="str">
        <f t="shared" si="18"/>
        <v>нет</v>
      </c>
      <c r="Q79" t="str">
        <f t="shared" si="19"/>
        <v/>
      </c>
      <c r="R79" t="b">
        <f t="shared" si="20"/>
        <v>0</v>
      </c>
      <c r="S79" t="str">
        <f t="shared" si="21"/>
        <v>нет</v>
      </c>
      <c r="T79" t="b">
        <f t="shared" si="22"/>
        <v>0</v>
      </c>
      <c r="U79" t="str">
        <f t="shared" si="23"/>
        <v>нет</v>
      </c>
      <c r="V79" t="b">
        <f t="shared" si="24"/>
        <v>0</v>
      </c>
      <c r="W79" t="str">
        <f t="shared" si="25"/>
        <v>нет</v>
      </c>
      <c r="X79" t="b">
        <f t="shared" si="26"/>
        <v>0</v>
      </c>
      <c r="Y79" t="str">
        <f t="shared" si="27"/>
        <v>нет</v>
      </c>
    </row>
    <row r="80" spans="1:25" ht="45" customHeight="1" x14ac:dyDescent="0.2">
      <c r="A80" s="2" t="s">
        <v>11</v>
      </c>
      <c r="B80" s="2" t="s">
        <v>318</v>
      </c>
      <c r="C80" s="2" t="s">
        <v>319</v>
      </c>
      <c r="D80" s="3">
        <v>1324.66</v>
      </c>
      <c r="E80" s="2" t="s">
        <v>289</v>
      </c>
      <c r="F80" s="2" t="s">
        <v>15</v>
      </c>
      <c r="G80" s="2" t="s">
        <v>52</v>
      </c>
      <c r="H80" s="2" t="s">
        <v>320</v>
      </c>
      <c r="I80" s="2" t="s">
        <v>54</v>
      </c>
      <c r="J80" s="2" t="s">
        <v>321</v>
      </c>
      <c r="K80" s="2" t="s">
        <v>49</v>
      </c>
      <c r="L80" s="8" t="str">
        <f t="shared" si="14"/>
        <v>ПОСТАВЩИКИ</v>
      </c>
      <c r="M80" t="str">
        <f t="shared" si="15"/>
        <v xml:space="preserve"> </v>
      </c>
      <c r="N80" t="str">
        <f t="shared" si="16"/>
        <v>ПОСТАВЩИКИ</v>
      </c>
      <c r="O80" s="13" t="b">
        <f t="shared" si="17"/>
        <v>0</v>
      </c>
      <c r="P80" t="str">
        <f t="shared" si="18"/>
        <v>нет</v>
      </c>
      <c r="Q80" t="str">
        <f t="shared" si="19"/>
        <v/>
      </c>
      <c r="R80" t="b">
        <f t="shared" si="20"/>
        <v>0</v>
      </c>
      <c r="S80" t="str">
        <f t="shared" si="21"/>
        <v>нет</v>
      </c>
      <c r="T80" t="b">
        <f t="shared" si="22"/>
        <v>0</v>
      </c>
      <c r="U80" t="str">
        <f t="shared" si="23"/>
        <v>нет</v>
      </c>
      <c r="V80" t="b">
        <f t="shared" si="24"/>
        <v>0</v>
      </c>
      <c r="W80" t="str">
        <f t="shared" si="25"/>
        <v>нет</v>
      </c>
      <c r="X80" t="b">
        <f t="shared" si="26"/>
        <v>0</v>
      </c>
      <c r="Y80" t="str">
        <f t="shared" si="27"/>
        <v>нет</v>
      </c>
    </row>
    <row r="81" spans="1:25" ht="45" customHeight="1" x14ac:dyDescent="0.2">
      <c r="A81" s="2" t="s">
        <v>11</v>
      </c>
      <c r="B81" s="2" t="s">
        <v>322</v>
      </c>
      <c r="C81" s="2" t="s">
        <v>323</v>
      </c>
      <c r="D81" s="3">
        <v>535198</v>
      </c>
      <c r="E81" s="2" t="s">
        <v>289</v>
      </c>
      <c r="F81" s="2" t="s">
        <v>15</v>
      </c>
      <c r="G81" s="2" t="s">
        <v>89</v>
      </c>
      <c r="H81" s="2" t="s">
        <v>324</v>
      </c>
      <c r="I81" s="2" t="s">
        <v>325</v>
      </c>
      <c r="J81" s="2" t="s">
        <v>326</v>
      </c>
      <c r="K81" s="2" t="s">
        <v>20</v>
      </c>
      <c r="L81" s="8" t="e">
        <f t="shared" si="14"/>
        <v>#N/A</v>
      </c>
      <c r="M81" t="str">
        <f t="shared" si="15"/>
        <v xml:space="preserve"> </v>
      </c>
      <c r="N81" t="e">
        <f t="shared" si="16"/>
        <v>#N/A</v>
      </c>
      <c r="O81" s="13" t="b">
        <f t="shared" si="17"/>
        <v>0</v>
      </c>
      <c r="P81" t="str">
        <f t="shared" si="18"/>
        <v>нет</v>
      </c>
      <c r="Q81" t="str">
        <f t="shared" si="19"/>
        <v/>
      </c>
      <c r="R81" t="b">
        <f t="shared" si="20"/>
        <v>0</v>
      </c>
      <c r="S81" t="str">
        <f t="shared" si="21"/>
        <v>нет</v>
      </c>
      <c r="T81" t="b">
        <f t="shared" si="22"/>
        <v>0</v>
      </c>
      <c r="U81" t="str">
        <f t="shared" si="23"/>
        <v>нет</v>
      </c>
      <c r="V81" t="b">
        <f t="shared" si="24"/>
        <v>0</v>
      </c>
      <c r="W81" t="str">
        <f t="shared" si="25"/>
        <v>нет</v>
      </c>
      <c r="X81" t="b">
        <f t="shared" si="26"/>
        <v>0</v>
      </c>
      <c r="Y81" t="str">
        <f t="shared" si="27"/>
        <v>нет</v>
      </c>
    </row>
    <row r="82" spans="1:25" ht="45" customHeight="1" x14ac:dyDescent="0.2">
      <c r="A82" s="2" t="s">
        <v>11</v>
      </c>
      <c r="B82" s="2" t="s">
        <v>327</v>
      </c>
      <c r="C82" s="2" t="s">
        <v>328</v>
      </c>
      <c r="D82" s="3">
        <v>1636119</v>
      </c>
      <c r="E82" s="2" t="s">
        <v>289</v>
      </c>
      <c r="F82" s="2" t="s">
        <v>15</v>
      </c>
      <c r="G82" s="2" t="s">
        <v>89</v>
      </c>
      <c r="H82" s="2" t="s">
        <v>329</v>
      </c>
      <c r="I82" s="2" t="s">
        <v>325</v>
      </c>
      <c r="J82" s="2" t="s">
        <v>330</v>
      </c>
      <c r="K82" s="2" t="s">
        <v>20</v>
      </c>
      <c r="L82" s="8" t="e">
        <f t="shared" si="14"/>
        <v>#N/A</v>
      </c>
      <c r="M82" t="str">
        <f t="shared" si="15"/>
        <v xml:space="preserve"> </v>
      </c>
      <c r="N82" t="e">
        <f t="shared" si="16"/>
        <v>#N/A</v>
      </c>
      <c r="O82" s="13" t="b">
        <f t="shared" si="17"/>
        <v>0</v>
      </c>
      <c r="P82" t="str">
        <f t="shared" si="18"/>
        <v>нет</v>
      </c>
      <c r="Q82" t="str">
        <f t="shared" si="19"/>
        <v/>
      </c>
      <c r="R82" t="b">
        <f t="shared" si="20"/>
        <v>0</v>
      </c>
      <c r="S82" t="str">
        <f t="shared" si="21"/>
        <v>нет</v>
      </c>
      <c r="T82" t="b">
        <f t="shared" si="22"/>
        <v>0</v>
      </c>
      <c r="U82" t="str">
        <f t="shared" si="23"/>
        <v>нет</v>
      </c>
      <c r="V82" t="b">
        <f t="shared" si="24"/>
        <v>0</v>
      </c>
      <c r="W82" t="str">
        <f t="shared" si="25"/>
        <v>нет</v>
      </c>
      <c r="X82" t="b">
        <f t="shared" si="26"/>
        <v>0</v>
      </c>
      <c r="Y82" t="str">
        <f t="shared" si="27"/>
        <v>нет</v>
      </c>
    </row>
    <row r="83" spans="1:25" ht="45" customHeight="1" x14ac:dyDescent="0.2">
      <c r="A83" s="2" t="s">
        <v>11</v>
      </c>
      <c r="B83" s="2" t="s">
        <v>331</v>
      </c>
      <c r="C83" s="2" t="s">
        <v>332</v>
      </c>
      <c r="D83" s="3">
        <v>12039</v>
      </c>
      <c r="E83" s="2" t="s">
        <v>289</v>
      </c>
      <c r="F83" s="2" t="s">
        <v>15</v>
      </c>
      <c r="G83" s="2" t="s">
        <v>45</v>
      </c>
      <c r="H83" s="2" t="s">
        <v>46</v>
      </c>
      <c r="I83" s="2" t="s">
        <v>47</v>
      </c>
      <c r="J83" s="2" t="s">
        <v>333</v>
      </c>
      <c r="K83" s="2" t="s">
        <v>49</v>
      </c>
      <c r="L83" s="8" t="str">
        <f t="shared" si="14"/>
        <v>ПОСТАВЩИКИ</v>
      </c>
      <c r="M83" t="str">
        <f t="shared" si="15"/>
        <v xml:space="preserve"> </v>
      </c>
      <c r="N83" t="str">
        <f t="shared" si="16"/>
        <v>ПОСТАВЩИКИ</v>
      </c>
      <c r="O83" s="13" t="b">
        <f t="shared" si="17"/>
        <v>0</v>
      </c>
      <c r="P83" t="str">
        <f t="shared" si="18"/>
        <v>нет</v>
      </c>
      <c r="Q83" t="str">
        <f t="shared" si="19"/>
        <v/>
      </c>
      <c r="R83" t="b">
        <f t="shared" si="20"/>
        <v>0</v>
      </c>
      <c r="S83" t="str">
        <f t="shared" si="21"/>
        <v>нет</v>
      </c>
      <c r="T83" t="b">
        <f t="shared" si="22"/>
        <v>0</v>
      </c>
      <c r="U83" t="str">
        <f t="shared" si="23"/>
        <v>нет</v>
      </c>
      <c r="V83" t="b">
        <f t="shared" si="24"/>
        <v>0</v>
      </c>
      <c r="W83" t="str">
        <f t="shared" si="25"/>
        <v>нет</v>
      </c>
      <c r="X83" t="b">
        <f t="shared" si="26"/>
        <v>0</v>
      </c>
      <c r="Y83" t="str">
        <f t="shared" si="27"/>
        <v>нет</v>
      </c>
    </row>
    <row r="84" spans="1:25" ht="45" customHeight="1" x14ac:dyDescent="0.2">
      <c r="A84" s="2" t="s">
        <v>11</v>
      </c>
      <c r="B84" s="2" t="s">
        <v>334</v>
      </c>
      <c r="C84" s="2" t="s">
        <v>335</v>
      </c>
      <c r="D84" s="3">
        <v>64593.96</v>
      </c>
      <c r="E84" s="2" t="s">
        <v>289</v>
      </c>
      <c r="F84" s="2" t="s">
        <v>15</v>
      </c>
      <c r="G84" s="2" t="s">
        <v>336</v>
      </c>
      <c r="H84" s="2" t="s">
        <v>337</v>
      </c>
      <c r="I84" s="2" t="s">
        <v>47</v>
      </c>
      <c r="J84" s="2" t="s">
        <v>338</v>
      </c>
      <c r="K84" s="2" t="s">
        <v>49</v>
      </c>
      <c r="L84" s="8" t="str">
        <f t="shared" si="14"/>
        <v>ПОСТАВЩИКИ</v>
      </c>
      <c r="M84" t="str">
        <f t="shared" si="15"/>
        <v xml:space="preserve"> </v>
      </c>
      <c r="N84" t="str">
        <f t="shared" si="16"/>
        <v>ПОСТАВЩИКИ</v>
      </c>
      <c r="O84" s="13" t="b">
        <f t="shared" si="17"/>
        <v>0</v>
      </c>
      <c r="P84" t="str">
        <f t="shared" si="18"/>
        <v>нет</v>
      </c>
      <c r="Q84" t="str">
        <f t="shared" si="19"/>
        <v/>
      </c>
      <c r="R84" t="b">
        <f t="shared" si="20"/>
        <v>0</v>
      </c>
      <c r="S84" t="str">
        <f t="shared" si="21"/>
        <v>нет</v>
      </c>
      <c r="T84" t="b">
        <f t="shared" si="22"/>
        <v>0</v>
      </c>
      <c r="U84" t="str">
        <f t="shared" si="23"/>
        <v>нет</v>
      </c>
      <c r="V84" t="b">
        <f t="shared" si="24"/>
        <v>0</v>
      </c>
      <c r="W84" t="str">
        <f t="shared" si="25"/>
        <v>нет</v>
      </c>
      <c r="X84" t="b">
        <f t="shared" si="26"/>
        <v>0</v>
      </c>
      <c r="Y84" t="str">
        <f t="shared" si="27"/>
        <v>нет</v>
      </c>
    </row>
    <row r="85" spans="1:25" ht="45" customHeight="1" x14ac:dyDescent="0.2">
      <c r="A85" s="2" t="s">
        <v>11</v>
      </c>
      <c r="B85" s="2" t="s">
        <v>339</v>
      </c>
      <c r="C85" s="2" t="s">
        <v>340</v>
      </c>
      <c r="D85" s="4">
        <v>85.39</v>
      </c>
      <c r="E85" s="2" t="s">
        <v>289</v>
      </c>
      <c r="F85" s="2" t="s">
        <v>15</v>
      </c>
      <c r="G85" s="2" t="s">
        <v>304</v>
      </c>
      <c r="H85" s="2" t="s">
        <v>341</v>
      </c>
      <c r="I85" s="2" t="s">
        <v>54</v>
      </c>
      <c r="J85" s="2" t="s">
        <v>342</v>
      </c>
      <c r="K85" s="2" t="s">
        <v>49</v>
      </c>
      <c r="L85" s="8" t="str">
        <f t="shared" si="14"/>
        <v>ПОСТАВЩИКИ</v>
      </c>
      <c r="M85" t="str">
        <f t="shared" si="15"/>
        <v xml:space="preserve"> </v>
      </c>
      <c r="N85" t="str">
        <f t="shared" si="16"/>
        <v>ПОСТАВЩИКИ</v>
      </c>
      <c r="O85" s="13" t="b">
        <f t="shared" si="17"/>
        <v>0</v>
      </c>
      <c r="P85" t="str">
        <f t="shared" si="18"/>
        <v>нет</v>
      </c>
      <c r="Q85" t="str">
        <f t="shared" si="19"/>
        <v/>
      </c>
      <c r="R85" t="b">
        <f t="shared" si="20"/>
        <v>0</v>
      </c>
      <c r="S85" t="str">
        <f t="shared" si="21"/>
        <v>нет</v>
      </c>
      <c r="T85" t="b">
        <f t="shared" si="22"/>
        <v>0</v>
      </c>
      <c r="U85" t="str">
        <f t="shared" si="23"/>
        <v>нет</v>
      </c>
      <c r="V85" t="b">
        <f t="shared" si="24"/>
        <v>0</v>
      </c>
      <c r="W85" t="str">
        <f t="shared" si="25"/>
        <v>нет</v>
      </c>
      <c r="X85" t="b">
        <f t="shared" si="26"/>
        <v>0</v>
      </c>
      <c r="Y85" t="str">
        <f t="shared" si="27"/>
        <v>нет</v>
      </c>
    </row>
    <row r="86" spans="1:25" ht="45" customHeight="1" x14ac:dyDescent="0.2">
      <c r="A86" s="2" t="s">
        <v>11</v>
      </c>
      <c r="B86" s="2" t="s">
        <v>343</v>
      </c>
      <c r="C86" s="2" t="s">
        <v>344</v>
      </c>
      <c r="D86" s="4">
        <v>393.24</v>
      </c>
      <c r="E86" s="2" t="s">
        <v>289</v>
      </c>
      <c r="F86" s="2" t="s">
        <v>15</v>
      </c>
      <c r="G86" s="2" t="s">
        <v>304</v>
      </c>
      <c r="H86" s="2" t="s">
        <v>341</v>
      </c>
      <c r="I86" s="2" t="s">
        <v>54</v>
      </c>
      <c r="J86" s="2" t="s">
        <v>345</v>
      </c>
      <c r="K86" s="2" t="s">
        <v>49</v>
      </c>
      <c r="L86" s="8" t="str">
        <f t="shared" si="14"/>
        <v>ПОСТАВЩИКИ</v>
      </c>
      <c r="M86" t="str">
        <f t="shared" si="15"/>
        <v xml:space="preserve"> </v>
      </c>
      <c r="N86" t="str">
        <f t="shared" si="16"/>
        <v>ПОСТАВЩИКИ</v>
      </c>
      <c r="O86" s="13" t="b">
        <f t="shared" si="17"/>
        <v>0</v>
      </c>
      <c r="P86" t="str">
        <f t="shared" si="18"/>
        <v>нет</v>
      </c>
      <c r="Q86" t="str">
        <f t="shared" si="19"/>
        <v/>
      </c>
      <c r="R86" t="b">
        <f t="shared" si="20"/>
        <v>0</v>
      </c>
      <c r="S86" t="str">
        <f t="shared" si="21"/>
        <v>нет</v>
      </c>
      <c r="T86" t="b">
        <f t="shared" si="22"/>
        <v>0</v>
      </c>
      <c r="U86" t="str">
        <f t="shared" si="23"/>
        <v>нет</v>
      </c>
      <c r="V86" t="b">
        <f t="shared" si="24"/>
        <v>0</v>
      </c>
      <c r="W86" t="str">
        <f t="shared" si="25"/>
        <v>нет</v>
      </c>
      <c r="X86" t="b">
        <f t="shared" si="26"/>
        <v>0</v>
      </c>
      <c r="Y86" t="str">
        <f t="shared" si="27"/>
        <v>нет</v>
      </c>
    </row>
    <row r="87" spans="1:25" ht="45" customHeight="1" x14ac:dyDescent="0.2">
      <c r="A87" s="2" t="s">
        <v>11</v>
      </c>
      <c r="B87" s="2" t="s">
        <v>346</v>
      </c>
      <c r="C87" s="2" t="s">
        <v>347</v>
      </c>
      <c r="D87" s="4">
        <v>192.14</v>
      </c>
      <c r="E87" s="2" t="s">
        <v>289</v>
      </c>
      <c r="F87" s="2" t="s">
        <v>15</v>
      </c>
      <c r="G87" s="2" t="s">
        <v>304</v>
      </c>
      <c r="H87" s="2" t="s">
        <v>348</v>
      </c>
      <c r="I87" s="2" t="s">
        <v>54</v>
      </c>
      <c r="J87" s="2" t="s">
        <v>349</v>
      </c>
      <c r="K87" s="2" t="s">
        <v>49</v>
      </c>
      <c r="L87" s="8" t="str">
        <f t="shared" si="14"/>
        <v>ПОСТАВЩИКИ</v>
      </c>
      <c r="M87" t="str">
        <f t="shared" si="15"/>
        <v xml:space="preserve"> </v>
      </c>
      <c r="N87" t="str">
        <f t="shared" si="16"/>
        <v>ПОСТАВЩИКИ</v>
      </c>
      <c r="O87" s="13" t="b">
        <f t="shared" si="17"/>
        <v>0</v>
      </c>
      <c r="P87" t="str">
        <f t="shared" si="18"/>
        <v>нет</v>
      </c>
      <c r="Q87" t="str">
        <f t="shared" si="19"/>
        <v/>
      </c>
      <c r="R87" t="b">
        <f t="shared" si="20"/>
        <v>0</v>
      </c>
      <c r="S87" t="str">
        <f t="shared" si="21"/>
        <v>нет</v>
      </c>
      <c r="T87" t="b">
        <f t="shared" si="22"/>
        <v>0</v>
      </c>
      <c r="U87" t="str">
        <f t="shared" si="23"/>
        <v>нет</v>
      </c>
      <c r="V87" t="b">
        <f t="shared" si="24"/>
        <v>0</v>
      </c>
      <c r="W87" t="str">
        <f t="shared" si="25"/>
        <v>нет</v>
      </c>
      <c r="X87" t="b">
        <f t="shared" si="26"/>
        <v>0</v>
      </c>
      <c r="Y87" t="str">
        <f t="shared" si="27"/>
        <v>нет</v>
      </c>
    </row>
    <row r="88" spans="1:25" ht="45" customHeight="1" x14ac:dyDescent="0.2">
      <c r="A88" s="2" t="s">
        <v>11</v>
      </c>
      <c r="B88" s="2" t="s">
        <v>350</v>
      </c>
      <c r="C88" s="2" t="s">
        <v>351</v>
      </c>
      <c r="D88" s="4">
        <v>96.07</v>
      </c>
      <c r="E88" s="2" t="s">
        <v>289</v>
      </c>
      <c r="F88" s="2" t="s">
        <v>15</v>
      </c>
      <c r="G88" s="2" t="s">
        <v>304</v>
      </c>
      <c r="H88" s="2" t="s">
        <v>348</v>
      </c>
      <c r="I88" s="2" t="s">
        <v>54</v>
      </c>
      <c r="J88" s="2" t="s">
        <v>352</v>
      </c>
      <c r="K88" s="2" t="s">
        <v>49</v>
      </c>
      <c r="L88" s="8" t="str">
        <f t="shared" si="14"/>
        <v>ПОСТАВЩИКИ</v>
      </c>
      <c r="M88" t="str">
        <f t="shared" si="15"/>
        <v xml:space="preserve"> </v>
      </c>
      <c r="N88" t="str">
        <f t="shared" si="16"/>
        <v>ПОСТАВЩИКИ</v>
      </c>
      <c r="O88" s="13" t="b">
        <f t="shared" si="17"/>
        <v>0</v>
      </c>
      <c r="P88" t="str">
        <f t="shared" si="18"/>
        <v>нет</v>
      </c>
      <c r="Q88" t="str">
        <f t="shared" si="19"/>
        <v/>
      </c>
      <c r="R88" t="b">
        <f t="shared" si="20"/>
        <v>0</v>
      </c>
      <c r="S88" t="str">
        <f t="shared" si="21"/>
        <v>нет</v>
      </c>
      <c r="T88" t="b">
        <f t="shared" si="22"/>
        <v>0</v>
      </c>
      <c r="U88" t="str">
        <f t="shared" si="23"/>
        <v>нет</v>
      </c>
      <c r="V88" t="b">
        <f t="shared" si="24"/>
        <v>0</v>
      </c>
      <c r="W88" t="str">
        <f t="shared" si="25"/>
        <v>нет</v>
      </c>
      <c r="X88" t="b">
        <f t="shared" si="26"/>
        <v>0</v>
      </c>
      <c r="Y88" t="str">
        <f t="shared" si="27"/>
        <v>нет</v>
      </c>
    </row>
    <row r="89" spans="1:25" ht="45" customHeight="1" x14ac:dyDescent="0.2">
      <c r="A89" s="2" t="s">
        <v>11</v>
      </c>
      <c r="B89" s="2" t="s">
        <v>353</v>
      </c>
      <c r="C89" s="2" t="s">
        <v>354</v>
      </c>
      <c r="D89" s="4">
        <v>211.41</v>
      </c>
      <c r="E89" s="2" t="s">
        <v>289</v>
      </c>
      <c r="F89" s="2" t="s">
        <v>15</v>
      </c>
      <c r="G89" s="2" t="s">
        <v>304</v>
      </c>
      <c r="H89" s="2" t="s">
        <v>355</v>
      </c>
      <c r="I89" s="2" t="s">
        <v>54</v>
      </c>
      <c r="J89" s="2" t="s">
        <v>356</v>
      </c>
      <c r="K89" s="2" t="s">
        <v>49</v>
      </c>
      <c r="L89" s="8" t="str">
        <f t="shared" si="14"/>
        <v>ПОСТАВЩИКИ</v>
      </c>
      <c r="M89" t="str">
        <f t="shared" si="15"/>
        <v xml:space="preserve"> </v>
      </c>
      <c r="N89" t="str">
        <f t="shared" si="16"/>
        <v>ПОСТАВЩИКИ</v>
      </c>
      <c r="O89" s="13" t="b">
        <f t="shared" si="17"/>
        <v>0</v>
      </c>
      <c r="P89" t="str">
        <f t="shared" si="18"/>
        <v>нет</v>
      </c>
      <c r="Q89" t="str">
        <f t="shared" si="19"/>
        <v/>
      </c>
      <c r="R89" t="b">
        <f t="shared" si="20"/>
        <v>0</v>
      </c>
      <c r="S89" t="str">
        <f t="shared" si="21"/>
        <v>нет</v>
      </c>
      <c r="T89" t="b">
        <f t="shared" si="22"/>
        <v>0</v>
      </c>
      <c r="U89" t="str">
        <f t="shared" si="23"/>
        <v>нет</v>
      </c>
      <c r="V89" t="b">
        <f t="shared" si="24"/>
        <v>0</v>
      </c>
      <c r="W89" t="str">
        <f t="shared" si="25"/>
        <v>нет</v>
      </c>
      <c r="X89" t="b">
        <f t="shared" si="26"/>
        <v>0</v>
      </c>
      <c r="Y89" t="str">
        <f t="shared" si="27"/>
        <v>нет</v>
      </c>
    </row>
    <row r="90" spans="1:25" ht="45" customHeight="1" x14ac:dyDescent="0.2">
      <c r="A90" s="2" t="s">
        <v>11</v>
      </c>
      <c r="B90" s="2" t="s">
        <v>357</v>
      </c>
      <c r="C90" s="2" t="s">
        <v>358</v>
      </c>
      <c r="D90" s="4">
        <v>45.91</v>
      </c>
      <c r="E90" s="2" t="s">
        <v>289</v>
      </c>
      <c r="F90" s="2" t="s">
        <v>15</v>
      </c>
      <c r="G90" s="2" t="s">
        <v>304</v>
      </c>
      <c r="H90" s="2" t="s">
        <v>355</v>
      </c>
      <c r="I90" s="2" t="s">
        <v>54</v>
      </c>
      <c r="J90" s="2" t="s">
        <v>359</v>
      </c>
      <c r="K90" s="2" t="s">
        <v>49</v>
      </c>
      <c r="L90" s="8" t="str">
        <f t="shared" si="14"/>
        <v>ПОСТАВЩИКИ</v>
      </c>
      <c r="M90" t="str">
        <f t="shared" si="15"/>
        <v xml:space="preserve"> </v>
      </c>
      <c r="N90" t="str">
        <f t="shared" si="16"/>
        <v>ПОСТАВЩИКИ</v>
      </c>
      <c r="O90" s="13" t="b">
        <f t="shared" si="17"/>
        <v>0</v>
      </c>
      <c r="P90" t="str">
        <f t="shared" si="18"/>
        <v>нет</v>
      </c>
      <c r="Q90" t="str">
        <f t="shared" si="19"/>
        <v/>
      </c>
      <c r="R90" t="b">
        <f t="shared" si="20"/>
        <v>0</v>
      </c>
      <c r="S90" t="str">
        <f t="shared" si="21"/>
        <v>нет</v>
      </c>
      <c r="T90" t="b">
        <f t="shared" si="22"/>
        <v>0</v>
      </c>
      <c r="U90" t="str">
        <f t="shared" si="23"/>
        <v>нет</v>
      </c>
      <c r="V90" t="b">
        <f t="shared" si="24"/>
        <v>0</v>
      </c>
      <c r="W90" t="str">
        <f t="shared" si="25"/>
        <v>нет</v>
      </c>
      <c r="X90" t="b">
        <f t="shared" si="26"/>
        <v>0</v>
      </c>
      <c r="Y90" t="str">
        <f t="shared" si="27"/>
        <v>нет</v>
      </c>
    </row>
    <row r="91" spans="1:25" ht="45" customHeight="1" x14ac:dyDescent="0.2">
      <c r="A91" s="2" t="s">
        <v>11</v>
      </c>
      <c r="B91" s="2" t="s">
        <v>360</v>
      </c>
      <c r="C91" s="2" t="s">
        <v>361</v>
      </c>
      <c r="D91" s="3">
        <v>53713.79</v>
      </c>
      <c r="E91" s="2" t="s">
        <v>289</v>
      </c>
      <c r="F91" s="2" t="s">
        <v>15</v>
      </c>
      <c r="G91" s="2" t="s">
        <v>362</v>
      </c>
      <c r="H91" s="2" t="s">
        <v>363</v>
      </c>
      <c r="I91" s="2" t="s">
        <v>54</v>
      </c>
      <c r="J91" s="2" t="s">
        <v>364</v>
      </c>
      <c r="K91" s="2" t="s">
        <v>49</v>
      </c>
      <c r="L91" s="8" t="str">
        <f t="shared" si="14"/>
        <v>ПОСТАВЩИКИ</v>
      </c>
      <c r="M91" t="str">
        <f t="shared" si="15"/>
        <v xml:space="preserve"> </v>
      </c>
      <c r="N91" t="str">
        <f t="shared" si="16"/>
        <v>ПОСТАВЩИКИ</v>
      </c>
      <c r="O91" s="13" t="b">
        <f t="shared" si="17"/>
        <v>0</v>
      </c>
      <c r="P91" t="str">
        <f t="shared" si="18"/>
        <v>нет</v>
      </c>
      <c r="Q91" t="str">
        <f t="shared" si="19"/>
        <v/>
      </c>
      <c r="R91" t="b">
        <f t="shared" si="20"/>
        <v>0</v>
      </c>
      <c r="S91" t="str">
        <f t="shared" si="21"/>
        <v>нет</v>
      </c>
      <c r="T91" t="b">
        <f t="shared" si="22"/>
        <v>0</v>
      </c>
      <c r="U91" t="str">
        <f t="shared" si="23"/>
        <v>нет</v>
      </c>
      <c r="V91" t="b">
        <f t="shared" si="24"/>
        <v>0</v>
      </c>
      <c r="W91" t="str">
        <f t="shared" si="25"/>
        <v>нет</v>
      </c>
      <c r="X91" t="b">
        <f t="shared" si="26"/>
        <v>0</v>
      </c>
      <c r="Y91" t="str">
        <f t="shared" si="27"/>
        <v>нет</v>
      </c>
    </row>
    <row r="92" spans="1:25" ht="45" customHeight="1" x14ac:dyDescent="0.2">
      <c r="A92" s="2" t="s">
        <v>11</v>
      </c>
      <c r="B92" s="2" t="s">
        <v>365</v>
      </c>
      <c r="C92" s="2" t="s">
        <v>366</v>
      </c>
      <c r="D92" s="3">
        <v>57941.63</v>
      </c>
      <c r="E92" s="2" t="s">
        <v>289</v>
      </c>
      <c r="F92" s="2" t="s">
        <v>15</v>
      </c>
      <c r="G92" s="2" t="s">
        <v>362</v>
      </c>
      <c r="H92" s="2" t="s">
        <v>367</v>
      </c>
      <c r="I92" s="2" t="s">
        <v>54</v>
      </c>
      <c r="J92" s="2" t="s">
        <v>368</v>
      </c>
      <c r="K92" s="2" t="s">
        <v>49</v>
      </c>
      <c r="L92" s="8" t="str">
        <f t="shared" si="14"/>
        <v>ПОСТАВЩИКИ</v>
      </c>
      <c r="M92" t="str">
        <f t="shared" si="15"/>
        <v xml:space="preserve"> </v>
      </c>
      <c r="N92" t="str">
        <f t="shared" si="16"/>
        <v>ПОСТАВЩИКИ</v>
      </c>
      <c r="O92" s="13" t="b">
        <f t="shared" si="17"/>
        <v>0</v>
      </c>
      <c r="P92" t="str">
        <f t="shared" si="18"/>
        <v>нет</v>
      </c>
      <c r="Q92" t="str">
        <f t="shared" si="19"/>
        <v/>
      </c>
      <c r="R92" t="b">
        <f t="shared" si="20"/>
        <v>0</v>
      </c>
      <c r="S92" t="str">
        <f t="shared" si="21"/>
        <v>нет</v>
      </c>
      <c r="T92" t="b">
        <f t="shared" si="22"/>
        <v>0</v>
      </c>
      <c r="U92" t="str">
        <f t="shared" si="23"/>
        <v>нет</v>
      </c>
      <c r="V92" t="b">
        <f t="shared" si="24"/>
        <v>0</v>
      </c>
      <c r="W92" t="str">
        <f t="shared" si="25"/>
        <v>нет</v>
      </c>
      <c r="X92" t="b">
        <f t="shared" si="26"/>
        <v>0</v>
      </c>
      <c r="Y92" t="str">
        <f t="shared" si="27"/>
        <v>нет</v>
      </c>
    </row>
    <row r="93" spans="1:25" ht="45" customHeight="1" x14ac:dyDescent="0.2">
      <c r="A93" s="2" t="s">
        <v>11</v>
      </c>
      <c r="B93" s="2" t="s">
        <v>369</v>
      </c>
      <c r="C93" s="2" t="s">
        <v>370</v>
      </c>
      <c r="D93" s="3">
        <v>33438.47</v>
      </c>
      <c r="E93" s="2" t="s">
        <v>289</v>
      </c>
      <c r="F93" s="2" t="s">
        <v>15</v>
      </c>
      <c r="G93" s="2" t="s">
        <v>371</v>
      </c>
      <c r="H93" s="2" t="s">
        <v>372</v>
      </c>
      <c r="I93" s="2" t="s">
        <v>54</v>
      </c>
      <c r="J93" s="2" t="s">
        <v>373</v>
      </c>
      <c r="K93" s="2" t="s">
        <v>49</v>
      </c>
      <c r="L93" s="8" t="str">
        <f t="shared" si="14"/>
        <v>ПОСТАВЩИКИ</v>
      </c>
      <c r="M93" t="str">
        <f t="shared" si="15"/>
        <v xml:space="preserve"> </v>
      </c>
      <c r="N93" t="str">
        <f t="shared" si="16"/>
        <v>ПОСТАВЩИКИ</v>
      </c>
      <c r="O93" s="13" t="b">
        <f t="shared" si="17"/>
        <v>0</v>
      </c>
      <c r="P93" t="str">
        <f t="shared" si="18"/>
        <v>нет</v>
      </c>
      <c r="Q93" t="str">
        <f t="shared" si="19"/>
        <v/>
      </c>
      <c r="R93" t="b">
        <f t="shared" si="20"/>
        <v>0</v>
      </c>
      <c r="S93" t="str">
        <f t="shared" si="21"/>
        <v>нет</v>
      </c>
      <c r="T93" t="b">
        <f t="shared" si="22"/>
        <v>0</v>
      </c>
      <c r="U93" t="str">
        <f t="shared" si="23"/>
        <v>нет</v>
      </c>
      <c r="V93" t="b">
        <f t="shared" si="24"/>
        <v>0</v>
      </c>
      <c r="W93" t="str">
        <f t="shared" si="25"/>
        <v>нет</v>
      </c>
      <c r="X93" t="b">
        <f t="shared" si="26"/>
        <v>0</v>
      </c>
      <c r="Y93" t="str">
        <f t="shared" si="27"/>
        <v>нет</v>
      </c>
    </row>
    <row r="94" spans="1:25" ht="45" customHeight="1" x14ac:dyDescent="0.2">
      <c r="A94" s="2" t="s">
        <v>11</v>
      </c>
      <c r="B94" s="2" t="s">
        <v>266</v>
      </c>
      <c r="C94" s="2" t="s">
        <v>374</v>
      </c>
      <c r="D94" s="4">
        <v>536.30999999999995</v>
      </c>
      <c r="E94" s="2" t="s">
        <v>289</v>
      </c>
      <c r="F94" s="2" t="s">
        <v>15</v>
      </c>
      <c r="G94" s="2" t="s">
        <v>304</v>
      </c>
      <c r="H94" s="2" t="s">
        <v>375</v>
      </c>
      <c r="I94" s="2" t="s">
        <v>54</v>
      </c>
      <c r="J94" s="2" t="s">
        <v>376</v>
      </c>
      <c r="K94" s="2" t="s">
        <v>49</v>
      </c>
      <c r="L94" s="8" t="str">
        <f t="shared" si="14"/>
        <v>ПОСТАВЩИКИ</v>
      </c>
      <c r="M94" t="str">
        <f t="shared" si="15"/>
        <v xml:space="preserve"> </v>
      </c>
      <c r="N94" t="str">
        <f t="shared" si="16"/>
        <v>ПОСТАВЩИКИ</v>
      </c>
      <c r="O94" s="13" t="b">
        <f t="shared" si="17"/>
        <v>0</v>
      </c>
      <c r="P94" t="str">
        <f t="shared" si="18"/>
        <v>нет</v>
      </c>
      <c r="Q94" t="str">
        <f t="shared" si="19"/>
        <v/>
      </c>
      <c r="R94" t="b">
        <f t="shared" si="20"/>
        <v>0</v>
      </c>
      <c r="S94" t="str">
        <f t="shared" si="21"/>
        <v>нет</v>
      </c>
      <c r="T94" t="b">
        <f t="shared" si="22"/>
        <v>0</v>
      </c>
      <c r="U94" t="str">
        <f t="shared" si="23"/>
        <v>нет</v>
      </c>
      <c r="V94" t="b">
        <f t="shared" si="24"/>
        <v>0</v>
      </c>
      <c r="W94" t="str">
        <f t="shared" si="25"/>
        <v>нет</v>
      </c>
      <c r="X94" t="b">
        <f t="shared" si="26"/>
        <v>0</v>
      </c>
      <c r="Y94" t="str">
        <f t="shared" si="27"/>
        <v>нет</v>
      </c>
    </row>
    <row r="95" spans="1:25" ht="45" customHeight="1" x14ac:dyDescent="0.2">
      <c r="A95" s="2" t="s">
        <v>11</v>
      </c>
      <c r="B95" s="2" t="s">
        <v>377</v>
      </c>
      <c r="C95" s="2" t="s">
        <v>378</v>
      </c>
      <c r="D95" s="3">
        <v>2216.13</v>
      </c>
      <c r="E95" s="2" t="s">
        <v>289</v>
      </c>
      <c r="F95" s="2" t="s">
        <v>15</v>
      </c>
      <c r="G95" s="2" t="s">
        <v>304</v>
      </c>
      <c r="H95" s="2" t="s">
        <v>375</v>
      </c>
      <c r="I95" s="2" t="s">
        <v>54</v>
      </c>
      <c r="J95" s="2" t="s">
        <v>379</v>
      </c>
      <c r="K95" s="2" t="s">
        <v>49</v>
      </c>
      <c r="L95" s="8" t="str">
        <f t="shared" si="14"/>
        <v>ПОСТАВЩИКИ</v>
      </c>
      <c r="M95" t="str">
        <f t="shared" si="15"/>
        <v xml:space="preserve"> </v>
      </c>
      <c r="N95" t="str">
        <f t="shared" si="16"/>
        <v>ПОСТАВЩИКИ</v>
      </c>
      <c r="O95" s="13" t="b">
        <f t="shared" si="17"/>
        <v>0</v>
      </c>
      <c r="P95" t="str">
        <f t="shared" si="18"/>
        <v>нет</v>
      </c>
      <c r="Q95" t="str">
        <f t="shared" si="19"/>
        <v/>
      </c>
      <c r="R95" t="b">
        <f t="shared" si="20"/>
        <v>0</v>
      </c>
      <c r="S95" t="str">
        <f t="shared" si="21"/>
        <v>нет</v>
      </c>
      <c r="T95" t="b">
        <f t="shared" si="22"/>
        <v>0</v>
      </c>
      <c r="U95" t="str">
        <f t="shared" si="23"/>
        <v>нет</v>
      </c>
      <c r="V95" t="b">
        <f t="shared" si="24"/>
        <v>0</v>
      </c>
      <c r="W95" t="str">
        <f t="shared" si="25"/>
        <v>нет</v>
      </c>
      <c r="X95" t="b">
        <f t="shared" si="26"/>
        <v>0</v>
      </c>
      <c r="Y95" t="str">
        <f t="shared" si="27"/>
        <v>нет</v>
      </c>
    </row>
    <row r="96" spans="1:25" ht="45" customHeight="1" x14ac:dyDescent="0.2">
      <c r="A96" s="2" t="s">
        <v>11</v>
      </c>
      <c r="B96" s="2" t="s">
        <v>380</v>
      </c>
      <c r="C96" s="2" t="s">
        <v>381</v>
      </c>
      <c r="D96" s="3">
        <v>32063</v>
      </c>
      <c r="E96" s="2" t="s">
        <v>289</v>
      </c>
      <c r="F96" s="2" t="s">
        <v>62</v>
      </c>
      <c r="G96" s="2" t="s">
        <v>382</v>
      </c>
      <c r="H96" s="2" t="s">
        <v>17</v>
      </c>
      <c r="I96" s="2" t="s">
        <v>142</v>
      </c>
      <c r="J96" s="2" t="s">
        <v>383</v>
      </c>
      <c r="K96" s="2" t="s">
        <v>20</v>
      </c>
      <c r="L96" s="8" t="str">
        <f t="shared" si="14"/>
        <v>Возврат субсидии</v>
      </c>
      <c r="M96" t="str">
        <f t="shared" si="15"/>
        <v xml:space="preserve"> </v>
      </c>
      <c r="N96" t="str">
        <f t="shared" si="16"/>
        <v>Возврат субсидии</v>
      </c>
      <c r="O96" s="13" t="b">
        <f t="shared" si="17"/>
        <v>0</v>
      </c>
      <c r="P96" t="str">
        <f t="shared" si="18"/>
        <v>нет</v>
      </c>
      <c r="Q96" t="str">
        <f t="shared" si="19"/>
        <v/>
      </c>
      <c r="R96" t="b">
        <f t="shared" si="20"/>
        <v>0</v>
      </c>
      <c r="S96" t="str">
        <f t="shared" si="21"/>
        <v>нет</v>
      </c>
      <c r="T96" t="b">
        <f t="shared" si="22"/>
        <v>0</v>
      </c>
      <c r="U96" t="str">
        <f t="shared" si="23"/>
        <v>нет</v>
      </c>
      <c r="V96" t="b">
        <f t="shared" si="24"/>
        <v>0</v>
      </c>
      <c r="W96" t="str">
        <f t="shared" si="25"/>
        <v>нет</v>
      </c>
      <c r="X96" t="b">
        <f t="shared" si="26"/>
        <v>0</v>
      </c>
      <c r="Y96" t="str">
        <f t="shared" si="27"/>
        <v>нет</v>
      </c>
    </row>
    <row r="97" spans="1:25" ht="45" customHeight="1" x14ac:dyDescent="0.2">
      <c r="A97" s="2" t="s">
        <v>11</v>
      </c>
      <c r="B97" s="2" t="s">
        <v>380</v>
      </c>
      <c r="C97" s="2" t="s">
        <v>384</v>
      </c>
      <c r="D97" s="3">
        <v>9657.36</v>
      </c>
      <c r="E97" s="2" t="s">
        <v>289</v>
      </c>
      <c r="F97" s="2" t="s">
        <v>62</v>
      </c>
      <c r="G97" s="2" t="s">
        <v>382</v>
      </c>
      <c r="H97" s="2" t="s">
        <v>17</v>
      </c>
      <c r="I97" s="2" t="s">
        <v>142</v>
      </c>
      <c r="J97" s="2" t="s">
        <v>383</v>
      </c>
      <c r="K97" s="2" t="s">
        <v>20</v>
      </c>
      <c r="L97" s="8" t="str">
        <f t="shared" si="14"/>
        <v>Возврат субсидии</v>
      </c>
      <c r="M97" t="str">
        <f t="shared" si="15"/>
        <v xml:space="preserve"> </v>
      </c>
      <c r="N97" t="str">
        <f t="shared" si="16"/>
        <v>Возврат субсидии</v>
      </c>
      <c r="O97" s="13" t="b">
        <f t="shared" si="17"/>
        <v>0</v>
      </c>
      <c r="P97" t="str">
        <f t="shared" si="18"/>
        <v>нет</v>
      </c>
      <c r="Q97" t="str">
        <f t="shared" si="19"/>
        <v/>
      </c>
      <c r="R97" t="b">
        <f t="shared" si="20"/>
        <v>0</v>
      </c>
      <c r="S97" t="str">
        <f t="shared" si="21"/>
        <v>нет</v>
      </c>
      <c r="T97" t="b">
        <f t="shared" si="22"/>
        <v>0</v>
      </c>
      <c r="U97" t="str">
        <f t="shared" si="23"/>
        <v>нет</v>
      </c>
      <c r="V97" t="b">
        <f t="shared" si="24"/>
        <v>0</v>
      </c>
      <c r="W97" t="str">
        <f t="shared" si="25"/>
        <v>нет</v>
      </c>
      <c r="X97" t="b">
        <f t="shared" si="26"/>
        <v>0</v>
      </c>
      <c r="Y97" t="str">
        <f t="shared" si="27"/>
        <v>нет</v>
      </c>
    </row>
    <row r="98" spans="1:25" ht="45" customHeight="1" x14ac:dyDescent="0.2">
      <c r="A98" s="2" t="s">
        <v>11</v>
      </c>
      <c r="B98" s="2" t="s">
        <v>380</v>
      </c>
      <c r="C98" s="2" t="s">
        <v>385</v>
      </c>
      <c r="D98" s="3">
        <v>2847.21</v>
      </c>
      <c r="E98" s="2" t="s">
        <v>289</v>
      </c>
      <c r="F98" s="2" t="s">
        <v>62</v>
      </c>
      <c r="G98" s="2" t="s">
        <v>38</v>
      </c>
      <c r="H98" s="2" t="s">
        <v>17</v>
      </c>
      <c r="I98" s="2" t="s">
        <v>142</v>
      </c>
      <c r="J98" s="2" t="s">
        <v>386</v>
      </c>
      <c r="K98" s="2" t="s">
        <v>20</v>
      </c>
      <c r="L98" s="8" t="str">
        <f t="shared" si="14"/>
        <v>Возврат ЗП</v>
      </c>
      <c r="M98" t="str">
        <f t="shared" si="15"/>
        <v xml:space="preserve"> </v>
      </c>
      <c r="N98" t="str">
        <f t="shared" si="16"/>
        <v>Возврат ЗП</v>
      </c>
      <c r="O98" s="13" t="b">
        <f t="shared" si="17"/>
        <v>0</v>
      </c>
      <c r="P98" t="str">
        <f t="shared" si="18"/>
        <v>нет</v>
      </c>
      <c r="Q98" t="str">
        <f t="shared" si="19"/>
        <v/>
      </c>
      <c r="R98" t="b">
        <f t="shared" si="20"/>
        <v>0</v>
      </c>
      <c r="S98" t="str">
        <f t="shared" si="21"/>
        <v>нет</v>
      </c>
      <c r="T98" t="b">
        <f t="shared" si="22"/>
        <v>0</v>
      </c>
      <c r="U98" t="str">
        <f t="shared" si="23"/>
        <v>нет</v>
      </c>
      <c r="V98" t="b">
        <f t="shared" si="24"/>
        <v>0</v>
      </c>
      <c r="W98" t="str">
        <f t="shared" si="25"/>
        <v>нет</v>
      </c>
      <c r="X98" t="b">
        <f t="shared" si="26"/>
        <v>0</v>
      </c>
      <c r="Y98" t="str">
        <f t="shared" si="27"/>
        <v>нет</v>
      </c>
    </row>
    <row r="99" spans="1:25" ht="45" customHeight="1" x14ac:dyDescent="0.2">
      <c r="A99" s="2" t="s">
        <v>11</v>
      </c>
      <c r="B99" s="2" t="s">
        <v>380</v>
      </c>
      <c r="C99" s="2" t="s">
        <v>387</v>
      </c>
      <c r="D99" s="4">
        <v>997.5</v>
      </c>
      <c r="E99" s="2" t="s">
        <v>289</v>
      </c>
      <c r="F99" s="2" t="s">
        <v>62</v>
      </c>
      <c r="G99" s="2" t="s">
        <v>388</v>
      </c>
      <c r="H99" s="2" t="s">
        <v>389</v>
      </c>
      <c r="I99" s="2" t="s">
        <v>65</v>
      </c>
      <c r="J99" s="2" t="s">
        <v>390</v>
      </c>
      <c r="K99" s="2" t="s">
        <v>20</v>
      </c>
      <c r="L99" s="8" t="str">
        <f t="shared" si="14"/>
        <v>Доходы/Оплата (за доставку)</v>
      </c>
      <c r="M99" t="str">
        <f t="shared" si="15"/>
        <v xml:space="preserve"> </v>
      </c>
      <c r="N99" t="str">
        <f t="shared" si="16"/>
        <v>Доходы/Оплата (за доставку)</v>
      </c>
      <c r="O99" s="13" t="b">
        <f t="shared" si="17"/>
        <v>0</v>
      </c>
      <c r="P99" t="str">
        <f t="shared" si="18"/>
        <v>нет</v>
      </c>
      <c r="Q99" t="str">
        <f t="shared" si="19"/>
        <v/>
      </c>
      <c r="R99" t="b">
        <f t="shared" si="20"/>
        <v>0</v>
      </c>
      <c r="S99" t="str">
        <f t="shared" si="21"/>
        <v>нет</v>
      </c>
      <c r="T99" t="b">
        <f t="shared" si="22"/>
        <v>0</v>
      </c>
      <c r="U99" t="str">
        <f t="shared" si="23"/>
        <v>нет</v>
      </c>
      <c r="V99" t="b">
        <f t="shared" si="24"/>
        <v>0</v>
      </c>
      <c r="W99" t="str">
        <f t="shared" si="25"/>
        <v>нет</v>
      </c>
      <c r="X99" t="b">
        <f t="shared" si="26"/>
        <v>0</v>
      </c>
      <c r="Y99" t="str">
        <f t="shared" si="27"/>
        <v>нет</v>
      </c>
    </row>
    <row r="100" spans="1:25" ht="45" customHeight="1" x14ac:dyDescent="0.2">
      <c r="A100" s="2" t="s">
        <v>11</v>
      </c>
      <c r="B100" s="2" t="s">
        <v>380</v>
      </c>
      <c r="C100" s="2" t="s">
        <v>391</v>
      </c>
      <c r="D100" s="4">
        <v>997.5</v>
      </c>
      <c r="E100" s="2" t="s">
        <v>289</v>
      </c>
      <c r="F100" s="2" t="s">
        <v>62</v>
      </c>
      <c r="G100" s="2" t="s">
        <v>41</v>
      </c>
      <c r="H100" s="2" t="s">
        <v>392</v>
      </c>
      <c r="I100" s="2" t="s">
        <v>65</v>
      </c>
      <c r="J100" s="2" t="s">
        <v>393</v>
      </c>
      <c r="K100" s="2" t="s">
        <v>20</v>
      </c>
      <c r="L100" s="8" t="str">
        <f t="shared" si="14"/>
        <v>Доходы/Оплата (за доставку)</v>
      </c>
      <c r="M100" t="str">
        <f t="shared" si="15"/>
        <v xml:space="preserve"> </v>
      </c>
      <c r="N100" t="str">
        <f t="shared" si="16"/>
        <v>Доходы/Оплата (за доставку)</v>
      </c>
      <c r="O100" s="13" t="b">
        <f t="shared" si="17"/>
        <v>0</v>
      </c>
      <c r="P100" t="str">
        <f t="shared" si="18"/>
        <v>нет</v>
      </c>
      <c r="Q100" t="str">
        <f t="shared" si="19"/>
        <v/>
      </c>
      <c r="R100" t="b">
        <f t="shared" si="20"/>
        <v>0</v>
      </c>
      <c r="S100" t="str">
        <f t="shared" si="21"/>
        <v>нет</v>
      </c>
      <c r="T100" t="b">
        <f t="shared" si="22"/>
        <v>0</v>
      </c>
      <c r="U100" t="str">
        <f t="shared" si="23"/>
        <v>нет</v>
      </c>
      <c r="V100" t="b">
        <f t="shared" si="24"/>
        <v>0</v>
      </c>
      <c r="W100" t="str">
        <f t="shared" si="25"/>
        <v>нет</v>
      </c>
      <c r="X100" t="b">
        <f t="shared" si="26"/>
        <v>0</v>
      </c>
      <c r="Y100" t="str">
        <f t="shared" si="27"/>
        <v>нет</v>
      </c>
    </row>
    <row r="101" spans="1:25" ht="45" customHeight="1" x14ac:dyDescent="0.2">
      <c r="A101" s="2" t="s">
        <v>11</v>
      </c>
      <c r="B101" s="2" t="s">
        <v>394</v>
      </c>
      <c r="C101" s="2" t="s">
        <v>395</v>
      </c>
      <c r="D101" s="3">
        <v>9020</v>
      </c>
      <c r="E101" s="2" t="s">
        <v>396</v>
      </c>
      <c r="F101" s="2" t="s">
        <v>15</v>
      </c>
      <c r="G101" s="2" t="s">
        <v>89</v>
      </c>
      <c r="H101" s="2" t="s">
        <v>17</v>
      </c>
      <c r="I101" s="2" t="s">
        <v>397</v>
      </c>
      <c r="J101" s="2" t="s">
        <v>398</v>
      </c>
      <c r="K101" s="2" t="s">
        <v>20</v>
      </c>
      <c r="L101" s="8" t="str">
        <f t="shared" si="14"/>
        <v>Транспортный налог</v>
      </c>
      <c r="M101" t="str">
        <f t="shared" si="15"/>
        <v xml:space="preserve"> </v>
      </c>
      <c r="N101" t="str">
        <f t="shared" si="16"/>
        <v>Транспортный налог</v>
      </c>
      <c r="O101" s="13" t="b">
        <f t="shared" si="17"/>
        <v>0</v>
      </c>
      <c r="P101" t="str">
        <f t="shared" si="18"/>
        <v>нет</v>
      </c>
      <c r="Q101" t="str">
        <f t="shared" si="19"/>
        <v/>
      </c>
      <c r="R101" t="b">
        <f t="shared" si="20"/>
        <v>0</v>
      </c>
      <c r="S101" t="str">
        <f t="shared" si="21"/>
        <v>нет</v>
      </c>
      <c r="T101" t="b">
        <f t="shared" si="22"/>
        <v>0</v>
      </c>
      <c r="U101" t="str">
        <f t="shared" si="23"/>
        <v>нет</v>
      </c>
      <c r="V101" t="b">
        <f t="shared" si="24"/>
        <v>0</v>
      </c>
      <c r="W101" t="str">
        <f t="shared" si="25"/>
        <v>нет</v>
      </c>
      <c r="X101" t="b">
        <f t="shared" si="26"/>
        <v>0</v>
      </c>
      <c r="Y101" t="str">
        <f t="shared" si="27"/>
        <v>нет</v>
      </c>
    </row>
    <row r="102" spans="1:25" ht="45" customHeight="1" x14ac:dyDescent="0.2">
      <c r="A102" s="2" t="s">
        <v>11</v>
      </c>
      <c r="B102" s="2" t="s">
        <v>399</v>
      </c>
      <c r="C102" s="2" t="s">
        <v>400</v>
      </c>
      <c r="D102" s="3">
        <v>5735.39</v>
      </c>
      <c r="E102" s="2" t="s">
        <v>396</v>
      </c>
      <c r="F102" s="2" t="s">
        <v>15</v>
      </c>
      <c r="G102" s="2" t="s">
        <v>89</v>
      </c>
      <c r="H102" s="2" t="s">
        <v>17</v>
      </c>
      <c r="I102" s="2" t="s">
        <v>90</v>
      </c>
      <c r="J102" s="2" t="s">
        <v>401</v>
      </c>
      <c r="K102" s="2" t="s">
        <v>20</v>
      </c>
      <c r="L102" s="8" t="e">
        <f t="shared" si="14"/>
        <v>#N/A</v>
      </c>
      <c r="M102" t="str">
        <f t="shared" si="15"/>
        <v xml:space="preserve"> </v>
      </c>
      <c r="N102" t="e">
        <f t="shared" si="16"/>
        <v>#N/A</v>
      </c>
      <c r="O102" s="13" t="b">
        <f t="shared" si="17"/>
        <v>0</v>
      </c>
      <c r="P102" t="str">
        <f t="shared" si="18"/>
        <v>нет</v>
      </c>
      <c r="Q102" t="str">
        <f t="shared" si="19"/>
        <v/>
      </c>
      <c r="R102" t="b">
        <f t="shared" si="20"/>
        <v>0</v>
      </c>
      <c r="S102" t="str">
        <f t="shared" si="21"/>
        <v>нет</v>
      </c>
      <c r="T102" t="b">
        <f t="shared" si="22"/>
        <v>0</v>
      </c>
      <c r="U102" t="str">
        <f t="shared" si="23"/>
        <v>нет</v>
      </c>
      <c r="V102" t="b">
        <f t="shared" si="24"/>
        <v>0</v>
      </c>
      <c r="W102" t="str">
        <f t="shared" si="25"/>
        <v>нет</v>
      </c>
      <c r="X102" t="b">
        <f t="shared" si="26"/>
        <v>0</v>
      </c>
      <c r="Y102" t="str">
        <f t="shared" si="27"/>
        <v>нет</v>
      </c>
    </row>
    <row r="103" spans="1:25" ht="45" customHeight="1" x14ac:dyDescent="0.2">
      <c r="A103" s="2" t="s">
        <v>11</v>
      </c>
      <c r="B103" s="2" t="s">
        <v>402</v>
      </c>
      <c r="C103" s="2" t="s">
        <v>403</v>
      </c>
      <c r="D103" s="3">
        <v>10702278.52</v>
      </c>
      <c r="E103" s="2" t="s">
        <v>396</v>
      </c>
      <c r="F103" s="2" t="s">
        <v>15</v>
      </c>
      <c r="G103" s="2" t="s">
        <v>89</v>
      </c>
      <c r="H103" s="2" t="s">
        <v>17</v>
      </c>
      <c r="I103" s="2" t="s">
        <v>90</v>
      </c>
      <c r="J103" s="2" t="s">
        <v>404</v>
      </c>
      <c r="K103" s="2" t="s">
        <v>20</v>
      </c>
      <c r="L103" s="8" t="e">
        <f t="shared" si="14"/>
        <v>#N/A</v>
      </c>
      <c r="M103" t="str">
        <f t="shared" si="15"/>
        <v xml:space="preserve"> </v>
      </c>
      <c r="N103" t="e">
        <f t="shared" si="16"/>
        <v>#N/A</v>
      </c>
      <c r="O103" s="13" t="b">
        <f t="shared" si="17"/>
        <v>0</v>
      </c>
      <c r="P103" t="str">
        <f t="shared" si="18"/>
        <v>нет</v>
      </c>
      <c r="Q103" t="str">
        <f t="shared" si="19"/>
        <v/>
      </c>
      <c r="R103" t="b">
        <f t="shared" si="20"/>
        <v>0</v>
      </c>
      <c r="S103" t="str">
        <f t="shared" si="21"/>
        <v>нет</v>
      </c>
      <c r="T103" t="b">
        <f t="shared" si="22"/>
        <v>0</v>
      </c>
      <c r="U103" t="str">
        <f t="shared" si="23"/>
        <v>нет</v>
      </c>
      <c r="V103" t="b">
        <f t="shared" si="24"/>
        <v>0</v>
      </c>
      <c r="W103" t="str">
        <f t="shared" si="25"/>
        <v>нет</v>
      </c>
      <c r="X103" t="b">
        <f t="shared" si="26"/>
        <v>0</v>
      </c>
      <c r="Y103" t="str">
        <f t="shared" si="27"/>
        <v>нет</v>
      </c>
    </row>
    <row r="104" spans="1:25" ht="45" customHeight="1" x14ac:dyDescent="0.2">
      <c r="A104" s="2" t="s">
        <v>11</v>
      </c>
      <c r="B104" s="2" t="s">
        <v>405</v>
      </c>
      <c r="C104" s="2" t="s">
        <v>406</v>
      </c>
      <c r="D104" s="3">
        <v>1794</v>
      </c>
      <c r="E104" s="2" t="s">
        <v>396</v>
      </c>
      <c r="F104" s="2" t="s">
        <v>15</v>
      </c>
      <c r="G104" s="2" t="s">
        <v>89</v>
      </c>
      <c r="H104" s="2" t="s">
        <v>17</v>
      </c>
      <c r="I104" s="2" t="s">
        <v>90</v>
      </c>
      <c r="J104" s="2" t="s">
        <v>407</v>
      </c>
      <c r="K104" s="2" t="s">
        <v>20</v>
      </c>
      <c r="L104" s="8" t="e">
        <f t="shared" si="14"/>
        <v>#N/A</v>
      </c>
      <c r="M104" t="str">
        <f t="shared" si="15"/>
        <v xml:space="preserve"> </v>
      </c>
      <c r="N104" t="e">
        <f t="shared" si="16"/>
        <v>#N/A</v>
      </c>
      <c r="O104" s="13" t="b">
        <f t="shared" si="17"/>
        <v>0</v>
      </c>
      <c r="P104" t="str">
        <f t="shared" si="18"/>
        <v>нет</v>
      </c>
      <c r="Q104" t="str">
        <f t="shared" si="19"/>
        <v/>
      </c>
      <c r="R104" t="b">
        <f t="shared" si="20"/>
        <v>0</v>
      </c>
      <c r="S104" t="str">
        <f t="shared" si="21"/>
        <v>нет</v>
      </c>
      <c r="T104" t="b">
        <f t="shared" si="22"/>
        <v>0</v>
      </c>
      <c r="U104" t="str">
        <f t="shared" si="23"/>
        <v>нет</v>
      </c>
      <c r="V104" t="b">
        <f t="shared" si="24"/>
        <v>0</v>
      </c>
      <c r="W104" t="str">
        <f t="shared" si="25"/>
        <v>нет</v>
      </c>
      <c r="X104" t="b">
        <f t="shared" si="26"/>
        <v>0</v>
      </c>
      <c r="Y104" t="str">
        <f t="shared" si="27"/>
        <v>нет</v>
      </c>
    </row>
    <row r="105" spans="1:25" ht="45" customHeight="1" x14ac:dyDescent="0.2">
      <c r="A105" s="2" t="s">
        <v>11</v>
      </c>
      <c r="B105" s="2" t="s">
        <v>408</v>
      </c>
      <c r="C105" s="2" t="s">
        <v>409</v>
      </c>
      <c r="D105" s="3">
        <v>1917</v>
      </c>
      <c r="E105" s="2" t="s">
        <v>396</v>
      </c>
      <c r="F105" s="2" t="s">
        <v>15</v>
      </c>
      <c r="G105" s="2" t="s">
        <v>89</v>
      </c>
      <c r="H105" s="2" t="s">
        <v>17</v>
      </c>
      <c r="I105" s="2" t="s">
        <v>90</v>
      </c>
      <c r="J105" s="2" t="s">
        <v>410</v>
      </c>
      <c r="K105" s="2" t="s">
        <v>20</v>
      </c>
      <c r="L105" s="8" t="str">
        <f t="shared" si="14"/>
        <v>НДФЛ</v>
      </c>
      <c r="M105" t="str">
        <f t="shared" si="15"/>
        <v xml:space="preserve"> </v>
      </c>
      <c r="N105" t="str">
        <f t="shared" si="16"/>
        <v>НДФЛ</v>
      </c>
      <c r="O105" s="13" t="b">
        <f t="shared" si="17"/>
        <v>0</v>
      </c>
      <c r="P105" t="str">
        <f t="shared" si="18"/>
        <v>нет</v>
      </c>
      <c r="Q105" t="str">
        <f t="shared" si="19"/>
        <v/>
      </c>
      <c r="R105" t="b">
        <f t="shared" si="20"/>
        <v>0</v>
      </c>
      <c r="S105" t="str">
        <f t="shared" si="21"/>
        <v>нет</v>
      </c>
      <c r="T105" t="b">
        <f t="shared" si="22"/>
        <v>1</v>
      </c>
      <c r="U105" t="str">
        <f t="shared" si="23"/>
        <v>НДФЛ</v>
      </c>
      <c r="V105" t="b">
        <f t="shared" si="24"/>
        <v>0</v>
      </c>
      <c r="W105" t="str">
        <f t="shared" si="25"/>
        <v>нет</v>
      </c>
      <c r="X105" t="b">
        <f t="shared" si="26"/>
        <v>0</v>
      </c>
      <c r="Y105" t="str">
        <f t="shared" si="27"/>
        <v>нет</v>
      </c>
    </row>
    <row r="106" spans="1:25" ht="45" customHeight="1" x14ac:dyDescent="0.2">
      <c r="A106" s="2" t="s">
        <v>11</v>
      </c>
      <c r="B106" s="2" t="s">
        <v>411</v>
      </c>
      <c r="C106" s="2" t="s">
        <v>412</v>
      </c>
      <c r="D106" s="3">
        <v>4890671</v>
      </c>
      <c r="E106" s="2" t="s">
        <v>396</v>
      </c>
      <c r="F106" s="2" t="s">
        <v>15</v>
      </c>
      <c r="G106" s="2" t="s">
        <v>89</v>
      </c>
      <c r="H106" s="2" t="s">
        <v>17</v>
      </c>
      <c r="I106" s="2" t="s">
        <v>90</v>
      </c>
      <c r="J106" s="2" t="s">
        <v>413</v>
      </c>
      <c r="K106" s="2" t="s">
        <v>20</v>
      </c>
      <c r="L106" s="8" t="str">
        <f t="shared" si="14"/>
        <v>НДФЛ</v>
      </c>
      <c r="M106" t="str">
        <f t="shared" si="15"/>
        <v xml:space="preserve"> </v>
      </c>
      <c r="N106" t="str">
        <f t="shared" si="16"/>
        <v>НДФЛ</v>
      </c>
      <c r="O106" s="13" t="b">
        <f t="shared" si="17"/>
        <v>0</v>
      </c>
      <c r="P106" t="str">
        <f t="shared" si="18"/>
        <v>нет</v>
      </c>
      <c r="Q106" t="str">
        <f t="shared" si="19"/>
        <v/>
      </c>
      <c r="R106" t="b">
        <f t="shared" si="20"/>
        <v>0</v>
      </c>
      <c r="S106" t="str">
        <f t="shared" si="21"/>
        <v>нет</v>
      </c>
      <c r="T106" t="b">
        <f t="shared" si="22"/>
        <v>1</v>
      </c>
      <c r="U106" t="str">
        <f t="shared" si="23"/>
        <v>НДФЛ</v>
      </c>
      <c r="V106" t="b">
        <f t="shared" si="24"/>
        <v>0</v>
      </c>
      <c r="W106" t="str">
        <f t="shared" si="25"/>
        <v>нет</v>
      </c>
      <c r="X106" t="b">
        <f t="shared" si="26"/>
        <v>0</v>
      </c>
      <c r="Y106" t="str">
        <f t="shared" si="27"/>
        <v>нет</v>
      </c>
    </row>
    <row r="107" spans="1:25" ht="45" customHeight="1" x14ac:dyDescent="0.2">
      <c r="A107" s="2" t="s">
        <v>11</v>
      </c>
      <c r="B107" s="2" t="s">
        <v>206</v>
      </c>
      <c r="C107" s="2" t="s">
        <v>414</v>
      </c>
      <c r="D107" s="4">
        <v>831.25</v>
      </c>
      <c r="E107" s="2" t="s">
        <v>396</v>
      </c>
      <c r="F107" s="2" t="s">
        <v>62</v>
      </c>
      <c r="G107" s="2" t="s">
        <v>415</v>
      </c>
      <c r="H107" s="2" t="s">
        <v>416</v>
      </c>
      <c r="I107" s="2" t="s">
        <v>65</v>
      </c>
      <c r="J107" s="2" t="s">
        <v>417</v>
      </c>
      <c r="K107" s="2" t="s">
        <v>20</v>
      </c>
      <c r="L107" s="8" t="str">
        <f t="shared" si="14"/>
        <v>Доходы/Оплата (за доставку)</v>
      </c>
      <c r="M107" t="str">
        <f t="shared" si="15"/>
        <v xml:space="preserve"> </v>
      </c>
      <c r="N107" t="str">
        <f t="shared" si="16"/>
        <v>Доходы/Оплата (за доставку)</v>
      </c>
      <c r="O107" s="13" t="b">
        <f t="shared" si="17"/>
        <v>0</v>
      </c>
      <c r="P107" t="str">
        <f t="shared" si="18"/>
        <v>нет</v>
      </c>
      <c r="Q107" t="str">
        <f t="shared" si="19"/>
        <v/>
      </c>
      <c r="R107" t="b">
        <f t="shared" si="20"/>
        <v>0</v>
      </c>
      <c r="S107" t="str">
        <f t="shared" si="21"/>
        <v>нет</v>
      </c>
      <c r="T107" t="b">
        <f t="shared" si="22"/>
        <v>0</v>
      </c>
      <c r="U107" t="str">
        <f t="shared" si="23"/>
        <v>нет</v>
      </c>
      <c r="V107" t="b">
        <f t="shared" si="24"/>
        <v>0</v>
      </c>
      <c r="W107" t="str">
        <f t="shared" si="25"/>
        <v>нет</v>
      </c>
      <c r="X107" t="b">
        <f t="shared" si="26"/>
        <v>0</v>
      </c>
      <c r="Y107" t="str">
        <f t="shared" si="27"/>
        <v>нет</v>
      </c>
    </row>
    <row r="108" spans="1:25" ht="45" customHeight="1" x14ac:dyDescent="0.2">
      <c r="A108" s="2" t="s">
        <v>11</v>
      </c>
      <c r="B108" s="2" t="s">
        <v>206</v>
      </c>
      <c r="C108" s="2" t="s">
        <v>418</v>
      </c>
      <c r="D108" s="4">
        <v>665</v>
      </c>
      <c r="E108" s="2" t="s">
        <v>396</v>
      </c>
      <c r="F108" s="2" t="s">
        <v>62</v>
      </c>
      <c r="G108" s="2" t="s">
        <v>419</v>
      </c>
      <c r="H108" s="2" t="s">
        <v>420</v>
      </c>
      <c r="I108" s="2" t="s">
        <v>65</v>
      </c>
      <c r="J108" s="2" t="s">
        <v>421</v>
      </c>
      <c r="K108" s="2" t="s">
        <v>20</v>
      </c>
      <c r="L108" s="8" t="str">
        <f t="shared" si="14"/>
        <v>Доходы/Оплата (за доставку)</v>
      </c>
      <c r="M108" t="str">
        <f t="shared" si="15"/>
        <v xml:space="preserve"> </v>
      </c>
      <c r="N108" t="str">
        <f t="shared" si="16"/>
        <v>Доходы/Оплата (за доставку)</v>
      </c>
      <c r="O108" s="13" t="b">
        <f t="shared" si="17"/>
        <v>0</v>
      </c>
      <c r="P108" t="str">
        <f t="shared" si="18"/>
        <v>нет</v>
      </c>
      <c r="Q108" t="str">
        <f t="shared" si="19"/>
        <v/>
      </c>
      <c r="R108" t="b">
        <f t="shared" si="20"/>
        <v>0</v>
      </c>
      <c r="S108" t="str">
        <f t="shared" si="21"/>
        <v>нет</v>
      </c>
      <c r="T108" t="b">
        <f t="shared" si="22"/>
        <v>0</v>
      </c>
      <c r="U108" t="str">
        <f t="shared" si="23"/>
        <v>нет</v>
      </c>
      <c r="V108" t="b">
        <f t="shared" si="24"/>
        <v>0</v>
      </c>
      <c r="W108" t="str">
        <f t="shared" si="25"/>
        <v>нет</v>
      </c>
      <c r="X108" t="b">
        <f t="shared" si="26"/>
        <v>0</v>
      </c>
      <c r="Y108" t="str">
        <f t="shared" si="27"/>
        <v>нет</v>
      </c>
    </row>
    <row r="109" spans="1:25" ht="45" customHeight="1" x14ac:dyDescent="0.2">
      <c r="A109" s="2" t="s">
        <v>11</v>
      </c>
      <c r="B109" s="2" t="s">
        <v>422</v>
      </c>
      <c r="C109" s="2" t="s">
        <v>423</v>
      </c>
      <c r="D109" s="3">
        <v>2415763.9700000002</v>
      </c>
      <c r="E109" s="2" t="s">
        <v>236</v>
      </c>
      <c r="F109" s="2" t="s">
        <v>15</v>
      </c>
      <c r="G109" s="2" t="s">
        <v>424</v>
      </c>
      <c r="H109" s="2" t="s">
        <v>425</v>
      </c>
      <c r="I109" s="2" t="s">
        <v>54</v>
      </c>
      <c r="J109" s="2" t="s">
        <v>426</v>
      </c>
      <c r="K109" s="2" t="s">
        <v>49</v>
      </c>
      <c r="L109" s="8" t="str">
        <f t="shared" si="14"/>
        <v>ПОСТАВЩИКИ</v>
      </c>
      <c r="M109" t="str">
        <f t="shared" si="15"/>
        <v xml:space="preserve"> </v>
      </c>
      <c r="N109" t="str">
        <f t="shared" si="16"/>
        <v>ПОСТАВЩИКИ</v>
      </c>
      <c r="O109" s="13" t="b">
        <f t="shared" si="17"/>
        <v>0</v>
      </c>
      <c r="P109" t="str">
        <f t="shared" si="18"/>
        <v>нет</v>
      </c>
      <c r="Q109" t="str">
        <f t="shared" si="19"/>
        <v/>
      </c>
      <c r="R109" t="b">
        <f t="shared" si="20"/>
        <v>0</v>
      </c>
      <c r="S109" t="str">
        <f t="shared" si="21"/>
        <v>нет</v>
      </c>
      <c r="T109" t="b">
        <f t="shared" si="22"/>
        <v>0</v>
      </c>
      <c r="U109" t="str">
        <f t="shared" si="23"/>
        <v>нет</v>
      </c>
      <c r="V109" t="b">
        <f t="shared" si="24"/>
        <v>0</v>
      </c>
      <c r="W109" t="str">
        <f t="shared" si="25"/>
        <v>нет</v>
      </c>
      <c r="X109" t="b">
        <f t="shared" si="26"/>
        <v>0</v>
      </c>
      <c r="Y109" t="str">
        <f t="shared" si="27"/>
        <v>нет</v>
      </c>
    </row>
    <row r="110" spans="1:25" ht="45" customHeight="1" x14ac:dyDescent="0.2">
      <c r="A110" s="2" t="s">
        <v>11</v>
      </c>
      <c r="B110" s="2" t="s">
        <v>427</v>
      </c>
      <c r="C110" s="2" t="s">
        <v>428</v>
      </c>
      <c r="D110" s="3">
        <v>1720298.5</v>
      </c>
      <c r="E110" s="2" t="s">
        <v>236</v>
      </c>
      <c r="F110" s="2" t="s">
        <v>15</v>
      </c>
      <c r="G110" s="2" t="s">
        <v>424</v>
      </c>
      <c r="H110" s="2" t="s">
        <v>429</v>
      </c>
      <c r="I110" s="2" t="s">
        <v>54</v>
      </c>
      <c r="J110" s="2" t="s">
        <v>430</v>
      </c>
      <c r="K110" s="2" t="s">
        <v>49</v>
      </c>
      <c r="L110" s="8" t="str">
        <f t="shared" si="14"/>
        <v>ПОСТАВЩИКИ</v>
      </c>
      <c r="M110" t="str">
        <f t="shared" si="15"/>
        <v xml:space="preserve"> </v>
      </c>
      <c r="N110" t="str">
        <f t="shared" si="16"/>
        <v>ПОСТАВЩИКИ</v>
      </c>
      <c r="O110" s="13" t="b">
        <f t="shared" si="17"/>
        <v>0</v>
      </c>
      <c r="P110" t="str">
        <f t="shared" si="18"/>
        <v>нет</v>
      </c>
      <c r="Q110" t="str">
        <f t="shared" si="19"/>
        <v/>
      </c>
      <c r="R110" t="b">
        <f t="shared" si="20"/>
        <v>0</v>
      </c>
      <c r="S110" t="str">
        <f t="shared" si="21"/>
        <v>нет</v>
      </c>
      <c r="T110" t="b">
        <f t="shared" si="22"/>
        <v>0</v>
      </c>
      <c r="U110" t="str">
        <f t="shared" si="23"/>
        <v>нет</v>
      </c>
      <c r="V110" t="b">
        <f t="shared" si="24"/>
        <v>0</v>
      </c>
      <c r="W110" t="str">
        <f t="shared" si="25"/>
        <v>нет</v>
      </c>
      <c r="X110" t="b">
        <f t="shared" si="26"/>
        <v>0</v>
      </c>
      <c r="Y110" t="str">
        <f t="shared" si="27"/>
        <v>нет</v>
      </c>
    </row>
    <row r="111" spans="1:25" ht="45" customHeight="1" x14ac:dyDescent="0.2">
      <c r="A111" s="2" t="s">
        <v>11</v>
      </c>
      <c r="B111" s="2" t="s">
        <v>431</v>
      </c>
      <c r="C111" s="2" t="s">
        <v>432</v>
      </c>
      <c r="D111" s="3">
        <v>2514326.88</v>
      </c>
      <c r="E111" s="2" t="s">
        <v>236</v>
      </c>
      <c r="F111" s="2" t="s">
        <v>15</v>
      </c>
      <c r="G111" s="2" t="s">
        <v>433</v>
      </c>
      <c r="H111" s="2" t="s">
        <v>434</v>
      </c>
      <c r="I111" s="2" t="s">
        <v>47</v>
      </c>
      <c r="J111" s="2" t="s">
        <v>435</v>
      </c>
      <c r="K111" s="2" t="s">
        <v>49</v>
      </c>
      <c r="L111" s="8" t="str">
        <f t="shared" si="14"/>
        <v>ПОСТАВЩИКИ</v>
      </c>
      <c r="M111" t="str">
        <f t="shared" si="15"/>
        <v xml:space="preserve"> </v>
      </c>
      <c r="N111" t="str">
        <f t="shared" si="16"/>
        <v>ПОСТАВЩИКИ</v>
      </c>
      <c r="O111" s="13" t="b">
        <f t="shared" si="17"/>
        <v>0</v>
      </c>
      <c r="P111" t="str">
        <f t="shared" si="18"/>
        <v>нет</v>
      </c>
      <c r="Q111" t="str">
        <f t="shared" si="19"/>
        <v/>
      </c>
      <c r="R111" t="b">
        <f t="shared" si="20"/>
        <v>0</v>
      </c>
      <c r="S111" t="str">
        <f t="shared" si="21"/>
        <v>нет</v>
      </c>
      <c r="T111" t="b">
        <f t="shared" si="22"/>
        <v>0</v>
      </c>
      <c r="U111" t="str">
        <f t="shared" si="23"/>
        <v>нет</v>
      </c>
      <c r="V111" t="b">
        <f t="shared" si="24"/>
        <v>0</v>
      </c>
      <c r="W111" t="str">
        <f t="shared" si="25"/>
        <v>нет</v>
      </c>
      <c r="X111" t="b">
        <f t="shared" si="26"/>
        <v>0</v>
      </c>
      <c r="Y111" t="str">
        <f t="shared" si="27"/>
        <v>нет</v>
      </c>
    </row>
    <row r="112" spans="1:25" ht="45" customHeight="1" x14ac:dyDescent="0.2">
      <c r="A112" s="2" t="s">
        <v>11</v>
      </c>
      <c r="B112" s="2" t="s">
        <v>436</v>
      </c>
      <c r="C112" s="2" t="s">
        <v>437</v>
      </c>
      <c r="D112" s="4">
        <v>997.5</v>
      </c>
      <c r="E112" s="2" t="s">
        <v>236</v>
      </c>
      <c r="F112" s="2" t="s">
        <v>62</v>
      </c>
      <c r="G112" s="2" t="s">
        <v>41</v>
      </c>
      <c r="H112" s="2" t="s">
        <v>438</v>
      </c>
      <c r="I112" s="2" t="s">
        <v>65</v>
      </c>
      <c r="J112" s="2" t="s">
        <v>393</v>
      </c>
      <c r="K112" s="2" t="s">
        <v>20</v>
      </c>
      <c r="L112" s="8" t="str">
        <f t="shared" si="14"/>
        <v>Доходы/Оплата (за доставку)</v>
      </c>
      <c r="M112" t="str">
        <f t="shared" si="15"/>
        <v xml:space="preserve"> </v>
      </c>
      <c r="N112" t="str">
        <f t="shared" si="16"/>
        <v>Доходы/Оплата (за доставку)</v>
      </c>
      <c r="O112" s="13" t="b">
        <f t="shared" si="17"/>
        <v>0</v>
      </c>
      <c r="P112" t="str">
        <f t="shared" si="18"/>
        <v>нет</v>
      </c>
      <c r="Q112" t="str">
        <f t="shared" si="19"/>
        <v/>
      </c>
      <c r="R112" t="b">
        <f t="shared" si="20"/>
        <v>0</v>
      </c>
      <c r="S112" t="str">
        <f t="shared" si="21"/>
        <v>нет</v>
      </c>
      <c r="T112" t="b">
        <f t="shared" si="22"/>
        <v>0</v>
      </c>
      <c r="U112" t="str">
        <f t="shared" si="23"/>
        <v>нет</v>
      </c>
      <c r="V112" t="b">
        <f t="shared" si="24"/>
        <v>0</v>
      </c>
      <c r="W112" t="str">
        <f t="shared" si="25"/>
        <v>нет</v>
      </c>
      <c r="X112" t="b">
        <f t="shared" si="26"/>
        <v>0</v>
      </c>
      <c r="Y112" t="str">
        <f t="shared" si="27"/>
        <v>нет</v>
      </c>
    </row>
    <row r="113" spans="1:25" ht="45" customHeight="1" x14ac:dyDescent="0.2">
      <c r="A113" s="2" t="s">
        <v>11</v>
      </c>
      <c r="B113" s="2" t="s">
        <v>436</v>
      </c>
      <c r="C113" s="2" t="s">
        <v>439</v>
      </c>
      <c r="D113" s="4">
        <v>997.5</v>
      </c>
      <c r="E113" s="2" t="s">
        <v>236</v>
      </c>
      <c r="F113" s="2" t="s">
        <v>62</v>
      </c>
      <c r="G113" s="2" t="s">
        <v>440</v>
      </c>
      <c r="H113" s="2" t="s">
        <v>441</v>
      </c>
      <c r="I113" s="2" t="s">
        <v>65</v>
      </c>
      <c r="J113" s="2" t="s">
        <v>442</v>
      </c>
      <c r="K113" s="2" t="s">
        <v>20</v>
      </c>
      <c r="L113" s="8" t="str">
        <f t="shared" si="14"/>
        <v>Доходы/Оплата (за доставку)</v>
      </c>
      <c r="M113" t="str">
        <f t="shared" si="15"/>
        <v xml:space="preserve"> </v>
      </c>
      <c r="N113" t="str">
        <f t="shared" si="16"/>
        <v>Доходы/Оплата (за доставку)</v>
      </c>
      <c r="O113" s="13" t="b">
        <f t="shared" si="17"/>
        <v>0</v>
      </c>
      <c r="P113" t="str">
        <f t="shared" si="18"/>
        <v>нет</v>
      </c>
      <c r="Q113" t="str">
        <f t="shared" si="19"/>
        <v/>
      </c>
      <c r="R113" t="b">
        <f t="shared" si="20"/>
        <v>0</v>
      </c>
      <c r="S113" t="str">
        <f t="shared" si="21"/>
        <v>нет</v>
      </c>
      <c r="T113" t="b">
        <f t="shared" si="22"/>
        <v>0</v>
      </c>
      <c r="U113" t="str">
        <f t="shared" si="23"/>
        <v>нет</v>
      </c>
      <c r="V113" t="b">
        <f t="shared" si="24"/>
        <v>0</v>
      </c>
      <c r="W113" t="str">
        <f t="shared" si="25"/>
        <v>нет</v>
      </c>
      <c r="X113" t="b">
        <f t="shared" si="26"/>
        <v>0</v>
      </c>
      <c r="Y113" t="str">
        <f t="shared" si="27"/>
        <v>нет</v>
      </c>
    </row>
    <row r="114" spans="1:25" ht="45" customHeight="1" x14ac:dyDescent="0.2">
      <c r="A114" s="2" t="s">
        <v>11</v>
      </c>
      <c r="B114" s="2" t="s">
        <v>436</v>
      </c>
      <c r="C114" s="2" t="s">
        <v>443</v>
      </c>
      <c r="D114" s="4">
        <v>997.5</v>
      </c>
      <c r="E114" s="2" t="s">
        <v>236</v>
      </c>
      <c r="F114" s="2" t="s">
        <v>62</v>
      </c>
      <c r="G114" s="2" t="s">
        <v>94</v>
      </c>
      <c r="H114" s="2" t="s">
        <v>95</v>
      </c>
      <c r="I114" s="2" t="s">
        <v>65</v>
      </c>
      <c r="J114" s="2" t="s">
        <v>444</v>
      </c>
      <c r="K114" s="2" t="s">
        <v>20</v>
      </c>
      <c r="L114" s="8" t="str">
        <f t="shared" si="14"/>
        <v>Доходы/Оплата (за доставку)</v>
      </c>
      <c r="M114" t="str">
        <f t="shared" si="15"/>
        <v xml:space="preserve"> </v>
      </c>
      <c r="N114" t="str">
        <f t="shared" si="16"/>
        <v>Доходы/Оплата (за доставку)</v>
      </c>
      <c r="O114" s="13" t="b">
        <f t="shared" si="17"/>
        <v>0</v>
      </c>
      <c r="P114" t="str">
        <f t="shared" si="18"/>
        <v>нет</v>
      </c>
      <c r="Q114" t="str">
        <f t="shared" si="19"/>
        <v/>
      </c>
      <c r="R114" t="b">
        <f t="shared" si="20"/>
        <v>0</v>
      </c>
      <c r="S114" t="str">
        <f t="shared" si="21"/>
        <v>нет</v>
      </c>
      <c r="T114" t="b">
        <f t="shared" si="22"/>
        <v>0</v>
      </c>
      <c r="U114" t="str">
        <f t="shared" si="23"/>
        <v>нет</v>
      </c>
      <c r="V114" t="b">
        <f t="shared" si="24"/>
        <v>0</v>
      </c>
      <c r="W114" t="str">
        <f t="shared" si="25"/>
        <v>нет</v>
      </c>
      <c r="X114" t="b">
        <f t="shared" si="26"/>
        <v>0</v>
      </c>
      <c r="Y114" t="str">
        <f t="shared" si="27"/>
        <v>нет</v>
      </c>
    </row>
    <row r="115" spans="1:25" ht="45" customHeight="1" x14ac:dyDescent="0.2">
      <c r="A115" s="2" t="s">
        <v>11</v>
      </c>
      <c r="B115" s="2" t="s">
        <v>436</v>
      </c>
      <c r="C115" s="2" t="s">
        <v>445</v>
      </c>
      <c r="D115" s="4">
        <v>831.25</v>
      </c>
      <c r="E115" s="2" t="s">
        <v>236</v>
      </c>
      <c r="F115" s="2" t="s">
        <v>62</v>
      </c>
      <c r="G115" s="2" t="s">
        <v>446</v>
      </c>
      <c r="H115" s="2" t="s">
        <v>447</v>
      </c>
      <c r="I115" s="2" t="s">
        <v>65</v>
      </c>
      <c r="J115" s="2" t="s">
        <v>448</v>
      </c>
      <c r="K115" s="2" t="s">
        <v>20</v>
      </c>
      <c r="L115" s="8" t="str">
        <f t="shared" si="14"/>
        <v>Доходы/Оплата (за доставку)</v>
      </c>
      <c r="M115" t="str">
        <f t="shared" si="15"/>
        <v xml:space="preserve"> </v>
      </c>
      <c r="N115" t="str">
        <f t="shared" si="16"/>
        <v>Доходы/Оплата (за доставку)</v>
      </c>
      <c r="O115" s="13" t="b">
        <f t="shared" si="17"/>
        <v>0</v>
      </c>
      <c r="P115" t="str">
        <f t="shared" si="18"/>
        <v>нет</v>
      </c>
      <c r="Q115" t="str">
        <f t="shared" si="19"/>
        <v/>
      </c>
      <c r="R115" t="b">
        <f t="shared" si="20"/>
        <v>0</v>
      </c>
      <c r="S115" t="str">
        <f t="shared" si="21"/>
        <v>нет</v>
      </c>
      <c r="T115" t="b">
        <f t="shared" si="22"/>
        <v>0</v>
      </c>
      <c r="U115" t="str">
        <f t="shared" si="23"/>
        <v>нет</v>
      </c>
      <c r="V115" t="b">
        <f t="shared" si="24"/>
        <v>0</v>
      </c>
      <c r="W115" t="str">
        <f t="shared" si="25"/>
        <v>нет</v>
      </c>
      <c r="X115" t="b">
        <f t="shared" si="26"/>
        <v>0</v>
      </c>
      <c r="Y115" t="str">
        <f t="shared" si="27"/>
        <v>нет</v>
      </c>
    </row>
    <row r="116" spans="1:25" ht="45" customHeight="1" x14ac:dyDescent="0.2">
      <c r="A116" s="2" t="s">
        <v>11</v>
      </c>
      <c r="B116" s="2" t="s">
        <v>436</v>
      </c>
      <c r="C116" s="2" t="s">
        <v>449</v>
      </c>
      <c r="D116" s="4">
        <v>665</v>
      </c>
      <c r="E116" s="2" t="s">
        <v>236</v>
      </c>
      <c r="F116" s="2" t="s">
        <v>62</v>
      </c>
      <c r="G116" s="2" t="s">
        <v>450</v>
      </c>
      <c r="H116" s="2" t="s">
        <v>451</v>
      </c>
      <c r="I116" s="2" t="s">
        <v>65</v>
      </c>
      <c r="J116" s="2" t="s">
        <v>452</v>
      </c>
      <c r="K116" s="2" t="s">
        <v>20</v>
      </c>
      <c r="L116" s="8" t="str">
        <f t="shared" si="14"/>
        <v>Доходы/Оплата (за доставку)</v>
      </c>
      <c r="M116" t="str">
        <f t="shared" si="15"/>
        <v xml:space="preserve"> </v>
      </c>
      <c r="N116" t="str">
        <f t="shared" si="16"/>
        <v>Доходы/Оплата (за доставку)</v>
      </c>
      <c r="O116" s="13" t="b">
        <f t="shared" si="17"/>
        <v>0</v>
      </c>
      <c r="P116" t="str">
        <f t="shared" si="18"/>
        <v>нет</v>
      </c>
      <c r="Q116" t="str">
        <f t="shared" si="19"/>
        <v/>
      </c>
      <c r="R116" t="b">
        <f t="shared" si="20"/>
        <v>0</v>
      </c>
      <c r="S116" t="str">
        <f t="shared" si="21"/>
        <v>нет</v>
      </c>
      <c r="T116" t="b">
        <f t="shared" si="22"/>
        <v>0</v>
      </c>
      <c r="U116" t="str">
        <f t="shared" si="23"/>
        <v>нет</v>
      </c>
      <c r="V116" t="b">
        <f t="shared" si="24"/>
        <v>0</v>
      </c>
      <c r="W116" t="str">
        <f t="shared" si="25"/>
        <v>нет</v>
      </c>
      <c r="X116" t="b">
        <f t="shared" si="26"/>
        <v>0</v>
      </c>
      <c r="Y116" t="str">
        <f t="shared" si="27"/>
        <v>нет</v>
      </c>
    </row>
    <row r="117" spans="1:25" ht="45" customHeight="1" x14ac:dyDescent="0.2">
      <c r="A117" s="2" t="s">
        <v>11</v>
      </c>
      <c r="B117" s="2" t="s">
        <v>436</v>
      </c>
      <c r="C117" s="2" t="s">
        <v>453</v>
      </c>
      <c r="D117" s="4">
        <v>498.75</v>
      </c>
      <c r="E117" s="2" t="s">
        <v>236</v>
      </c>
      <c r="F117" s="2" t="s">
        <v>62</v>
      </c>
      <c r="G117" s="2" t="s">
        <v>454</v>
      </c>
      <c r="H117" s="2" t="s">
        <v>455</v>
      </c>
      <c r="I117" s="2" t="s">
        <v>65</v>
      </c>
      <c r="J117" s="2" t="s">
        <v>456</v>
      </c>
      <c r="K117" s="2" t="s">
        <v>20</v>
      </c>
      <c r="L117" s="8" t="str">
        <f t="shared" si="14"/>
        <v>Доходы/Оплата (за доставку)</v>
      </c>
      <c r="M117" t="str">
        <f t="shared" si="15"/>
        <v xml:space="preserve"> </v>
      </c>
      <c r="N117" t="str">
        <f t="shared" si="16"/>
        <v>Доходы/Оплата (за доставку)</v>
      </c>
      <c r="O117" s="13" t="b">
        <f t="shared" si="17"/>
        <v>0</v>
      </c>
      <c r="P117" t="str">
        <f t="shared" si="18"/>
        <v>нет</v>
      </c>
      <c r="Q117" t="str">
        <f t="shared" si="19"/>
        <v/>
      </c>
      <c r="R117" t="b">
        <f t="shared" si="20"/>
        <v>0</v>
      </c>
      <c r="S117" t="str">
        <f t="shared" si="21"/>
        <v>нет</v>
      </c>
      <c r="T117" t="b">
        <f t="shared" si="22"/>
        <v>0</v>
      </c>
      <c r="U117" t="str">
        <f t="shared" si="23"/>
        <v>нет</v>
      </c>
      <c r="V117" t="b">
        <f t="shared" si="24"/>
        <v>0</v>
      </c>
      <c r="W117" t="str">
        <f t="shared" si="25"/>
        <v>нет</v>
      </c>
      <c r="X117" t="b">
        <f t="shared" si="26"/>
        <v>0</v>
      </c>
      <c r="Y117" t="str">
        <f t="shared" si="27"/>
        <v>нет</v>
      </c>
    </row>
    <row r="118" spans="1:25" ht="45" customHeight="1" x14ac:dyDescent="0.2">
      <c r="A118" s="2" t="s">
        <v>11</v>
      </c>
      <c r="B118" s="2" t="s">
        <v>436</v>
      </c>
      <c r="C118" s="2" t="s">
        <v>457</v>
      </c>
      <c r="D118" s="4">
        <v>498.75</v>
      </c>
      <c r="E118" s="2" t="s">
        <v>236</v>
      </c>
      <c r="F118" s="2" t="s">
        <v>62</v>
      </c>
      <c r="G118" s="2" t="s">
        <v>458</v>
      </c>
      <c r="H118" s="2" t="s">
        <v>459</v>
      </c>
      <c r="I118" s="2" t="s">
        <v>65</v>
      </c>
      <c r="J118" s="2" t="s">
        <v>460</v>
      </c>
      <c r="K118" s="2" t="s">
        <v>20</v>
      </c>
      <c r="L118" s="8" t="str">
        <f t="shared" si="14"/>
        <v>Доходы/Оплата (за доставку)</v>
      </c>
      <c r="M118" t="str">
        <f t="shared" si="15"/>
        <v xml:space="preserve"> </v>
      </c>
      <c r="N118" t="str">
        <f t="shared" si="16"/>
        <v>Доходы/Оплата (за доставку)</v>
      </c>
      <c r="O118" s="13" t="b">
        <f t="shared" si="17"/>
        <v>0</v>
      </c>
      <c r="P118" t="str">
        <f t="shared" si="18"/>
        <v>нет</v>
      </c>
      <c r="Q118" t="str">
        <f t="shared" si="19"/>
        <v/>
      </c>
      <c r="R118" t="b">
        <f t="shared" si="20"/>
        <v>0</v>
      </c>
      <c r="S118" t="str">
        <f t="shared" si="21"/>
        <v>нет</v>
      </c>
      <c r="T118" t="b">
        <f t="shared" si="22"/>
        <v>0</v>
      </c>
      <c r="U118" t="str">
        <f t="shared" si="23"/>
        <v>нет</v>
      </c>
      <c r="V118" t="b">
        <f t="shared" si="24"/>
        <v>0</v>
      </c>
      <c r="W118" t="str">
        <f t="shared" si="25"/>
        <v>нет</v>
      </c>
      <c r="X118" t="b">
        <f t="shared" si="26"/>
        <v>0</v>
      </c>
      <c r="Y118" t="str">
        <f t="shared" si="27"/>
        <v>нет</v>
      </c>
    </row>
    <row r="119" spans="1:25" ht="45" customHeight="1" x14ac:dyDescent="0.2">
      <c r="A119" s="2" t="s">
        <v>11</v>
      </c>
      <c r="B119" s="2" t="s">
        <v>436</v>
      </c>
      <c r="C119" s="2" t="s">
        <v>461</v>
      </c>
      <c r="D119" s="4">
        <v>498.75</v>
      </c>
      <c r="E119" s="2" t="s">
        <v>236</v>
      </c>
      <c r="F119" s="2" t="s">
        <v>62</v>
      </c>
      <c r="G119" s="2" t="s">
        <v>462</v>
      </c>
      <c r="H119" s="2" t="s">
        <v>463</v>
      </c>
      <c r="I119" s="2" t="s">
        <v>65</v>
      </c>
      <c r="J119" s="2" t="s">
        <v>464</v>
      </c>
      <c r="K119" s="2" t="s">
        <v>20</v>
      </c>
      <c r="L119" s="8" t="str">
        <f t="shared" si="14"/>
        <v>Доходы/Оплата (за доставку)</v>
      </c>
      <c r="M119" t="str">
        <f t="shared" si="15"/>
        <v xml:space="preserve"> </v>
      </c>
      <c r="N119" t="str">
        <f t="shared" si="16"/>
        <v>Доходы/Оплата (за доставку)</v>
      </c>
      <c r="O119" s="13" t="b">
        <f t="shared" si="17"/>
        <v>0</v>
      </c>
      <c r="P119" t="str">
        <f t="shared" si="18"/>
        <v>нет</v>
      </c>
      <c r="Q119" t="str">
        <f t="shared" si="19"/>
        <v/>
      </c>
      <c r="R119" t="b">
        <f t="shared" si="20"/>
        <v>0</v>
      </c>
      <c r="S119" t="str">
        <f t="shared" si="21"/>
        <v>нет</v>
      </c>
      <c r="T119" t="b">
        <f t="shared" si="22"/>
        <v>0</v>
      </c>
      <c r="U119" t="str">
        <f t="shared" si="23"/>
        <v>нет</v>
      </c>
      <c r="V119" t="b">
        <f t="shared" si="24"/>
        <v>0</v>
      </c>
      <c r="W119" t="str">
        <f t="shared" si="25"/>
        <v>нет</v>
      </c>
      <c r="X119" t="b">
        <f t="shared" si="26"/>
        <v>0</v>
      </c>
      <c r="Y119" t="str">
        <f t="shared" si="27"/>
        <v>нет</v>
      </c>
    </row>
    <row r="120" spans="1:25" ht="45" customHeight="1" x14ac:dyDescent="0.2">
      <c r="A120" s="2" t="s">
        <v>11</v>
      </c>
      <c r="B120" s="2" t="s">
        <v>465</v>
      </c>
      <c r="C120" s="2" t="s">
        <v>466</v>
      </c>
      <c r="D120" s="4">
        <v>257.32</v>
      </c>
      <c r="E120" s="2" t="s">
        <v>467</v>
      </c>
      <c r="F120" s="2" t="s">
        <v>15</v>
      </c>
      <c r="G120" s="2" t="s">
        <v>304</v>
      </c>
      <c r="H120" s="2" t="s">
        <v>305</v>
      </c>
      <c r="I120" s="2" t="s">
        <v>54</v>
      </c>
      <c r="J120" s="2" t="s">
        <v>468</v>
      </c>
      <c r="K120" s="2" t="s">
        <v>49</v>
      </c>
      <c r="L120" s="8" t="str">
        <f t="shared" si="14"/>
        <v>ПОСТАВЩИКИ</v>
      </c>
      <c r="M120" t="str">
        <f t="shared" si="15"/>
        <v xml:space="preserve"> </v>
      </c>
      <c r="N120" t="str">
        <f t="shared" si="16"/>
        <v>ПОСТАВЩИКИ</v>
      </c>
      <c r="O120" s="13" t="b">
        <f t="shared" si="17"/>
        <v>0</v>
      </c>
      <c r="P120" t="str">
        <f t="shared" si="18"/>
        <v>нет</v>
      </c>
      <c r="Q120" t="str">
        <f t="shared" si="19"/>
        <v/>
      </c>
      <c r="R120" t="b">
        <f t="shared" si="20"/>
        <v>0</v>
      </c>
      <c r="S120" t="str">
        <f t="shared" si="21"/>
        <v>нет</v>
      </c>
      <c r="T120" t="b">
        <f t="shared" si="22"/>
        <v>0</v>
      </c>
      <c r="U120" t="str">
        <f t="shared" si="23"/>
        <v>нет</v>
      </c>
      <c r="V120" t="b">
        <f t="shared" si="24"/>
        <v>0</v>
      </c>
      <c r="W120" t="str">
        <f t="shared" si="25"/>
        <v>нет</v>
      </c>
      <c r="X120" t="b">
        <f t="shared" si="26"/>
        <v>0</v>
      </c>
      <c r="Y120" t="str">
        <f t="shared" si="27"/>
        <v>нет</v>
      </c>
    </row>
    <row r="121" spans="1:25" ht="45" customHeight="1" x14ac:dyDescent="0.2">
      <c r="A121" s="2" t="s">
        <v>11</v>
      </c>
      <c r="B121" s="2" t="s">
        <v>469</v>
      </c>
      <c r="C121" s="2" t="s">
        <v>470</v>
      </c>
      <c r="D121" s="3">
        <v>9284.02</v>
      </c>
      <c r="E121" s="2" t="s">
        <v>467</v>
      </c>
      <c r="F121" s="2" t="s">
        <v>15</v>
      </c>
      <c r="G121" s="2" t="s">
        <v>41</v>
      </c>
      <c r="H121" s="2" t="s">
        <v>17</v>
      </c>
      <c r="I121" s="2" t="s">
        <v>18</v>
      </c>
      <c r="J121" s="11" t="s">
        <v>471</v>
      </c>
      <c r="K121" s="2" t="s">
        <v>20</v>
      </c>
      <c r="L121" s="8" t="str">
        <f t="shared" si="14"/>
        <v>ЗП (3 дня)</v>
      </c>
      <c r="M121" t="str">
        <f t="shared" si="15"/>
        <v xml:space="preserve"> </v>
      </c>
      <c r="N121" t="str">
        <f t="shared" si="16"/>
        <v>ЗП (3 дня)</v>
      </c>
      <c r="O121" s="13" t="b">
        <f t="shared" si="17"/>
        <v>1</v>
      </c>
      <c r="P121" t="str">
        <f t="shared" si="18"/>
        <v>ЗП (3 дня)</v>
      </c>
      <c r="Q121" t="str">
        <f t="shared" si="19"/>
        <v/>
      </c>
      <c r="R121" t="b">
        <f t="shared" si="20"/>
        <v>0</v>
      </c>
      <c r="S121" t="str">
        <f t="shared" si="21"/>
        <v>нет</v>
      </c>
      <c r="T121" t="b">
        <f t="shared" si="22"/>
        <v>0</v>
      </c>
      <c r="U121" t="str">
        <f t="shared" si="23"/>
        <v>нет</v>
      </c>
      <c r="V121" t="b">
        <f t="shared" si="24"/>
        <v>0</v>
      </c>
      <c r="W121" t="str">
        <f t="shared" si="25"/>
        <v>нет</v>
      </c>
      <c r="X121" t="b">
        <f t="shared" si="26"/>
        <v>0</v>
      </c>
      <c r="Y121" t="str">
        <f t="shared" si="27"/>
        <v>нет</v>
      </c>
    </row>
    <row r="122" spans="1:25" ht="45" customHeight="1" x14ac:dyDescent="0.2">
      <c r="A122" s="2" t="s">
        <v>11</v>
      </c>
      <c r="B122" s="2" t="s">
        <v>472</v>
      </c>
      <c r="C122" s="2" t="s">
        <v>473</v>
      </c>
      <c r="D122" s="3">
        <v>139844.47</v>
      </c>
      <c r="E122" s="2" t="s">
        <v>467</v>
      </c>
      <c r="F122" s="2" t="s">
        <v>15</v>
      </c>
      <c r="G122" s="2" t="s">
        <v>41</v>
      </c>
      <c r="H122" s="2" t="s">
        <v>17</v>
      </c>
      <c r="I122" s="2" t="s">
        <v>18</v>
      </c>
      <c r="J122" s="11" t="s">
        <v>474</v>
      </c>
      <c r="K122" s="2" t="s">
        <v>20</v>
      </c>
      <c r="L122" s="8" t="str">
        <f t="shared" si="14"/>
        <v>ЗП</v>
      </c>
      <c r="M122" t="str">
        <f t="shared" si="15"/>
        <v xml:space="preserve"> </v>
      </c>
      <c r="N122" t="str">
        <f t="shared" si="16"/>
        <v>ЗП</v>
      </c>
      <c r="O122" s="13" t="b">
        <f t="shared" si="17"/>
        <v>0</v>
      </c>
      <c r="P122" t="str">
        <f t="shared" si="18"/>
        <v>нет</v>
      </c>
      <c r="Q122" t="str">
        <f t="shared" si="19"/>
        <v>ЗП</v>
      </c>
      <c r="R122" t="b">
        <f t="shared" si="20"/>
        <v>0</v>
      </c>
      <c r="S122" t="str">
        <f t="shared" si="21"/>
        <v>нет</v>
      </c>
      <c r="T122" t="b">
        <f t="shared" si="22"/>
        <v>0</v>
      </c>
      <c r="U122" t="str">
        <f t="shared" si="23"/>
        <v>нет</v>
      </c>
      <c r="V122" t="b">
        <f t="shared" si="24"/>
        <v>0</v>
      </c>
      <c r="W122" t="str">
        <f t="shared" si="25"/>
        <v>нет</v>
      </c>
      <c r="X122" t="b">
        <f t="shared" si="26"/>
        <v>0</v>
      </c>
      <c r="Y122" t="str">
        <f t="shared" si="27"/>
        <v>нет</v>
      </c>
    </row>
    <row r="123" spans="1:25" ht="45" customHeight="1" x14ac:dyDescent="0.2">
      <c r="A123" s="2" t="s">
        <v>11</v>
      </c>
      <c r="B123" s="2" t="s">
        <v>475</v>
      </c>
      <c r="C123" s="2" t="s">
        <v>476</v>
      </c>
      <c r="D123" s="3">
        <v>193574.73</v>
      </c>
      <c r="E123" s="2" t="s">
        <v>467</v>
      </c>
      <c r="F123" s="2" t="s">
        <v>15</v>
      </c>
      <c r="G123" s="2" t="s">
        <v>38</v>
      </c>
      <c r="H123" s="2" t="s">
        <v>17</v>
      </c>
      <c r="I123" s="2" t="s">
        <v>18</v>
      </c>
      <c r="J123" s="11" t="s">
        <v>477</v>
      </c>
      <c r="K123" s="2" t="s">
        <v>20</v>
      </c>
      <c r="L123" s="8" t="str">
        <f t="shared" si="14"/>
        <v>ЗП</v>
      </c>
      <c r="M123" t="str">
        <f t="shared" si="15"/>
        <v xml:space="preserve"> </v>
      </c>
      <c r="N123" t="str">
        <f t="shared" si="16"/>
        <v>ЗП</v>
      </c>
      <c r="O123" s="13" t="b">
        <f t="shared" si="17"/>
        <v>0</v>
      </c>
      <c r="P123" t="str">
        <f t="shared" si="18"/>
        <v>нет</v>
      </c>
      <c r="Q123" t="str">
        <f t="shared" si="19"/>
        <v>ЗП</v>
      </c>
      <c r="R123" t="b">
        <f t="shared" si="20"/>
        <v>0</v>
      </c>
      <c r="S123" t="str">
        <f t="shared" si="21"/>
        <v>нет</v>
      </c>
      <c r="T123" t="b">
        <f t="shared" si="22"/>
        <v>0</v>
      </c>
      <c r="U123" t="str">
        <f t="shared" si="23"/>
        <v>нет</v>
      </c>
      <c r="V123" t="b">
        <f t="shared" si="24"/>
        <v>0</v>
      </c>
      <c r="W123" t="str">
        <f t="shared" si="25"/>
        <v>нет</v>
      </c>
      <c r="X123" t="b">
        <f t="shared" si="26"/>
        <v>0</v>
      </c>
      <c r="Y123" t="str">
        <f t="shared" si="27"/>
        <v>нет</v>
      </c>
    </row>
    <row r="124" spans="1:25" ht="45" customHeight="1" x14ac:dyDescent="0.2">
      <c r="A124" s="2" t="s">
        <v>11</v>
      </c>
      <c r="B124" s="2" t="s">
        <v>478</v>
      </c>
      <c r="C124" s="2" t="s">
        <v>479</v>
      </c>
      <c r="D124" s="4">
        <v>690.27</v>
      </c>
      <c r="E124" s="2" t="s">
        <v>467</v>
      </c>
      <c r="F124" s="2" t="s">
        <v>15</v>
      </c>
      <c r="G124" s="2" t="s">
        <v>480</v>
      </c>
      <c r="H124" s="2" t="s">
        <v>481</v>
      </c>
      <c r="I124" s="2" t="s">
        <v>54</v>
      </c>
      <c r="J124" s="2" t="s">
        <v>482</v>
      </c>
      <c r="K124" s="2" t="s">
        <v>49</v>
      </c>
      <c r="L124" s="8" t="str">
        <f t="shared" si="14"/>
        <v>ПОСТАВЩИКИ</v>
      </c>
      <c r="M124" t="str">
        <f t="shared" si="15"/>
        <v xml:space="preserve"> </v>
      </c>
      <c r="N124" t="str">
        <f t="shared" si="16"/>
        <v>ПОСТАВЩИКИ</v>
      </c>
      <c r="O124" s="13" t="b">
        <f t="shared" si="17"/>
        <v>0</v>
      </c>
      <c r="P124" t="str">
        <f t="shared" si="18"/>
        <v>нет</v>
      </c>
      <c r="Q124" t="str">
        <f t="shared" si="19"/>
        <v/>
      </c>
      <c r="R124" t="b">
        <f t="shared" si="20"/>
        <v>0</v>
      </c>
      <c r="S124" t="str">
        <f t="shared" si="21"/>
        <v>нет</v>
      </c>
      <c r="T124" t="b">
        <f t="shared" si="22"/>
        <v>0</v>
      </c>
      <c r="U124" t="str">
        <f t="shared" si="23"/>
        <v>нет</v>
      </c>
      <c r="V124" t="b">
        <f t="shared" si="24"/>
        <v>0</v>
      </c>
      <c r="W124" t="str">
        <f t="shared" si="25"/>
        <v>нет</v>
      </c>
      <c r="X124" t="b">
        <f t="shared" si="26"/>
        <v>0</v>
      </c>
      <c r="Y124" t="str">
        <f t="shared" si="27"/>
        <v>нет</v>
      </c>
    </row>
    <row r="125" spans="1:25" ht="45" customHeight="1" x14ac:dyDescent="0.2">
      <c r="A125" s="2" t="s">
        <v>11</v>
      </c>
      <c r="B125" s="2" t="s">
        <v>483</v>
      </c>
      <c r="C125" s="2" t="s">
        <v>484</v>
      </c>
      <c r="D125" s="3">
        <v>12520.07</v>
      </c>
      <c r="E125" s="2" t="s">
        <v>467</v>
      </c>
      <c r="F125" s="2" t="s">
        <v>62</v>
      </c>
      <c r="G125" s="2" t="s">
        <v>38</v>
      </c>
      <c r="H125" s="2" t="s">
        <v>17</v>
      </c>
      <c r="I125" s="2" t="s">
        <v>142</v>
      </c>
      <c r="J125" s="2" t="s">
        <v>485</v>
      </c>
      <c r="K125" s="2" t="s">
        <v>20</v>
      </c>
      <c r="L125" s="8" t="str">
        <f t="shared" si="14"/>
        <v>Возврат ЗП</v>
      </c>
      <c r="M125" t="str">
        <f t="shared" si="15"/>
        <v xml:space="preserve"> </v>
      </c>
      <c r="N125" t="str">
        <f t="shared" si="16"/>
        <v>Возврат ЗП</v>
      </c>
      <c r="O125" s="13" t="b">
        <f t="shared" si="17"/>
        <v>0</v>
      </c>
      <c r="P125" t="str">
        <f t="shared" si="18"/>
        <v>нет</v>
      </c>
      <c r="Q125" t="str">
        <f t="shared" si="19"/>
        <v/>
      </c>
      <c r="R125" t="b">
        <f t="shared" si="20"/>
        <v>0</v>
      </c>
      <c r="S125" t="str">
        <f t="shared" si="21"/>
        <v>нет</v>
      </c>
      <c r="T125" t="b">
        <f t="shared" si="22"/>
        <v>0</v>
      </c>
      <c r="U125" t="str">
        <f t="shared" si="23"/>
        <v>нет</v>
      </c>
      <c r="V125" t="b">
        <f t="shared" si="24"/>
        <v>0</v>
      </c>
      <c r="W125" t="str">
        <f t="shared" si="25"/>
        <v>нет</v>
      </c>
      <c r="X125" t="b">
        <f t="shared" si="26"/>
        <v>0</v>
      </c>
      <c r="Y125" t="str">
        <f t="shared" si="27"/>
        <v>нет</v>
      </c>
    </row>
    <row r="126" spans="1:25" ht="45" customHeight="1" x14ac:dyDescent="0.2">
      <c r="A126" s="2" t="s">
        <v>11</v>
      </c>
      <c r="B126" s="2" t="s">
        <v>483</v>
      </c>
      <c r="C126" s="2" t="s">
        <v>486</v>
      </c>
      <c r="D126" s="4">
        <v>997.5</v>
      </c>
      <c r="E126" s="2" t="s">
        <v>467</v>
      </c>
      <c r="F126" s="2" t="s">
        <v>62</v>
      </c>
      <c r="G126" s="2" t="s">
        <v>487</v>
      </c>
      <c r="H126" s="2" t="s">
        <v>488</v>
      </c>
      <c r="I126" s="2" t="s">
        <v>65</v>
      </c>
      <c r="J126" s="2" t="s">
        <v>489</v>
      </c>
      <c r="K126" s="2" t="s">
        <v>20</v>
      </c>
      <c r="L126" s="8" t="str">
        <f t="shared" si="14"/>
        <v>Доходы/Оплата (за доставку)</v>
      </c>
      <c r="M126" t="str">
        <f t="shared" si="15"/>
        <v xml:space="preserve"> </v>
      </c>
      <c r="N126" t="str">
        <f t="shared" si="16"/>
        <v>Доходы/Оплата (за доставку)</v>
      </c>
      <c r="O126" s="13" t="b">
        <f t="shared" si="17"/>
        <v>0</v>
      </c>
      <c r="P126" t="str">
        <f t="shared" si="18"/>
        <v>нет</v>
      </c>
      <c r="Q126" t="str">
        <f t="shared" si="19"/>
        <v/>
      </c>
      <c r="R126" t="b">
        <f t="shared" si="20"/>
        <v>0</v>
      </c>
      <c r="S126" t="str">
        <f t="shared" si="21"/>
        <v>нет</v>
      </c>
      <c r="T126" t="b">
        <f t="shared" si="22"/>
        <v>0</v>
      </c>
      <c r="U126" t="str">
        <f t="shared" si="23"/>
        <v>нет</v>
      </c>
      <c r="V126" t="b">
        <f t="shared" si="24"/>
        <v>0</v>
      </c>
      <c r="W126" t="str">
        <f t="shared" si="25"/>
        <v>нет</v>
      </c>
      <c r="X126" t="b">
        <f t="shared" si="26"/>
        <v>0</v>
      </c>
      <c r="Y126" t="str">
        <f t="shared" si="27"/>
        <v>нет</v>
      </c>
    </row>
    <row r="127" spans="1:25" ht="45" customHeight="1" x14ac:dyDescent="0.2">
      <c r="A127" s="2" t="s">
        <v>11</v>
      </c>
      <c r="B127" s="2" t="s">
        <v>483</v>
      </c>
      <c r="C127" s="2" t="s">
        <v>490</v>
      </c>
      <c r="D127" s="4">
        <v>831.25</v>
      </c>
      <c r="E127" s="2" t="s">
        <v>467</v>
      </c>
      <c r="F127" s="2" t="s">
        <v>62</v>
      </c>
      <c r="G127" s="2" t="s">
        <v>491</v>
      </c>
      <c r="H127" s="2" t="s">
        <v>492</v>
      </c>
      <c r="I127" s="2" t="s">
        <v>65</v>
      </c>
      <c r="J127" s="2" t="s">
        <v>493</v>
      </c>
      <c r="K127" s="2" t="s">
        <v>20</v>
      </c>
      <c r="L127" s="8" t="str">
        <f t="shared" si="14"/>
        <v>Доходы/Оплата (за доставку)</v>
      </c>
      <c r="M127" t="str">
        <f t="shared" si="15"/>
        <v xml:space="preserve"> </v>
      </c>
      <c r="N127" t="str">
        <f t="shared" si="16"/>
        <v>Доходы/Оплата (за доставку)</v>
      </c>
      <c r="O127" s="13" t="b">
        <f t="shared" si="17"/>
        <v>0</v>
      </c>
      <c r="P127" t="str">
        <f t="shared" si="18"/>
        <v>нет</v>
      </c>
      <c r="Q127" t="str">
        <f t="shared" si="19"/>
        <v/>
      </c>
      <c r="R127" t="b">
        <f t="shared" si="20"/>
        <v>0</v>
      </c>
      <c r="S127" t="str">
        <f t="shared" si="21"/>
        <v>нет</v>
      </c>
      <c r="T127" t="b">
        <f t="shared" si="22"/>
        <v>0</v>
      </c>
      <c r="U127" t="str">
        <f t="shared" si="23"/>
        <v>нет</v>
      </c>
      <c r="V127" t="b">
        <f t="shared" si="24"/>
        <v>0</v>
      </c>
      <c r="W127" t="str">
        <f t="shared" si="25"/>
        <v>нет</v>
      </c>
      <c r="X127" t="b">
        <f t="shared" si="26"/>
        <v>0</v>
      </c>
      <c r="Y127" t="str">
        <f t="shared" si="27"/>
        <v>нет</v>
      </c>
    </row>
    <row r="128" spans="1:25" ht="45" customHeight="1" x14ac:dyDescent="0.2">
      <c r="A128" s="2" t="s">
        <v>11</v>
      </c>
      <c r="B128" s="2" t="s">
        <v>483</v>
      </c>
      <c r="C128" s="2" t="s">
        <v>494</v>
      </c>
      <c r="D128" s="4">
        <v>665</v>
      </c>
      <c r="E128" s="2" t="s">
        <v>467</v>
      </c>
      <c r="F128" s="2" t="s">
        <v>62</v>
      </c>
      <c r="G128" s="2" t="s">
        <v>495</v>
      </c>
      <c r="H128" s="2" t="s">
        <v>496</v>
      </c>
      <c r="I128" s="2" t="s">
        <v>65</v>
      </c>
      <c r="J128" s="2" t="s">
        <v>497</v>
      </c>
      <c r="K128" s="2" t="s">
        <v>20</v>
      </c>
      <c r="L128" s="8" t="str">
        <f t="shared" si="14"/>
        <v>Доходы/Оплата (за доставку)</v>
      </c>
      <c r="M128" t="str">
        <f t="shared" si="15"/>
        <v xml:space="preserve"> </v>
      </c>
      <c r="N128" t="str">
        <f t="shared" si="16"/>
        <v>Доходы/Оплата (за доставку)</v>
      </c>
      <c r="O128" s="13" t="b">
        <f t="shared" si="17"/>
        <v>0</v>
      </c>
      <c r="P128" t="str">
        <f t="shared" si="18"/>
        <v>нет</v>
      </c>
      <c r="Q128" t="str">
        <f t="shared" si="19"/>
        <v/>
      </c>
      <c r="R128" t="b">
        <f t="shared" si="20"/>
        <v>0</v>
      </c>
      <c r="S128" t="str">
        <f t="shared" si="21"/>
        <v>нет</v>
      </c>
      <c r="T128" t="b">
        <f t="shared" si="22"/>
        <v>0</v>
      </c>
      <c r="U128" t="str">
        <f t="shared" si="23"/>
        <v>нет</v>
      </c>
      <c r="V128" t="b">
        <f t="shared" si="24"/>
        <v>0</v>
      </c>
      <c r="W128" t="str">
        <f t="shared" si="25"/>
        <v>нет</v>
      </c>
      <c r="X128" t="b">
        <f t="shared" si="26"/>
        <v>0</v>
      </c>
      <c r="Y128" t="str">
        <f t="shared" si="27"/>
        <v>нет</v>
      </c>
    </row>
    <row r="129" spans="1:25" ht="45" customHeight="1" x14ac:dyDescent="0.2">
      <c r="A129" s="2" t="s">
        <v>11</v>
      </c>
      <c r="B129" s="2" t="s">
        <v>483</v>
      </c>
      <c r="C129" s="2" t="s">
        <v>498</v>
      </c>
      <c r="D129" s="4">
        <v>665</v>
      </c>
      <c r="E129" s="2" t="s">
        <v>467</v>
      </c>
      <c r="F129" s="2" t="s">
        <v>62</v>
      </c>
      <c r="G129" s="2" t="s">
        <v>499</v>
      </c>
      <c r="H129" s="2" t="s">
        <v>500</v>
      </c>
      <c r="I129" s="2" t="s">
        <v>65</v>
      </c>
      <c r="J129" s="2" t="s">
        <v>501</v>
      </c>
      <c r="K129" s="2" t="s">
        <v>20</v>
      </c>
      <c r="L129" s="8" t="str">
        <f t="shared" si="14"/>
        <v>Доходы/Оплата (за доставку)</v>
      </c>
      <c r="M129" t="str">
        <f t="shared" si="15"/>
        <v xml:space="preserve"> </v>
      </c>
      <c r="N129" t="str">
        <f t="shared" si="16"/>
        <v>Доходы/Оплата (за доставку)</v>
      </c>
      <c r="O129" s="13" t="b">
        <f t="shared" si="17"/>
        <v>0</v>
      </c>
      <c r="P129" t="str">
        <f t="shared" si="18"/>
        <v>нет</v>
      </c>
      <c r="Q129" t="str">
        <f t="shared" si="19"/>
        <v/>
      </c>
      <c r="R129" t="b">
        <f t="shared" si="20"/>
        <v>0</v>
      </c>
      <c r="S129" t="str">
        <f t="shared" si="21"/>
        <v>нет</v>
      </c>
      <c r="T129" t="b">
        <f t="shared" si="22"/>
        <v>0</v>
      </c>
      <c r="U129" t="str">
        <f t="shared" si="23"/>
        <v>нет</v>
      </c>
      <c r="V129" t="b">
        <f t="shared" si="24"/>
        <v>0</v>
      </c>
      <c r="W129" t="str">
        <f t="shared" si="25"/>
        <v>нет</v>
      </c>
      <c r="X129" t="b">
        <f t="shared" si="26"/>
        <v>0</v>
      </c>
      <c r="Y129" t="str">
        <f t="shared" si="27"/>
        <v>нет</v>
      </c>
    </row>
    <row r="130" spans="1:25" ht="45" customHeight="1" x14ac:dyDescent="0.2">
      <c r="A130" s="2" t="s">
        <v>11</v>
      </c>
      <c r="B130" s="2" t="s">
        <v>483</v>
      </c>
      <c r="C130" s="2" t="s">
        <v>502</v>
      </c>
      <c r="D130" s="4">
        <v>665</v>
      </c>
      <c r="E130" s="2" t="s">
        <v>467</v>
      </c>
      <c r="F130" s="2" t="s">
        <v>62</v>
      </c>
      <c r="G130" s="2" t="s">
        <v>503</v>
      </c>
      <c r="H130" s="2" t="s">
        <v>504</v>
      </c>
      <c r="I130" s="2" t="s">
        <v>65</v>
      </c>
      <c r="J130" s="2" t="s">
        <v>505</v>
      </c>
      <c r="K130" s="2" t="s">
        <v>20</v>
      </c>
      <c r="L130" s="8" t="str">
        <f t="shared" si="14"/>
        <v>Доходы/Оплата (за доставку)</v>
      </c>
      <c r="M130" t="str">
        <f t="shared" si="15"/>
        <v xml:space="preserve"> </v>
      </c>
      <c r="N130" t="str">
        <f t="shared" si="16"/>
        <v>Доходы/Оплата (за доставку)</v>
      </c>
      <c r="O130" s="13" t="b">
        <f t="shared" si="17"/>
        <v>0</v>
      </c>
      <c r="P130" t="str">
        <f t="shared" si="18"/>
        <v>нет</v>
      </c>
      <c r="Q130" t="str">
        <f t="shared" si="19"/>
        <v/>
      </c>
      <c r="R130" t="b">
        <f t="shared" si="20"/>
        <v>0</v>
      </c>
      <c r="S130" t="str">
        <f t="shared" si="21"/>
        <v>нет</v>
      </c>
      <c r="T130" t="b">
        <f t="shared" si="22"/>
        <v>0</v>
      </c>
      <c r="U130" t="str">
        <f t="shared" si="23"/>
        <v>нет</v>
      </c>
      <c r="V130" t="b">
        <f t="shared" si="24"/>
        <v>0</v>
      </c>
      <c r="W130" t="str">
        <f t="shared" si="25"/>
        <v>нет</v>
      </c>
      <c r="X130" t="b">
        <f t="shared" si="26"/>
        <v>0</v>
      </c>
      <c r="Y130" t="str">
        <f t="shared" si="27"/>
        <v>нет</v>
      </c>
    </row>
    <row r="131" spans="1:25" ht="45" customHeight="1" x14ac:dyDescent="0.2">
      <c r="A131" s="2" t="s">
        <v>11</v>
      </c>
      <c r="B131" s="2" t="s">
        <v>483</v>
      </c>
      <c r="C131" s="2" t="s">
        <v>506</v>
      </c>
      <c r="D131" s="4">
        <v>665</v>
      </c>
      <c r="E131" s="2" t="s">
        <v>467</v>
      </c>
      <c r="F131" s="2" t="s">
        <v>62</v>
      </c>
      <c r="G131" s="2" t="s">
        <v>507</v>
      </c>
      <c r="H131" s="2" t="s">
        <v>508</v>
      </c>
      <c r="I131" s="2" t="s">
        <v>65</v>
      </c>
      <c r="J131" s="2" t="s">
        <v>509</v>
      </c>
      <c r="K131" s="2" t="s">
        <v>20</v>
      </c>
      <c r="L131" s="8" t="str">
        <f t="shared" ref="L131:L194" si="28">_xlfn.IFS(I131= "Поступление доходов (205 00, 209 00)", "Доходы/Оплата (за доставку)",I131= "Возврат полученных авансов, излишне полученных доходов (205.00, 209.00) \\ АНАЛИТИКА //","Отказ от доставки",I131="Перечисление средств во временном распоряжении (304.01)","?",I131="Перечисление подотчетным лицам (208.00)","Выдано под отчет",P131="ЗП (3 дня)","ЗП (3 дня)",AND(I131="Перечисление физическим лицам по ведомости (302.00) \\ Общий контрагент //",P131="нет"),"ЗП",OR(I131="Перечисление удержаний из зарплаты, выплат по оплате труда, стипендий (по ведомости) (304.03)",I131="Перечисление удержаний из зарплаты, выплат по оплате труда, стипендий (304.03)"),"Удержания из ЗП",OR(I131="Оплата поставщикам и другие платежи (206.00, 302.00) \\ + ДО //",I131="Оплата поставщикам и другие платежи (206.00, 302.00)"),"ПОСТАВЩИКИ",U131="НДФЛ","НДФЛ",I131="Уплата налогов, сборов и иных платежей в бюджет (303.00) \\ начисление + БО + ДО //","Транспортный налог",OR(I131="Поступления на восстановление расходов (209 00)",AND(G131 ="УФК по г.Москве (Отделение Фонда пенсионного и социального страхования Российской Федерации по г. Москве и Московской области л/с 04734Ф73010)",I131 = "Погашение дебиторской задолженности поставщиков (302.00, 206.00)")),"Возврат субсидии",AND(I131="Погашение дебиторской задолженности поставщиков (302.00, 206.00)",G131&lt;&gt;("Банк ВТБ(ПАО)")),"Возврат платежа (ПОСТАВЩИКИ)",AND(I131="Погашение дебиторской задолженности поставщиков (302.00, 206.00)",G131=("Банк ВТБ(ПАО)")),"Возврат ЗП",S131="пени","пени",W131="Социальные пособия","Социальные пособия",Y131="Страховые взносы","Страховые взносы")</f>
        <v>Доходы/Оплата (за доставку)</v>
      </c>
      <c r="M131" t="str">
        <f t="shared" ref="M131:M194" si="29">IF(I:I= "Возврат полученных авансов, излишне полученных доходов (205.00, 209.00) \\ АНАЛИТИКА //", "Отказ от доставки", " ")</f>
        <v xml:space="preserve"> </v>
      </c>
      <c r="N131" t="str">
        <f t="shared" ref="N131:N194" si="30">_xlfn.IFS(I131= "Поступление доходов (205 00, 209 00)", "Доходы/Оплата (за доставку)",I131= "Возврат полученных авансов, излишне полученных доходов (205.00, 209.00) \\ АНАЛИТИКА //","Отказ от доставки",I131="Перечисление средств во временном распоряжении (304.01)","?",I131="Перечисление подотчетным лицам (208.00)","Выдано под отчет",P131="ЗП (3 дня)","ЗП (3 дня)",AND(I131="Перечисление физическим лицам по ведомости (302.00) \\ Общий контрагент //",P131="нет"),"ЗП",OR(I131="Перечисление удержаний из зарплаты, выплат по оплате труда, стипендий (по ведомости) (304.03)",I131="Перечисление удержаний из зарплаты, выплат по оплате труда, стипендий (304.03)"),"Удержания из ЗП",OR(I131="Оплата поставщикам и другие платежи (206.00, 302.00) \\ + ДО //",I131="Оплата поставщикам и другие платежи (206.00, 302.00)"),"ПОСТАВЩИКИ",U131="НДФЛ","НДФЛ",I131="Уплата налогов, сборов и иных платежей в бюджет (303.00) \\ начисление + БО + ДО //","Транспортный налог",OR(I131="Поступления на восстановление расходов (209 00)",AND(G131 ="УФК по г.Москве (Отделение Фонда пенсионного и социального страхования Российской Федерации по г. Москве и Московской области л/с 04734Ф73010)",I131 = "Погашение дебиторской задолженности поставщиков (302.00, 206.00)")),"Возврат субсидии",AND(I131="Погашение дебиторской задолженности поставщиков (302.00, 206.00)",G131&lt;&gt;("Банк ВТБ(ПАО)")),"Возврат платежа (ПОСТАВЩИКИ)",AND(I131="Погашение дебиторской задолженности поставщиков (302.00, 206.00)",G131=("Банк ВТБ(ПАО)")),"Возврат ЗП",S131="пени","пени",W131="Социальные пособия","Социальные пособия",Y131="Страховые взносы","Страховые взносы")</f>
        <v>Доходы/Оплата (за доставку)</v>
      </c>
      <c r="O131" s="13" t="b">
        <f t="shared" ref="O131:O194" si="31">IFERROR(SEARCH("3 дн", J131), 0) &gt; 0</f>
        <v>0</v>
      </c>
      <c r="P131" t="str">
        <f t="shared" ref="P131:P194" si="32">IF(O131=TRUE,"ЗП (3 дня)", "нет")</f>
        <v>нет</v>
      </c>
      <c r="Q131" t="str">
        <f t="shared" ref="Q131:Q194" si="33">IF(AND(I:I="Перечисление физическим лицам по ведомости (302.00) \\ Общий контрагент //",P:P="нет"),"ЗП","")</f>
        <v/>
      </c>
      <c r="R131" t="b">
        <f t="shared" ref="R131:R194" si="34">(IFERROR(SEARCH("пени", J131), 0) &gt; 0)</f>
        <v>0</v>
      </c>
      <c r="S131" t="str">
        <f t="shared" ref="S131:S194" si="35">IF(R131=TRUE,"пени","нет")</f>
        <v>нет</v>
      </c>
      <c r="T131" t="b">
        <f t="shared" ref="T131:T194" si="36">(IFERROR(SEARCH("НДФЛ", J131), 0) &gt; 0)</f>
        <v>0</v>
      </c>
      <c r="U131" t="str">
        <f t="shared" ref="U131:U194" si="37">IF(T131=TRUE,"НДФЛ","нет")</f>
        <v>нет</v>
      </c>
      <c r="V131" t="b">
        <f t="shared" ref="V131:V194" si="38">(IFERROR(SEARCH("(Взносы по единому тарифу ДИ).НДС не облагается.", J131), 0) &gt; 0)</f>
        <v>0</v>
      </c>
      <c r="W131" t="str">
        <f t="shared" ref="W131:W194" si="39">IF(V131=TRUE,"Социальные пособия","нет")</f>
        <v>нет</v>
      </c>
      <c r="X131" t="b">
        <f t="shared" ref="X131:X194" si="40">(IFERROR(SEARCH("страх", J131), 0) &gt; 0)</f>
        <v>0</v>
      </c>
      <c r="Y131" t="str">
        <f t="shared" ref="Y131:Y194" si="41">IF(X131=TRUE,"Страховые взносы","нет")</f>
        <v>нет</v>
      </c>
    </row>
    <row r="132" spans="1:25" ht="45" customHeight="1" x14ac:dyDescent="0.2">
      <c r="A132" s="2" t="s">
        <v>11</v>
      </c>
      <c r="B132" s="2" t="s">
        <v>483</v>
      </c>
      <c r="C132" s="2" t="s">
        <v>510</v>
      </c>
      <c r="D132" s="4">
        <v>665</v>
      </c>
      <c r="E132" s="2" t="s">
        <v>467</v>
      </c>
      <c r="F132" s="2" t="s">
        <v>62</v>
      </c>
      <c r="G132" s="2" t="s">
        <v>511</v>
      </c>
      <c r="H132" s="2" t="s">
        <v>512</v>
      </c>
      <c r="I132" s="2" t="s">
        <v>65</v>
      </c>
      <c r="J132" s="2" t="s">
        <v>513</v>
      </c>
      <c r="K132" s="2" t="s">
        <v>20</v>
      </c>
      <c r="L132" s="8" t="str">
        <f t="shared" si="28"/>
        <v>Доходы/Оплата (за доставку)</v>
      </c>
      <c r="M132" t="str">
        <f t="shared" si="29"/>
        <v xml:space="preserve"> </v>
      </c>
      <c r="N132" t="str">
        <f t="shared" si="30"/>
        <v>Доходы/Оплата (за доставку)</v>
      </c>
      <c r="O132" s="13" t="b">
        <f t="shared" si="31"/>
        <v>0</v>
      </c>
      <c r="P132" t="str">
        <f t="shared" si="32"/>
        <v>нет</v>
      </c>
      <c r="Q132" t="str">
        <f t="shared" si="33"/>
        <v/>
      </c>
      <c r="R132" t="b">
        <f t="shared" si="34"/>
        <v>0</v>
      </c>
      <c r="S132" t="str">
        <f t="shared" si="35"/>
        <v>нет</v>
      </c>
      <c r="T132" t="b">
        <f t="shared" si="36"/>
        <v>0</v>
      </c>
      <c r="U132" t="str">
        <f t="shared" si="37"/>
        <v>нет</v>
      </c>
      <c r="V132" t="b">
        <f t="shared" si="38"/>
        <v>0</v>
      </c>
      <c r="W132" t="str">
        <f t="shared" si="39"/>
        <v>нет</v>
      </c>
      <c r="X132" t="b">
        <f t="shared" si="40"/>
        <v>0</v>
      </c>
      <c r="Y132" t="str">
        <f t="shared" si="41"/>
        <v>нет</v>
      </c>
    </row>
    <row r="133" spans="1:25" ht="45" customHeight="1" x14ac:dyDescent="0.2">
      <c r="A133" s="2" t="s">
        <v>11</v>
      </c>
      <c r="B133" s="2" t="s">
        <v>483</v>
      </c>
      <c r="C133" s="2" t="s">
        <v>514</v>
      </c>
      <c r="D133" s="4">
        <v>665</v>
      </c>
      <c r="E133" s="2" t="s">
        <v>467</v>
      </c>
      <c r="F133" s="2" t="s">
        <v>62</v>
      </c>
      <c r="G133" s="2" t="s">
        <v>515</v>
      </c>
      <c r="H133" s="2" t="s">
        <v>516</v>
      </c>
      <c r="I133" s="2" t="s">
        <v>65</v>
      </c>
      <c r="J133" s="2" t="s">
        <v>517</v>
      </c>
      <c r="K133" s="2" t="s">
        <v>20</v>
      </c>
      <c r="L133" s="8" t="str">
        <f t="shared" si="28"/>
        <v>Доходы/Оплата (за доставку)</v>
      </c>
      <c r="M133" t="str">
        <f t="shared" si="29"/>
        <v xml:space="preserve"> </v>
      </c>
      <c r="N133" t="str">
        <f t="shared" si="30"/>
        <v>Доходы/Оплата (за доставку)</v>
      </c>
      <c r="O133" s="13" t="b">
        <f t="shared" si="31"/>
        <v>0</v>
      </c>
      <c r="P133" t="str">
        <f t="shared" si="32"/>
        <v>нет</v>
      </c>
      <c r="Q133" t="str">
        <f t="shared" si="33"/>
        <v/>
      </c>
      <c r="R133" t="b">
        <f t="shared" si="34"/>
        <v>0</v>
      </c>
      <c r="S133" t="str">
        <f t="shared" si="35"/>
        <v>нет</v>
      </c>
      <c r="T133" t="b">
        <f t="shared" si="36"/>
        <v>0</v>
      </c>
      <c r="U133" t="str">
        <f t="shared" si="37"/>
        <v>нет</v>
      </c>
      <c r="V133" t="b">
        <f t="shared" si="38"/>
        <v>0</v>
      </c>
      <c r="W133" t="str">
        <f t="shared" si="39"/>
        <v>нет</v>
      </c>
      <c r="X133" t="b">
        <f t="shared" si="40"/>
        <v>0</v>
      </c>
      <c r="Y133" t="str">
        <f t="shared" si="41"/>
        <v>нет</v>
      </c>
    </row>
    <row r="134" spans="1:25" ht="45" customHeight="1" x14ac:dyDescent="0.2">
      <c r="A134" s="2" t="s">
        <v>11</v>
      </c>
      <c r="B134" s="2" t="s">
        <v>483</v>
      </c>
      <c r="C134" s="2" t="s">
        <v>518</v>
      </c>
      <c r="D134" s="4">
        <v>498.75</v>
      </c>
      <c r="E134" s="2" t="s">
        <v>467</v>
      </c>
      <c r="F134" s="2" t="s">
        <v>62</v>
      </c>
      <c r="G134" s="2" t="s">
        <v>41</v>
      </c>
      <c r="H134" s="2" t="s">
        <v>519</v>
      </c>
      <c r="I134" s="2" t="s">
        <v>65</v>
      </c>
      <c r="J134" s="2" t="s">
        <v>520</v>
      </c>
      <c r="K134" s="2" t="s">
        <v>20</v>
      </c>
      <c r="L134" s="8" t="str">
        <f t="shared" si="28"/>
        <v>Доходы/Оплата (за доставку)</v>
      </c>
      <c r="M134" t="str">
        <f t="shared" si="29"/>
        <v xml:space="preserve"> </v>
      </c>
      <c r="N134" t="str">
        <f t="shared" si="30"/>
        <v>Доходы/Оплата (за доставку)</v>
      </c>
      <c r="O134" s="13" t="b">
        <f t="shared" si="31"/>
        <v>0</v>
      </c>
      <c r="P134" t="str">
        <f t="shared" si="32"/>
        <v>нет</v>
      </c>
      <c r="Q134" t="str">
        <f t="shared" si="33"/>
        <v/>
      </c>
      <c r="R134" t="b">
        <f t="shared" si="34"/>
        <v>0</v>
      </c>
      <c r="S134" t="str">
        <f t="shared" si="35"/>
        <v>нет</v>
      </c>
      <c r="T134" t="b">
        <f t="shared" si="36"/>
        <v>0</v>
      </c>
      <c r="U134" t="str">
        <f t="shared" si="37"/>
        <v>нет</v>
      </c>
      <c r="V134" t="b">
        <f t="shared" si="38"/>
        <v>0</v>
      </c>
      <c r="W134" t="str">
        <f t="shared" si="39"/>
        <v>нет</v>
      </c>
      <c r="X134" t="b">
        <f t="shared" si="40"/>
        <v>0</v>
      </c>
      <c r="Y134" t="str">
        <f t="shared" si="41"/>
        <v>нет</v>
      </c>
    </row>
    <row r="135" spans="1:25" ht="45" customHeight="1" x14ac:dyDescent="0.2">
      <c r="A135" s="2" t="s">
        <v>11</v>
      </c>
      <c r="B135" s="2" t="s">
        <v>521</v>
      </c>
      <c r="C135" s="2" t="s">
        <v>522</v>
      </c>
      <c r="D135" s="4">
        <v>665</v>
      </c>
      <c r="E135" s="2" t="s">
        <v>266</v>
      </c>
      <c r="F135" s="2" t="s">
        <v>15</v>
      </c>
      <c r="G135" s="2" t="s">
        <v>523</v>
      </c>
      <c r="H135" s="2" t="s">
        <v>524</v>
      </c>
      <c r="I135" s="2" t="s">
        <v>96</v>
      </c>
      <c r="J135" s="2" t="s">
        <v>525</v>
      </c>
      <c r="K135" s="2" t="s">
        <v>20</v>
      </c>
      <c r="L135" s="8" t="str">
        <f t="shared" si="28"/>
        <v>Отказ от доставки</v>
      </c>
      <c r="M135" t="str">
        <f t="shared" si="29"/>
        <v>Отказ от доставки</v>
      </c>
      <c r="N135" t="str">
        <f t="shared" si="30"/>
        <v>Отказ от доставки</v>
      </c>
      <c r="O135" s="13" t="b">
        <f t="shared" si="31"/>
        <v>0</v>
      </c>
      <c r="P135" t="str">
        <f t="shared" si="32"/>
        <v>нет</v>
      </c>
      <c r="Q135" t="str">
        <f t="shared" si="33"/>
        <v/>
      </c>
      <c r="R135" t="b">
        <f t="shared" si="34"/>
        <v>0</v>
      </c>
      <c r="S135" t="str">
        <f t="shared" si="35"/>
        <v>нет</v>
      </c>
      <c r="T135" t="b">
        <f t="shared" si="36"/>
        <v>0</v>
      </c>
      <c r="U135" t="str">
        <f t="shared" si="37"/>
        <v>нет</v>
      </c>
      <c r="V135" t="b">
        <f t="shared" si="38"/>
        <v>0</v>
      </c>
      <c r="W135" t="str">
        <f t="shared" si="39"/>
        <v>нет</v>
      </c>
      <c r="X135" t="b">
        <f t="shared" si="40"/>
        <v>0</v>
      </c>
      <c r="Y135" t="str">
        <f t="shared" si="41"/>
        <v>нет</v>
      </c>
    </row>
    <row r="136" spans="1:25" ht="45" customHeight="1" x14ac:dyDescent="0.2">
      <c r="A136" s="2" t="s">
        <v>11</v>
      </c>
      <c r="B136" s="2" t="s">
        <v>526</v>
      </c>
      <c r="C136" s="2" t="s">
        <v>527</v>
      </c>
      <c r="D136" s="4">
        <v>997.5</v>
      </c>
      <c r="E136" s="2" t="s">
        <v>266</v>
      </c>
      <c r="F136" s="2" t="s">
        <v>62</v>
      </c>
      <c r="G136" s="2" t="s">
        <v>528</v>
      </c>
      <c r="H136" s="2" t="s">
        <v>529</v>
      </c>
      <c r="I136" s="2" t="s">
        <v>65</v>
      </c>
      <c r="J136" s="2" t="s">
        <v>530</v>
      </c>
      <c r="K136" s="2" t="s">
        <v>20</v>
      </c>
      <c r="L136" s="8" t="str">
        <f t="shared" si="28"/>
        <v>Доходы/Оплата (за доставку)</v>
      </c>
      <c r="M136" t="str">
        <f t="shared" si="29"/>
        <v xml:space="preserve"> </v>
      </c>
      <c r="N136" t="str">
        <f t="shared" si="30"/>
        <v>Доходы/Оплата (за доставку)</v>
      </c>
      <c r="O136" s="13" t="b">
        <f t="shared" si="31"/>
        <v>0</v>
      </c>
      <c r="P136" t="str">
        <f t="shared" si="32"/>
        <v>нет</v>
      </c>
      <c r="Q136" t="str">
        <f t="shared" si="33"/>
        <v/>
      </c>
      <c r="R136" t="b">
        <f t="shared" si="34"/>
        <v>0</v>
      </c>
      <c r="S136" t="str">
        <f t="shared" si="35"/>
        <v>нет</v>
      </c>
      <c r="T136" t="b">
        <f t="shared" si="36"/>
        <v>0</v>
      </c>
      <c r="U136" t="str">
        <f t="shared" si="37"/>
        <v>нет</v>
      </c>
      <c r="V136" t="b">
        <f t="shared" si="38"/>
        <v>0</v>
      </c>
      <c r="W136" t="str">
        <f t="shared" si="39"/>
        <v>нет</v>
      </c>
      <c r="X136" t="b">
        <f t="shared" si="40"/>
        <v>0</v>
      </c>
      <c r="Y136" t="str">
        <f t="shared" si="41"/>
        <v>нет</v>
      </c>
    </row>
    <row r="137" spans="1:25" ht="45" customHeight="1" x14ac:dyDescent="0.2">
      <c r="A137" s="2" t="s">
        <v>11</v>
      </c>
      <c r="B137" s="2" t="s">
        <v>526</v>
      </c>
      <c r="C137" s="2" t="s">
        <v>531</v>
      </c>
      <c r="D137" s="4">
        <v>831.25</v>
      </c>
      <c r="E137" s="2" t="s">
        <v>266</v>
      </c>
      <c r="F137" s="2" t="s">
        <v>62</v>
      </c>
      <c r="G137" s="2" t="s">
        <v>532</v>
      </c>
      <c r="H137" s="2" t="s">
        <v>533</v>
      </c>
      <c r="I137" s="2" t="s">
        <v>65</v>
      </c>
      <c r="J137" s="2" t="s">
        <v>534</v>
      </c>
      <c r="K137" s="2" t="s">
        <v>20</v>
      </c>
      <c r="L137" s="8" t="str">
        <f t="shared" si="28"/>
        <v>Доходы/Оплата (за доставку)</v>
      </c>
      <c r="M137" t="str">
        <f t="shared" si="29"/>
        <v xml:space="preserve"> </v>
      </c>
      <c r="N137" t="str">
        <f t="shared" si="30"/>
        <v>Доходы/Оплата (за доставку)</v>
      </c>
      <c r="O137" s="13" t="b">
        <f t="shared" si="31"/>
        <v>0</v>
      </c>
      <c r="P137" t="str">
        <f t="shared" si="32"/>
        <v>нет</v>
      </c>
      <c r="Q137" t="str">
        <f t="shared" si="33"/>
        <v/>
      </c>
      <c r="R137" t="b">
        <f t="shared" si="34"/>
        <v>0</v>
      </c>
      <c r="S137" t="str">
        <f t="shared" si="35"/>
        <v>нет</v>
      </c>
      <c r="T137" t="b">
        <f t="shared" si="36"/>
        <v>0</v>
      </c>
      <c r="U137" t="str">
        <f t="shared" si="37"/>
        <v>нет</v>
      </c>
      <c r="V137" t="b">
        <f t="shared" si="38"/>
        <v>0</v>
      </c>
      <c r="W137" t="str">
        <f t="shared" si="39"/>
        <v>нет</v>
      </c>
      <c r="X137" t="b">
        <f t="shared" si="40"/>
        <v>0</v>
      </c>
      <c r="Y137" t="str">
        <f t="shared" si="41"/>
        <v>нет</v>
      </c>
    </row>
    <row r="138" spans="1:25" ht="45" customHeight="1" x14ac:dyDescent="0.2">
      <c r="A138" s="2" t="s">
        <v>11</v>
      </c>
      <c r="B138" s="2" t="s">
        <v>526</v>
      </c>
      <c r="C138" s="2" t="s">
        <v>535</v>
      </c>
      <c r="D138" s="4">
        <v>831.25</v>
      </c>
      <c r="E138" s="2" t="s">
        <v>266</v>
      </c>
      <c r="F138" s="2" t="s">
        <v>62</v>
      </c>
      <c r="G138" s="2" t="s">
        <v>536</v>
      </c>
      <c r="H138" s="2" t="s">
        <v>537</v>
      </c>
      <c r="I138" s="2" t="s">
        <v>65</v>
      </c>
      <c r="J138" s="2" t="s">
        <v>538</v>
      </c>
      <c r="K138" s="2" t="s">
        <v>20</v>
      </c>
      <c r="L138" s="8" t="str">
        <f t="shared" si="28"/>
        <v>Доходы/Оплата (за доставку)</v>
      </c>
      <c r="M138" t="str">
        <f t="shared" si="29"/>
        <v xml:space="preserve"> </v>
      </c>
      <c r="N138" t="str">
        <f t="shared" si="30"/>
        <v>Доходы/Оплата (за доставку)</v>
      </c>
      <c r="O138" s="13" t="b">
        <f t="shared" si="31"/>
        <v>0</v>
      </c>
      <c r="P138" t="str">
        <f t="shared" si="32"/>
        <v>нет</v>
      </c>
      <c r="Q138" t="str">
        <f t="shared" si="33"/>
        <v/>
      </c>
      <c r="R138" t="b">
        <f t="shared" si="34"/>
        <v>0</v>
      </c>
      <c r="S138" t="str">
        <f t="shared" si="35"/>
        <v>нет</v>
      </c>
      <c r="T138" t="b">
        <f t="shared" si="36"/>
        <v>0</v>
      </c>
      <c r="U138" t="str">
        <f t="shared" si="37"/>
        <v>нет</v>
      </c>
      <c r="V138" t="b">
        <f t="shared" si="38"/>
        <v>0</v>
      </c>
      <c r="W138" t="str">
        <f t="shared" si="39"/>
        <v>нет</v>
      </c>
      <c r="X138" t="b">
        <f t="shared" si="40"/>
        <v>0</v>
      </c>
      <c r="Y138" t="str">
        <f t="shared" si="41"/>
        <v>нет</v>
      </c>
    </row>
    <row r="139" spans="1:25" ht="45" customHeight="1" x14ac:dyDescent="0.2">
      <c r="A139" s="2" t="s">
        <v>11</v>
      </c>
      <c r="B139" s="2" t="s">
        <v>526</v>
      </c>
      <c r="C139" s="2" t="s">
        <v>539</v>
      </c>
      <c r="D139" s="4">
        <v>665</v>
      </c>
      <c r="E139" s="2" t="s">
        <v>266</v>
      </c>
      <c r="F139" s="2" t="s">
        <v>62</v>
      </c>
      <c r="G139" s="2" t="s">
        <v>540</v>
      </c>
      <c r="H139" s="2" t="s">
        <v>541</v>
      </c>
      <c r="I139" s="2" t="s">
        <v>65</v>
      </c>
      <c r="J139" s="2" t="s">
        <v>538</v>
      </c>
      <c r="K139" s="2" t="s">
        <v>20</v>
      </c>
      <c r="L139" s="8" t="str">
        <f t="shared" si="28"/>
        <v>Доходы/Оплата (за доставку)</v>
      </c>
      <c r="M139" t="str">
        <f t="shared" si="29"/>
        <v xml:space="preserve"> </v>
      </c>
      <c r="N139" t="str">
        <f t="shared" si="30"/>
        <v>Доходы/Оплата (за доставку)</v>
      </c>
      <c r="O139" s="13" t="b">
        <f t="shared" si="31"/>
        <v>0</v>
      </c>
      <c r="P139" t="str">
        <f t="shared" si="32"/>
        <v>нет</v>
      </c>
      <c r="Q139" t="str">
        <f t="shared" si="33"/>
        <v/>
      </c>
      <c r="R139" t="b">
        <f t="shared" si="34"/>
        <v>0</v>
      </c>
      <c r="S139" t="str">
        <f t="shared" si="35"/>
        <v>нет</v>
      </c>
      <c r="T139" t="b">
        <f t="shared" si="36"/>
        <v>0</v>
      </c>
      <c r="U139" t="str">
        <f t="shared" si="37"/>
        <v>нет</v>
      </c>
      <c r="V139" t="b">
        <f t="shared" si="38"/>
        <v>0</v>
      </c>
      <c r="W139" t="str">
        <f t="shared" si="39"/>
        <v>нет</v>
      </c>
      <c r="X139" t="b">
        <f t="shared" si="40"/>
        <v>0</v>
      </c>
      <c r="Y139" t="str">
        <f t="shared" si="41"/>
        <v>нет</v>
      </c>
    </row>
    <row r="140" spans="1:25" ht="45" customHeight="1" x14ac:dyDescent="0.2">
      <c r="A140" s="2" t="s">
        <v>11</v>
      </c>
      <c r="B140" s="2" t="s">
        <v>526</v>
      </c>
      <c r="C140" s="2" t="s">
        <v>542</v>
      </c>
      <c r="D140" s="4">
        <v>665</v>
      </c>
      <c r="E140" s="2" t="s">
        <v>266</v>
      </c>
      <c r="F140" s="2" t="s">
        <v>62</v>
      </c>
      <c r="G140" s="2" t="s">
        <v>543</v>
      </c>
      <c r="H140" s="2" t="s">
        <v>544</v>
      </c>
      <c r="I140" s="2" t="s">
        <v>65</v>
      </c>
      <c r="J140" s="2" t="s">
        <v>545</v>
      </c>
      <c r="K140" s="2" t="s">
        <v>20</v>
      </c>
      <c r="L140" s="8" t="str">
        <f t="shared" si="28"/>
        <v>Доходы/Оплата (за доставку)</v>
      </c>
      <c r="M140" t="str">
        <f t="shared" si="29"/>
        <v xml:space="preserve"> </v>
      </c>
      <c r="N140" t="str">
        <f t="shared" si="30"/>
        <v>Доходы/Оплата (за доставку)</v>
      </c>
      <c r="O140" s="13" t="b">
        <f t="shared" si="31"/>
        <v>0</v>
      </c>
      <c r="P140" t="str">
        <f t="shared" si="32"/>
        <v>нет</v>
      </c>
      <c r="Q140" t="str">
        <f t="shared" si="33"/>
        <v/>
      </c>
      <c r="R140" t="b">
        <f t="shared" si="34"/>
        <v>0</v>
      </c>
      <c r="S140" t="str">
        <f t="shared" si="35"/>
        <v>нет</v>
      </c>
      <c r="T140" t="b">
        <f t="shared" si="36"/>
        <v>0</v>
      </c>
      <c r="U140" t="str">
        <f t="shared" si="37"/>
        <v>нет</v>
      </c>
      <c r="V140" t="b">
        <f t="shared" si="38"/>
        <v>0</v>
      </c>
      <c r="W140" t="str">
        <f t="shared" si="39"/>
        <v>нет</v>
      </c>
      <c r="X140" t="b">
        <f t="shared" si="40"/>
        <v>0</v>
      </c>
      <c r="Y140" t="str">
        <f t="shared" si="41"/>
        <v>нет</v>
      </c>
    </row>
    <row r="141" spans="1:25" ht="45" customHeight="1" x14ac:dyDescent="0.2">
      <c r="A141" s="2" t="s">
        <v>11</v>
      </c>
      <c r="B141" s="2" t="s">
        <v>526</v>
      </c>
      <c r="C141" s="2" t="s">
        <v>546</v>
      </c>
      <c r="D141" s="4">
        <v>665</v>
      </c>
      <c r="E141" s="2" t="s">
        <v>266</v>
      </c>
      <c r="F141" s="2" t="s">
        <v>62</v>
      </c>
      <c r="G141" s="2" t="s">
        <v>547</v>
      </c>
      <c r="H141" s="2" t="s">
        <v>548</v>
      </c>
      <c r="I141" s="2" t="s">
        <v>65</v>
      </c>
      <c r="J141" s="2" t="s">
        <v>538</v>
      </c>
      <c r="K141" s="2" t="s">
        <v>20</v>
      </c>
      <c r="L141" s="8" t="str">
        <f t="shared" si="28"/>
        <v>Доходы/Оплата (за доставку)</v>
      </c>
      <c r="M141" t="str">
        <f t="shared" si="29"/>
        <v xml:space="preserve"> </v>
      </c>
      <c r="N141" t="str">
        <f t="shared" si="30"/>
        <v>Доходы/Оплата (за доставку)</v>
      </c>
      <c r="O141" s="13" t="b">
        <f t="shared" si="31"/>
        <v>0</v>
      </c>
      <c r="P141" t="str">
        <f t="shared" si="32"/>
        <v>нет</v>
      </c>
      <c r="Q141" t="str">
        <f t="shared" si="33"/>
        <v/>
      </c>
      <c r="R141" t="b">
        <f t="shared" si="34"/>
        <v>0</v>
      </c>
      <c r="S141" t="str">
        <f t="shared" si="35"/>
        <v>нет</v>
      </c>
      <c r="T141" t="b">
        <f t="shared" si="36"/>
        <v>0</v>
      </c>
      <c r="U141" t="str">
        <f t="shared" si="37"/>
        <v>нет</v>
      </c>
      <c r="V141" t="b">
        <f t="shared" si="38"/>
        <v>0</v>
      </c>
      <c r="W141" t="str">
        <f t="shared" si="39"/>
        <v>нет</v>
      </c>
      <c r="X141" t="b">
        <f t="shared" si="40"/>
        <v>0</v>
      </c>
      <c r="Y141" t="str">
        <f t="shared" si="41"/>
        <v>нет</v>
      </c>
    </row>
    <row r="142" spans="1:25" ht="45" customHeight="1" x14ac:dyDescent="0.2">
      <c r="A142" s="2" t="s">
        <v>11</v>
      </c>
      <c r="B142" s="2" t="s">
        <v>526</v>
      </c>
      <c r="C142" s="2" t="s">
        <v>549</v>
      </c>
      <c r="D142" s="4">
        <v>665</v>
      </c>
      <c r="E142" s="2" t="s">
        <v>266</v>
      </c>
      <c r="F142" s="2" t="s">
        <v>62</v>
      </c>
      <c r="G142" s="2" t="s">
        <v>550</v>
      </c>
      <c r="H142" s="2" t="s">
        <v>551</v>
      </c>
      <c r="I142" s="2" t="s">
        <v>65</v>
      </c>
      <c r="J142" s="2" t="s">
        <v>552</v>
      </c>
      <c r="K142" s="2" t="s">
        <v>20</v>
      </c>
      <c r="L142" s="8" t="str">
        <f t="shared" si="28"/>
        <v>Доходы/Оплата (за доставку)</v>
      </c>
      <c r="M142" t="str">
        <f t="shared" si="29"/>
        <v xml:space="preserve"> </v>
      </c>
      <c r="N142" t="str">
        <f t="shared" si="30"/>
        <v>Доходы/Оплата (за доставку)</v>
      </c>
      <c r="O142" s="13" t="b">
        <f t="shared" si="31"/>
        <v>0</v>
      </c>
      <c r="P142" t="str">
        <f t="shared" si="32"/>
        <v>нет</v>
      </c>
      <c r="Q142" t="str">
        <f t="shared" si="33"/>
        <v/>
      </c>
      <c r="R142" t="b">
        <f t="shared" si="34"/>
        <v>0</v>
      </c>
      <c r="S142" t="str">
        <f t="shared" si="35"/>
        <v>нет</v>
      </c>
      <c r="T142" t="b">
        <f t="shared" si="36"/>
        <v>0</v>
      </c>
      <c r="U142" t="str">
        <f t="shared" si="37"/>
        <v>нет</v>
      </c>
      <c r="V142" t="b">
        <f t="shared" si="38"/>
        <v>0</v>
      </c>
      <c r="W142" t="str">
        <f t="shared" si="39"/>
        <v>нет</v>
      </c>
      <c r="X142" t="b">
        <f t="shared" si="40"/>
        <v>0</v>
      </c>
      <c r="Y142" t="str">
        <f t="shared" si="41"/>
        <v>нет</v>
      </c>
    </row>
    <row r="143" spans="1:25" ht="45" customHeight="1" x14ac:dyDescent="0.2">
      <c r="A143" s="2" t="s">
        <v>11</v>
      </c>
      <c r="B143" s="2" t="s">
        <v>526</v>
      </c>
      <c r="C143" s="2" t="s">
        <v>553</v>
      </c>
      <c r="D143" s="4">
        <v>665</v>
      </c>
      <c r="E143" s="2" t="s">
        <v>266</v>
      </c>
      <c r="F143" s="2" t="s">
        <v>62</v>
      </c>
      <c r="G143" s="2" t="s">
        <v>554</v>
      </c>
      <c r="H143" s="2" t="s">
        <v>555</v>
      </c>
      <c r="I143" s="2" t="s">
        <v>65</v>
      </c>
      <c r="J143" s="2" t="s">
        <v>556</v>
      </c>
      <c r="K143" s="2" t="s">
        <v>20</v>
      </c>
      <c r="L143" s="8" t="str">
        <f t="shared" si="28"/>
        <v>Доходы/Оплата (за доставку)</v>
      </c>
      <c r="M143" t="str">
        <f t="shared" si="29"/>
        <v xml:space="preserve"> </v>
      </c>
      <c r="N143" t="str">
        <f t="shared" si="30"/>
        <v>Доходы/Оплата (за доставку)</v>
      </c>
      <c r="O143" s="13" t="b">
        <f t="shared" si="31"/>
        <v>0</v>
      </c>
      <c r="P143" t="str">
        <f t="shared" si="32"/>
        <v>нет</v>
      </c>
      <c r="Q143" t="str">
        <f t="shared" si="33"/>
        <v/>
      </c>
      <c r="R143" t="b">
        <f t="shared" si="34"/>
        <v>0</v>
      </c>
      <c r="S143" t="str">
        <f t="shared" si="35"/>
        <v>нет</v>
      </c>
      <c r="T143" t="b">
        <f t="shared" si="36"/>
        <v>0</v>
      </c>
      <c r="U143" t="str">
        <f t="shared" si="37"/>
        <v>нет</v>
      </c>
      <c r="V143" t="b">
        <f t="shared" si="38"/>
        <v>0</v>
      </c>
      <c r="W143" t="str">
        <f t="shared" si="39"/>
        <v>нет</v>
      </c>
      <c r="X143" t="b">
        <f t="shared" si="40"/>
        <v>0</v>
      </c>
      <c r="Y143" t="str">
        <f t="shared" si="41"/>
        <v>нет</v>
      </c>
    </row>
    <row r="144" spans="1:25" ht="45" customHeight="1" x14ac:dyDescent="0.2">
      <c r="A144" s="2" t="s">
        <v>11</v>
      </c>
      <c r="B144" s="2" t="s">
        <v>557</v>
      </c>
      <c r="C144" s="2" t="s">
        <v>558</v>
      </c>
      <c r="D144" s="3">
        <v>1163.75</v>
      </c>
      <c r="E144" s="2" t="s">
        <v>559</v>
      </c>
      <c r="F144" s="2" t="s">
        <v>62</v>
      </c>
      <c r="G144" s="2" t="s">
        <v>41</v>
      </c>
      <c r="H144" s="2" t="s">
        <v>560</v>
      </c>
      <c r="I144" s="2" t="s">
        <v>65</v>
      </c>
      <c r="J144" s="2" t="s">
        <v>393</v>
      </c>
      <c r="K144" s="2" t="s">
        <v>20</v>
      </c>
      <c r="L144" s="8" t="str">
        <f t="shared" si="28"/>
        <v>Доходы/Оплата (за доставку)</v>
      </c>
      <c r="M144" t="str">
        <f t="shared" si="29"/>
        <v xml:space="preserve"> </v>
      </c>
      <c r="N144" t="str">
        <f t="shared" si="30"/>
        <v>Доходы/Оплата (за доставку)</v>
      </c>
      <c r="O144" s="13" t="b">
        <f t="shared" si="31"/>
        <v>0</v>
      </c>
      <c r="P144" t="str">
        <f t="shared" si="32"/>
        <v>нет</v>
      </c>
      <c r="Q144" t="str">
        <f t="shared" si="33"/>
        <v/>
      </c>
      <c r="R144" t="b">
        <f t="shared" si="34"/>
        <v>0</v>
      </c>
      <c r="S144" t="str">
        <f t="shared" si="35"/>
        <v>нет</v>
      </c>
      <c r="T144" t="b">
        <f t="shared" si="36"/>
        <v>0</v>
      </c>
      <c r="U144" t="str">
        <f t="shared" si="37"/>
        <v>нет</v>
      </c>
      <c r="V144" t="b">
        <f t="shared" si="38"/>
        <v>0</v>
      </c>
      <c r="W144" t="str">
        <f t="shared" si="39"/>
        <v>нет</v>
      </c>
      <c r="X144" t="b">
        <f t="shared" si="40"/>
        <v>0</v>
      </c>
      <c r="Y144" t="str">
        <f t="shared" si="41"/>
        <v>нет</v>
      </c>
    </row>
    <row r="145" spans="1:25" ht="45" customHeight="1" x14ac:dyDescent="0.2">
      <c r="A145" s="2" t="s">
        <v>11</v>
      </c>
      <c r="B145" s="2" t="s">
        <v>557</v>
      </c>
      <c r="C145" s="2" t="s">
        <v>561</v>
      </c>
      <c r="D145" s="4">
        <v>665</v>
      </c>
      <c r="E145" s="2" t="s">
        <v>559</v>
      </c>
      <c r="F145" s="2" t="s">
        <v>62</v>
      </c>
      <c r="G145" s="2" t="s">
        <v>562</v>
      </c>
      <c r="H145" s="2" t="s">
        <v>563</v>
      </c>
      <c r="I145" s="2" t="s">
        <v>65</v>
      </c>
      <c r="J145" s="2" t="s">
        <v>564</v>
      </c>
      <c r="K145" s="2" t="s">
        <v>20</v>
      </c>
      <c r="L145" s="8" t="str">
        <f t="shared" si="28"/>
        <v>Доходы/Оплата (за доставку)</v>
      </c>
      <c r="M145" t="str">
        <f t="shared" si="29"/>
        <v xml:space="preserve"> </v>
      </c>
      <c r="N145" t="str">
        <f t="shared" si="30"/>
        <v>Доходы/Оплата (за доставку)</v>
      </c>
      <c r="O145" s="13" t="b">
        <f t="shared" si="31"/>
        <v>0</v>
      </c>
      <c r="P145" t="str">
        <f t="shared" si="32"/>
        <v>нет</v>
      </c>
      <c r="Q145" t="str">
        <f t="shared" si="33"/>
        <v/>
      </c>
      <c r="R145" t="b">
        <f t="shared" si="34"/>
        <v>0</v>
      </c>
      <c r="S145" t="str">
        <f t="shared" si="35"/>
        <v>нет</v>
      </c>
      <c r="T145" t="b">
        <f t="shared" si="36"/>
        <v>0</v>
      </c>
      <c r="U145" t="str">
        <f t="shared" si="37"/>
        <v>нет</v>
      </c>
      <c r="V145" t="b">
        <f t="shared" si="38"/>
        <v>0</v>
      </c>
      <c r="W145" t="str">
        <f t="shared" si="39"/>
        <v>нет</v>
      </c>
      <c r="X145" t="b">
        <f t="shared" si="40"/>
        <v>0</v>
      </c>
      <c r="Y145" t="str">
        <f t="shared" si="41"/>
        <v>нет</v>
      </c>
    </row>
    <row r="146" spans="1:25" ht="45" customHeight="1" x14ac:dyDescent="0.2">
      <c r="A146" s="2" t="s">
        <v>11</v>
      </c>
      <c r="B146" s="2" t="s">
        <v>565</v>
      </c>
      <c r="C146" s="2" t="s">
        <v>566</v>
      </c>
      <c r="D146" s="3">
        <v>50411.360000000001</v>
      </c>
      <c r="E146" s="2" t="s">
        <v>567</v>
      </c>
      <c r="F146" s="2" t="s">
        <v>15</v>
      </c>
      <c r="G146" s="2" t="s">
        <v>38</v>
      </c>
      <c r="H146" s="2" t="s">
        <v>17</v>
      </c>
      <c r="I146" s="2" t="s">
        <v>18</v>
      </c>
      <c r="J146" s="11" t="s">
        <v>568</v>
      </c>
      <c r="K146" s="2" t="s">
        <v>20</v>
      </c>
      <c r="L146" s="8" t="str">
        <f t="shared" si="28"/>
        <v>ЗП</v>
      </c>
      <c r="M146" t="str">
        <f t="shared" si="29"/>
        <v xml:space="preserve"> </v>
      </c>
      <c r="N146" t="str">
        <f t="shared" si="30"/>
        <v>ЗП</v>
      </c>
      <c r="O146" s="13" t="b">
        <f t="shared" si="31"/>
        <v>0</v>
      </c>
      <c r="P146" t="str">
        <f t="shared" si="32"/>
        <v>нет</v>
      </c>
      <c r="Q146" t="str">
        <f t="shared" si="33"/>
        <v>ЗП</v>
      </c>
      <c r="R146" t="b">
        <f t="shared" si="34"/>
        <v>0</v>
      </c>
      <c r="S146" t="str">
        <f t="shared" si="35"/>
        <v>нет</v>
      </c>
      <c r="T146" t="b">
        <f t="shared" si="36"/>
        <v>0</v>
      </c>
      <c r="U146" t="str">
        <f t="shared" si="37"/>
        <v>нет</v>
      </c>
      <c r="V146" t="b">
        <f t="shared" si="38"/>
        <v>0</v>
      </c>
      <c r="W146" t="str">
        <f t="shared" si="39"/>
        <v>нет</v>
      </c>
      <c r="X146" t="b">
        <f t="shared" si="40"/>
        <v>0</v>
      </c>
      <c r="Y146" t="str">
        <f t="shared" si="41"/>
        <v>нет</v>
      </c>
    </row>
    <row r="147" spans="1:25" ht="45" customHeight="1" x14ac:dyDescent="0.2">
      <c r="A147" s="2" t="s">
        <v>11</v>
      </c>
      <c r="B147" s="2" t="s">
        <v>569</v>
      </c>
      <c r="C147" s="2" t="s">
        <v>570</v>
      </c>
      <c r="D147" s="3">
        <v>97172.53</v>
      </c>
      <c r="E147" s="2" t="s">
        <v>567</v>
      </c>
      <c r="F147" s="2" t="s">
        <v>15</v>
      </c>
      <c r="G147" s="2" t="s">
        <v>41</v>
      </c>
      <c r="H147" s="2" t="s">
        <v>17</v>
      </c>
      <c r="I147" s="2" t="s">
        <v>18</v>
      </c>
      <c r="J147" s="11" t="s">
        <v>571</v>
      </c>
      <c r="K147" s="2" t="s">
        <v>20</v>
      </c>
      <c r="L147" s="8" t="str">
        <f t="shared" si="28"/>
        <v>ЗП</v>
      </c>
      <c r="M147" t="str">
        <f t="shared" si="29"/>
        <v xml:space="preserve"> </v>
      </c>
      <c r="N147" t="str">
        <f t="shared" si="30"/>
        <v>ЗП</v>
      </c>
      <c r="O147" s="13" t="b">
        <f t="shared" si="31"/>
        <v>0</v>
      </c>
      <c r="P147" t="str">
        <f t="shared" si="32"/>
        <v>нет</v>
      </c>
      <c r="Q147" t="str">
        <f t="shared" si="33"/>
        <v>ЗП</v>
      </c>
      <c r="R147" t="b">
        <f t="shared" si="34"/>
        <v>0</v>
      </c>
      <c r="S147" t="str">
        <f t="shared" si="35"/>
        <v>нет</v>
      </c>
      <c r="T147" t="b">
        <f t="shared" si="36"/>
        <v>0</v>
      </c>
      <c r="U147" t="str">
        <f t="shared" si="37"/>
        <v>нет</v>
      </c>
      <c r="V147" t="b">
        <f t="shared" si="38"/>
        <v>0</v>
      </c>
      <c r="W147" t="str">
        <f t="shared" si="39"/>
        <v>нет</v>
      </c>
      <c r="X147" t="b">
        <f t="shared" si="40"/>
        <v>0</v>
      </c>
      <c r="Y147" t="str">
        <f t="shared" si="41"/>
        <v>нет</v>
      </c>
    </row>
    <row r="148" spans="1:25" ht="45" customHeight="1" x14ac:dyDescent="0.2">
      <c r="A148" s="2" t="s">
        <v>11</v>
      </c>
      <c r="B148" s="2" t="s">
        <v>572</v>
      </c>
      <c r="C148" s="2" t="s">
        <v>573</v>
      </c>
      <c r="D148" s="3">
        <v>3305.66</v>
      </c>
      <c r="E148" s="2" t="s">
        <v>567</v>
      </c>
      <c r="F148" s="2" t="s">
        <v>15</v>
      </c>
      <c r="G148" s="2" t="s">
        <v>304</v>
      </c>
      <c r="H148" s="2" t="s">
        <v>305</v>
      </c>
      <c r="I148" s="2" t="s">
        <v>54</v>
      </c>
      <c r="J148" s="2" t="s">
        <v>574</v>
      </c>
      <c r="K148" s="2" t="s">
        <v>49</v>
      </c>
      <c r="L148" s="8" t="str">
        <f t="shared" si="28"/>
        <v>ПОСТАВЩИКИ</v>
      </c>
      <c r="M148" t="str">
        <f t="shared" si="29"/>
        <v xml:space="preserve"> </v>
      </c>
      <c r="N148" t="str">
        <f t="shared" si="30"/>
        <v>ПОСТАВЩИКИ</v>
      </c>
      <c r="O148" s="13" t="b">
        <f t="shared" si="31"/>
        <v>0</v>
      </c>
      <c r="P148" t="str">
        <f t="shared" si="32"/>
        <v>нет</v>
      </c>
      <c r="Q148" t="str">
        <f t="shared" si="33"/>
        <v/>
      </c>
      <c r="R148" t="b">
        <f t="shared" si="34"/>
        <v>0</v>
      </c>
      <c r="S148" t="str">
        <f t="shared" si="35"/>
        <v>нет</v>
      </c>
      <c r="T148" t="b">
        <f t="shared" si="36"/>
        <v>0</v>
      </c>
      <c r="U148" t="str">
        <f t="shared" si="37"/>
        <v>нет</v>
      </c>
      <c r="V148" t="b">
        <f t="shared" si="38"/>
        <v>0</v>
      </c>
      <c r="W148" t="str">
        <f t="shared" si="39"/>
        <v>нет</v>
      </c>
      <c r="X148" t="b">
        <f t="shared" si="40"/>
        <v>0</v>
      </c>
      <c r="Y148" t="str">
        <f t="shared" si="41"/>
        <v>нет</v>
      </c>
    </row>
    <row r="149" spans="1:25" ht="45" customHeight="1" x14ac:dyDescent="0.2">
      <c r="A149" s="2" t="s">
        <v>11</v>
      </c>
      <c r="B149" s="2" t="s">
        <v>575</v>
      </c>
      <c r="C149" s="2" t="s">
        <v>576</v>
      </c>
      <c r="D149" s="3">
        <v>14863.18</v>
      </c>
      <c r="E149" s="2" t="s">
        <v>567</v>
      </c>
      <c r="F149" s="2" t="s">
        <v>15</v>
      </c>
      <c r="G149" s="2" t="s">
        <v>304</v>
      </c>
      <c r="H149" s="2" t="s">
        <v>305</v>
      </c>
      <c r="I149" s="2" t="s">
        <v>54</v>
      </c>
      <c r="J149" s="2" t="s">
        <v>577</v>
      </c>
      <c r="K149" s="2" t="s">
        <v>49</v>
      </c>
      <c r="L149" s="8" t="str">
        <f t="shared" si="28"/>
        <v>ПОСТАВЩИКИ</v>
      </c>
      <c r="M149" t="str">
        <f t="shared" si="29"/>
        <v xml:space="preserve"> </v>
      </c>
      <c r="N149" t="str">
        <f t="shared" si="30"/>
        <v>ПОСТАВЩИКИ</v>
      </c>
      <c r="O149" s="13" t="b">
        <f t="shared" si="31"/>
        <v>0</v>
      </c>
      <c r="P149" t="str">
        <f t="shared" si="32"/>
        <v>нет</v>
      </c>
      <c r="Q149" t="str">
        <f t="shared" si="33"/>
        <v/>
      </c>
      <c r="R149" t="b">
        <f t="shared" si="34"/>
        <v>0</v>
      </c>
      <c r="S149" t="str">
        <f t="shared" si="35"/>
        <v>нет</v>
      </c>
      <c r="T149" t="b">
        <f t="shared" si="36"/>
        <v>0</v>
      </c>
      <c r="U149" t="str">
        <f t="shared" si="37"/>
        <v>нет</v>
      </c>
      <c r="V149" t="b">
        <f t="shared" si="38"/>
        <v>0</v>
      </c>
      <c r="W149" t="str">
        <f t="shared" si="39"/>
        <v>нет</v>
      </c>
      <c r="X149" t="b">
        <f t="shared" si="40"/>
        <v>0</v>
      </c>
      <c r="Y149" t="str">
        <f t="shared" si="41"/>
        <v>нет</v>
      </c>
    </row>
    <row r="150" spans="1:25" ht="45" customHeight="1" x14ac:dyDescent="0.2">
      <c r="A150" s="2" t="s">
        <v>11</v>
      </c>
      <c r="B150" s="2" t="s">
        <v>578</v>
      </c>
      <c r="C150" s="2" t="s">
        <v>579</v>
      </c>
      <c r="D150" s="3">
        <v>73329</v>
      </c>
      <c r="E150" s="2" t="s">
        <v>567</v>
      </c>
      <c r="F150" s="2" t="s">
        <v>15</v>
      </c>
      <c r="G150" s="2" t="s">
        <v>41</v>
      </c>
      <c r="H150" s="2" t="s">
        <v>17</v>
      </c>
      <c r="I150" s="2" t="s">
        <v>18</v>
      </c>
      <c r="J150" s="11" t="s">
        <v>580</v>
      </c>
      <c r="K150" s="2" t="s">
        <v>20</v>
      </c>
      <c r="L150" s="8" t="str">
        <f t="shared" si="28"/>
        <v>ЗП</v>
      </c>
      <c r="M150" t="str">
        <f t="shared" si="29"/>
        <v xml:space="preserve"> </v>
      </c>
      <c r="N150" t="str">
        <f t="shared" si="30"/>
        <v>ЗП</v>
      </c>
      <c r="O150" s="13" t="b">
        <f t="shared" si="31"/>
        <v>0</v>
      </c>
      <c r="P150" t="str">
        <f t="shared" si="32"/>
        <v>нет</v>
      </c>
      <c r="Q150" t="str">
        <f t="shared" si="33"/>
        <v>ЗП</v>
      </c>
      <c r="R150" t="b">
        <f t="shared" si="34"/>
        <v>0</v>
      </c>
      <c r="S150" t="str">
        <f t="shared" si="35"/>
        <v>нет</v>
      </c>
      <c r="T150" t="b">
        <f t="shared" si="36"/>
        <v>0</v>
      </c>
      <c r="U150" t="str">
        <f t="shared" si="37"/>
        <v>нет</v>
      </c>
      <c r="V150" t="b">
        <f t="shared" si="38"/>
        <v>0</v>
      </c>
      <c r="W150" t="str">
        <f t="shared" si="39"/>
        <v>нет</v>
      </c>
      <c r="X150" t="b">
        <f t="shared" si="40"/>
        <v>0</v>
      </c>
      <c r="Y150" t="str">
        <f t="shared" si="41"/>
        <v>нет</v>
      </c>
    </row>
    <row r="151" spans="1:25" ht="45" customHeight="1" x14ac:dyDescent="0.2">
      <c r="A151" s="2" t="s">
        <v>11</v>
      </c>
      <c r="B151" s="2" t="s">
        <v>581</v>
      </c>
      <c r="C151" s="2" t="s">
        <v>582</v>
      </c>
      <c r="D151" s="3">
        <v>109355.21</v>
      </c>
      <c r="E151" s="2" t="s">
        <v>567</v>
      </c>
      <c r="F151" s="2" t="s">
        <v>15</v>
      </c>
      <c r="G151" s="2" t="s">
        <v>38</v>
      </c>
      <c r="H151" s="2" t="s">
        <v>17</v>
      </c>
      <c r="I151" s="2" t="s">
        <v>18</v>
      </c>
      <c r="J151" s="11" t="s">
        <v>583</v>
      </c>
      <c r="K151" s="2" t="s">
        <v>20</v>
      </c>
      <c r="L151" s="8" t="str">
        <f t="shared" si="28"/>
        <v>ЗП</v>
      </c>
      <c r="M151" t="str">
        <f t="shared" si="29"/>
        <v xml:space="preserve"> </v>
      </c>
      <c r="N151" t="str">
        <f t="shared" si="30"/>
        <v>ЗП</v>
      </c>
      <c r="O151" s="13" t="b">
        <f t="shared" si="31"/>
        <v>0</v>
      </c>
      <c r="P151" t="str">
        <f t="shared" si="32"/>
        <v>нет</v>
      </c>
      <c r="Q151" t="str">
        <f t="shared" si="33"/>
        <v>ЗП</v>
      </c>
      <c r="R151" t="b">
        <f t="shared" si="34"/>
        <v>0</v>
      </c>
      <c r="S151" t="str">
        <f t="shared" si="35"/>
        <v>нет</v>
      </c>
      <c r="T151" t="b">
        <f t="shared" si="36"/>
        <v>0</v>
      </c>
      <c r="U151" t="str">
        <f t="shared" si="37"/>
        <v>нет</v>
      </c>
      <c r="V151" t="b">
        <f t="shared" si="38"/>
        <v>0</v>
      </c>
      <c r="W151" t="str">
        <f t="shared" si="39"/>
        <v>нет</v>
      </c>
      <c r="X151" t="b">
        <f t="shared" si="40"/>
        <v>0</v>
      </c>
      <c r="Y151" t="str">
        <f t="shared" si="41"/>
        <v>нет</v>
      </c>
    </row>
    <row r="152" spans="1:25" ht="45" customHeight="1" x14ac:dyDescent="0.2">
      <c r="A152" s="2" t="s">
        <v>11</v>
      </c>
      <c r="B152" s="2" t="s">
        <v>584</v>
      </c>
      <c r="C152" s="2" t="s">
        <v>585</v>
      </c>
      <c r="D152" s="4">
        <v>660.22</v>
      </c>
      <c r="E152" s="2" t="s">
        <v>567</v>
      </c>
      <c r="F152" s="2" t="s">
        <v>15</v>
      </c>
      <c r="G152" s="2" t="s">
        <v>38</v>
      </c>
      <c r="H152" s="2" t="s">
        <v>17</v>
      </c>
      <c r="I152" s="2" t="s">
        <v>18</v>
      </c>
      <c r="J152" s="11" t="s">
        <v>586</v>
      </c>
      <c r="K152" s="2" t="s">
        <v>20</v>
      </c>
      <c r="L152" s="8" t="str">
        <f t="shared" si="28"/>
        <v>ЗП</v>
      </c>
      <c r="M152" t="str">
        <f t="shared" si="29"/>
        <v xml:space="preserve"> </v>
      </c>
      <c r="N152" t="str">
        <f t="shared" si="30"/>
        <v>ЗП</v>
      </c>
      <c r="O152" s="13" t="b">
        <f t="shared" si="31"/>
        <v>0</v>
      </c>
      <c r="P152" t="str">
        <f t="shared" si="32"/>
        <v>нет</v>
      </c>
      <c r="Q152" t="str">
        <f t="shared" si="33"/>
        <v>ЗП</v>
      </c>
      <c r="R152" t="b">
        <f t="shared" si="34"/>
        <v>0</v>
      </c>
      <c r="S152" t="str">
        <f t="shared" si="35"/>
        <v>нет</v>
      </c>
      <c r="T152" t="b">
        <f t="shared" si="36"/>
        <v>0</v>
      </c>
      <c r="U152" t="str">
        <f t="shared" si="37"/>
        <v>нет</v>
      </c>
      <c r="V152" t="b">
        <f t="shared" si="38"/>
        <v>0</v>
      </c>
      <c r="W152" t="str">
        <f t="shared" si="39"/>
        <v>нет</v>
      </c>
      <c r="X152" t="b">
        <f t="shared" si="40"/>
        <v>0</v>
      </c>
      <c r="Y152" t="str">
        <f t="shared" si="41"/>
        <v>нет</v>
      </c>
    </row>
    <row r="153" spans="1:25" ht="45" customHeight="1" x14ac:dyDescent="0.2">
      <c r="A153" s="2" t="s">
        <v>11</v>
      </c>
      <c r="B153" s="2" t="s">
        <v>587</v>
      </c>
      <c r="C153" s="2" t="s">
        <v>588</v>
      </c>
      <c r="D153" s="4">
        <v>227</v>
      </c>
      <c r="E153" s="2" t="s">
        <v>567</v>
      </c>
      <c r="F153" s="2" t="s">
        <v>15</v>
      </c>
      <c r="G153" s="2" t="s">
        <v>41</v>
      </c>
      <c r="H153" s="2" t="s">
        <v>17</v>
      </c>
      <c r="I153" s="2" t="s">
        <v>18</v>
      </c>
      <c r="J153" s="11" t="s">
        <v>589</v>
      </c>
      <c r="K153" s="2" t="s">
        <v>20</v>
      </c>
      <c r="L153" s="8" t="str">
        <f t="shared" si="28"/>
        <v>ЗП</v>
      </c>
      <c r="M153" t="str">
        <f t="shared" si="29"/>
        <v xml:space="preserve"> </v>
      </c>
      <c r="N153" t="str">
        <f t="shared" si="30"/>
        <v>ЗП</v>
      </c>
      <c r="O153" s="13" t="b">
        <f t="shared" si="31"/>
        <v>0</v>
      </c>
      <c r="P153" t="str">
        <f t="shared" si="32"/>
        <v>нет</v>
      </c>
      <c r="Q153" t="str">
        <f t="shared" si="33"/>
        <v>ЗП</v>
      </c>
      <c r="R153" t="b">
        <f t="shared" si="34"/>
        <v>0</v>
      </c>
      <c r="S153" t="str">
        <f t="shared" si="35"/>
        <v>нет</v>
      </c>
      <c r="T153" t="b">
        <f t="shared" si="36"/>
        <v>0</v>
      </c>
      <c r="U153" t="str">
        <f t="shared" si="37"/>
        <v>нет</v>
      </c>
      <c r="V153" t="b">
        <f t="shared" si="38"/>
        <v>0</v>
      </c>
      <c r="W153" t="str">
        <f t="shared" si="39"/>
        <v>нет</v>
      </c>
      <c r="X153" t="b">
        <f t="shared" si="40"/>
        <v>0</v>
      </c>
      <c r="Y153" t="str">
        <f t="shared" si="41"/>
        <v>нет</v>
      </c>
    </row>
    <row r="154" spans="1:25" ht="45" customHeight="1" x14ac:dyDescent="0.2">
      <c r="A154" s="2" t="s">
        <v>11</v>
      </c>
      <c r="B154" s="2" t="s">
        <v>590</v>
      </c>
      <c r="C154" s="2" t="s">
        <v>591</v>
      </c>
      <c r="D154" s="3">
        <v>6972.59</v>
      </c>
      <c r="E154" s="2" t="s">
        <v>567</v>
      </c>
      <c r="F154" s="2" t="s">
        <v>15</v>
      </c>
      <c r="G154" s="2" t="s">
        <v>592</v>
      </c>
      <c r="H154" s="2" t="s">
        <v>17</v>
      </c>
      <c r="I154" s="2" t="s">
        <v>593</v>
      </c>
      <c r="J154" s="2" t="s">
        <v>594</v>
      </c>
      <c r="K154" s="2" t="s">
        <v>20</v>
      </c>
      <c r="L154" s="8" t="str">
        <f t="shared" si="28"/>
        <v>Удержания из ЗП</v>
      </c>
      <c r="M154" t="str">
        <f t="shared" si="29"/>
        <v xml:space="preserve"> </v>
      </c>
      <c r="N154" t="str">
        <f t="shared" si="30"/>
        <v>Удержания из ЗП</v>
      </c>
      <c r="O154" s="13" t="b">
        <f t="shared" si="31"/>
        <v>0</v>
      </c>
      <c r="P154" t="str">
        <f t="shared" si="32"/>
        <v>нет</v>
      </c>
      <c r="Q154" t="str">
        <f t="shared" si="33"/>
        <v/>
      </c>
      <c r="R154" t="b">
        <f t="shared" si="34"/>
        <v>0</v>
      </c>
      <c r="S154" t="str">
        <f t="shared" si="35"/>
        <v>нет</v>
      </c>
      <c r="T154" t="b">
        <f t="shared" si="36"/>
        <v>0</v>
      </c>
      <c r="U154" t="str">
        <f t="shared" si="37"/>
        <v>нет</v>
      </c>
      <c r="V154" t="b">
        <f t="shared" si="38"/>
        <v>0</v>
      </c>
      <c r="W154" t="str">
        <f t="shared" si="39"/>
        <v>нет</v>
      </c>
      <c r="X154" t="b">
        <f t="shared" si="40"/>
        <v>0</v>
      </c>
      <c r="Y154" t="str">
        <f t="shared" si="41"/>
        <v>нет</v>
      </c>
    </row>
    <row r="155" spans="1:25" ht="45" customHeight="1" x14ac:dyDescent="0.2">
      <c r="A155" s="2" t="s">
        <v>11</v>
      </c>
      <c r="B155" s="2" t="s">
        <v>595</v>
      </c>
      <c r="C155" s="2" t="s">
        <v>596</v>
      </c>
      <c r="D155" s="3">
        <v>6972.58</v>
      </c>
      <c r="E155" s="2" t="s">
        <v>567</v>
      </c>
      <c r="F155" s="2" t="s">
        <v>15</v>
      </c>
      <c r="G155" s="2" t="s">
        <v>597</v>
      </c>
      <c r="H155" s="2" t="s">
        <v>17</v>
      </c>
      <c r="I155" s="2" t="s">
        <v>593</v>
      </c>
      <c r="J155" s="2" t="s">
        <v>598</v>
      </c>
      <c r="K155" s="2" t="s">
        <v>20</v>
      </c>
      <c r="L155" s="8" t="str">
        <f t="shared" si="28"/>
        <v>Удержания из ЗП</v>
      </c>
      <c r="M155" t="str">
        <f t="shared" si="29"/>
        <v xml:space="preserve"> </v>
      </c>
      <c r="N155" t="str">
        <f t="shared" si="30"/>
        <v>Удержания из ЗП</v>
      </c>
      <c r="O155" s="13" t="b">
        <f t="shared" si="31"/>
        <v>0</v>
      </c>
      <c r="P155" t="str">
        <f t="shared" si="32"/>
        <v>нет</v>
      </c>
      <c r="Q155" t="str">
        <f t="shared" si="33"/>
        <v/>
      </c>
      <c r="R155" t="b">
        <f t="shared" si="34"/>
        <v>0</v>
      </c>
      <c r="S155" t="str">
        <f t="shared" si="35"/>
        <v>нет</v>
      </c>
      <c r="T155" t="b">
        <f t="shared" si="36"/>
        <v>0</v>
      </c>
      <c r="U155" t="str">
        <f t="shared" si="37"/>
        <v>нет</v>
      </c>
      <c r="V155" t="b">
        <f t="shared" si="38"/>
        <v>0</v>
      </c>
      <c r="W155" t="str">
        <f t="shared" si="39"/>
        <v>нет</v>
      </c>
      <c r="X155" t="b">
        <f t="shared" si="40"/>
        <v>0</v>
      </c>
      <c r="Y155" t="str">
        <f t="shared" si="41"/>
        <v>нет</v>
      </c>
    </row>
    <row r="156" spans="1:25" ht="45" customHeight="1" x14ac:dyDescent="0.2">
      <c r="A156" s="2" t="s">
        <v>11</v>
      </c>
      <c r="B156" s="2" t="s">
        <v>599</v>
      </c>
      <c r="C156" s="2" t="s">
        <v>600</v>
      </c>
      <c r="D156" s="3">
        <v>15177.53</v>
      </c>
      <c r="E156" s="2" t="s">
        <v>567</v>
      </c>
      <c r="F156" s="2" t="s">
        <v>15</v>
      </c>
      <c r="G156" s="2" t="s">
        <v>601</v>
      </c>
      <c r="H156" s="2" t="s">
        <v>17</v>
      </c>
      <c r="I156" s="2" t="s">
        <v>593</v>
      </c>
      <c r="J156" s="2" t="s">
        <v>602</v>
      </c>
      <c r="K156" s="2" t="s">
        <v>20</v>
      </c>
      <c r="L156" s="8" t="str">
        <f t="shared" si="28"/>
        <v>Удержания из ЗП</v>
      </c>
      <c r="M156" t="str">
        <f t="shared" si="29"/>
        <v xml:space="preserve"> </v>
      </c>
      <c r="N156" t="str">
        <f t="shared" si="30"/>
        <v>Удержания из ЗП</v>
      </c>
      <c r="O156" s="13" t="b">
        <f t="shared" si="31"/>
        <v>0</v>
      </c>
      <c r="P156" t="str">
        <f t="shared" si="32"/>
        <v>нет</v>
      </c>
      <c r="Q156" t="str">
        <f t="shared" si="33"/>
        <v/>
      </c>
      <c r="R156" t="b">
        <f t="shared" si="34"/>
        <v>0</v>
      </c>
      <c r="S156" t="str">
        <f t="shared" si="35"/>
        <v>нет</v>
      </c>
      <c r="T156" t="b">
        <f t="shared" si="36"/>
        <v>0</v>
      </c>
      <c r="U156" t="str">
        <f t="shared" si="37"/>
        <v>нет</v>
      </c>
      <c r="V156" t="b">
        <f t="shared" si="38"/>
        <v>0</v>
      </c>
      <c r="W156" t="str">
        <f t="shared" si="39"/>
        <v>нет</v>
      </c>
      <c r="X156" t="b">
        <f t="shared" si="40"/>
        <v>0</v>
      </c>
      <c r="Y156" t="str">
        <f t="shared" si="41"/>
        <v>нет</v>
      </c>
    </row>
    <row r="157" spans="1:25" ht="45" customHeight="1" x14ac:dyDescent="0.2">
      <c r="A157" s="2" t="s">
        <v>11</v>
      </c>
      <c r="B157" s="2" t="s">
        <v>603</v>
      </c>
      <c r="C157" s="2" t="s">
        <v>604</v>
      </c>
      <c r="D157" s="3">
        <v>1500</v>
      </c>
      <c r="E157" s="2" t="s">
        <v>567</v>
      </c>
      <c r="F157" s="2" t="s">
        <v>15</v>
      </c>
      <c r="G157" s="2" t="s">
        <v>601</v>
      </c>
      <c r="H157" s="2" t="s">
        <v>17</v>
      </c>
      <c r="I157" s="2" t="s">
        <v>593</v>
      </c>
      <c r="J157" s="2" t="s">
        <v>605</v>
      </c>
      <c r="K157" s="2" t="s">
        <v>20</v>
      </c>
      <c r="L157" s="8" t="str">
        <f t="shared" si="28"/>
        <v>Удержания из ЗП</v>
      </c>
      <c r="M157" t="str">
        <f t="shared" si="29"/>
        <v xml:space="preserve"> </v>
      </c>
      <c r="N157" t="str">
        <f t="shared" si="30"/>
        <v>Удержания из ЗП</v>
      </c>
      <c r="O157" s="13" t="b">
        <f t="shared" si="31"/>
        <v>0</v>
      </c>
      <c r="P157" t="str">
        <f t="shared" si="32"/>
        <v>нет</v>
      </c>
      <c r="Q157" t="str">
        <f t="shared" si="33"/>
        <v/>
      </c>
      <c r="R157" t="b">
        <f t="shared" si="34"/>
        <v>0</v>
      </c>
      <c r="S157" t="str">
        <f t="shared" si="35"/>
        <v>нет</v>
      </c>
      <c r="T157" t="b">
        <f t="shared" si="36"/>
        <v>0</v>
      </c>
      <c r="U157" t="str">
        <f t="shared" si="37"/>
        <v>нет</v>
      </c>
      <c r="V157" t="b">
        <f t="shared" si="38"/>
        <v>0</v>
      </c>
      <c r="W157" t="str">
        <f t="shared" si="39"/>
        <v>нет</v>
      </c>
      <c r="X157" t="b">
        <f t="shared" si="40"/>
        <v>0</v>
      </c>
      <c r="Y157" t="str">
        <f t="shared" si="41"/>
        <v>нет</v>
      </c>
    </row>
    <row r="158" spans="1:25" ht="45" customHeight="1" x14ac:dyDescent="0.2">
      <c r="A158" s="2" t="s">
        <v>11</v>
      </c>
      <c r="B158" s="2" t="s">
        <v>606</v>
      </c>
      <c r="C158" s="2" t="s">
        <v>607</v>
      </c>
      <c r="D158" s="3">
        <v>38582.9</v>
      </c>
      <c r="E158" s="2" t="s">
        <v>567</v>
      </c>
      <c r="F158" s="2" t="s">
        <v>15</v>
      </c>
      <c r="G158" s="2" t="s">
        <v>29</v>
      </c>
      <c r="H158" s="2" t="s">
        <v>17</v>
      </c>
      <c r="I158" s="2" t="s">
        <v>18</v>
      </c>
      <c r="J158" s="11" t="s">
        <v>608</v>
      </c>
      <c r="K158" s="2" t="s">
        <v>20</v>
      </c>
      <c r="L158" s="8" t="str">
        <f t="shared" si="28"/>
        <v>ЗП</v>
      </c>
      <c r="M158" t="str">
        <f t="shared" si="29"/>
        <v xml:space="preserve"> </v>
      </c>
      <c r="N158" t="str">
        <f t="shared" si="30"/>
        <v>ЗП</v>
      </c>
      <c r="O158" s="13" t="b">
        <f t="shared" si="31"/>
        <v>0</v>
      </c>
      <c r="P158" t="str">
        <f t="shared" si="32"/>
        <v>нет</v>
      </c>
      <c r="Q158" t="str">
        <f t="shared" si="33"/>
        <v>ЗП</v>
      </c>
      <c r="R158" t="b">
        <f t="shared" si="34"/>
        <v>0</v>
      </c>
      <c r="S158" t="str">
        <f t="shared" si="35"/>
        <v>нет</v>
      </c>
      <c r="T158" t="b">
        <f t="shared" si="36"/>
        <v>0</v>
      </c>
      <c r="U158" t="str">
        <f t="shared" si="37"/>
        <v>нет</v>
      </c>
      <c r="V158" t="b">
        <f t="shared" si="38"/>
        <v>0</v>
      </c>
      <c r="W158" t="str">
        <f t="shared" si="39"/>
        <v>нет</v>
      </c>
      <c r="X158" t="b">
        <f t="shared" si="40"/>
        <v>0</v>
      </c>
      <c r="Y158" t="str">
        <f t="shared" si="41"/>
        <v>нет</v>
      </c>
    </row>
    <row r="159" spans="1:25" ht="45" customHeight="1" x14ac:dyDescent="0.2">
      <c r="A159" s="2" t="s">
        <v>11</v>
      </c>
      <c r="B159" s="2" t="s">
        <v>609</v>
      </c>
      <c r="C159" s="2" t="s">
        <v>610</v>
      </c>
      <c r="D159" s="3">
        <v>29935.05</v>
      </c>
      <c r="E159" s="2" t="s">
        <v>567</v>
      </c>
      <c r="F159" s="2" t="s">
        <v>15</v>
      </c>
      <c r="G159" s="2" t="s">
        <v>32</v>
      </c>
      <c r="H159" s="2" t="s">
        <v>17</v>
      </c>
      <c r="I159" s="2" t="s">
        <v>18</v>
      </c>
      <c r="J159" s="11" t="s">
        <v>611</v>
      </c>
      <c r="K159" s="2" t="s">
        <v>20</v>
      </c>
      <c r="L159" s="8" t="str">
        <f t="shared" si="28"/>
        <v>ЗП</v>
      </c>
      <c r="M159" t="str">
        <f t="shared" si="29"/>
        <v xml:space="preserve"> </v>
      </c>
      <c r="N159" t="str">
        <f t="shared" si="30"/>
        <v>ЗП</v>
      </c>
      <c r="O159" s="13" t="b">
        <f t="shared" si="31"/>
        <v>0</v>
      </c>
      <c r="P159" t="str">
        <f t="shared" si="32"/>
        <v>нет</v>
      </c>
      <c r="Q159" t="str">
        <f t="shared" si="33"/>
        <v>ЗП</v>
      </c>
      <c r="R159" t="b">
        <f t="shared" si="34"/>
        <v>0</v>
      </c>
      <c r="S159" t="str">
        <f t="shared" si="35"/>
        <v>нет</v>
      </c>
      <c r="T159" t="b">
        <f t="shared" si="36"/>
        <v>0</v>
      </c>
      <c r="U159" t="str">
        <f t="shared" si="37"/>
        <v>нет</v>
      </c>
      <c r="V159" t="b">
        <f t="shared" si="38"/>
        <v>0</v>
      </c>
      <c r="W159" t="str">
        <f t="shared" si="39"/>
        <v>нет</v>
      </c>
      <c r="X159" t="b">
        <f t="shared" si="40"/>
        <v>0</v>
      </c>
      <c r="Y159" t="str">
        <f t="shared" si="41"/>
        <v>нет</v>
      </c>
    </row>
    <row r="160" spans="1:25" ht="45" customHeight="1" x14ac:dyDescent="0.2">
      <c r="A160" s="2" t="s">
        <v>11</v>
      </c>
      <c r="B160" s="2" t="s">
        <v>612</v>
      </c>
      <c r="C160" s="2" t="s">
        <v>613</v>
      </c>
      <c r="D160" s="3">
        <v>31296.1</v>
      </c>
      <c r="E160" s="2" t="s">
        <v>567</v>
      </c>
      <c r="F160" s="2" t="s">
        <v>15</v>
      </c>
      <c r="G160" s="2" t="s">
        <v>25</v>
      </c>
      <c r="H160" s="2" t="s">
        <v>17</v>
      </c>
      <c r="I160" s="2" t="s">
        <v>18</v>
      </c>
      <c r="J160" s="11" t="s">
        <v>614</v>
      </c>
      <c r="K160" s="2" t="s">
        <v>20</v>
      </c>
      <c r="L160" s="8" t="str">
        <f t="shared" si="28"/>
        <v>ЗП</v>
      </c>
      <c r="M160" t="str">
        <f t="shared" si="29"/>
        <v xml:space="preserve"> </v>
      </c>
      <c r="N160" t="str">
        <f t="shared" si="30"/>
        <v>ЗП</v>
      </c>
      <c r="O160" s="13" t="b">
        <f t="shared" si="31"/>
        <v>0</v>
      </c>
      <c r="P160" t="str">
        <f t="shared" si="32"/>
        <v>нет</v>
      </c>
      <c r="Q160" t="str">
        <f t="shared" si="33"/>
        <v>ЗП</v>
      </c>
      <c r="R160" t="b">
        <f t="shared" si="34"/>
        <v>0</v>
      </c>
      <c r="S160" t="str">
        <f t="shared" si="35"/>
        <v>нет</v>
      </c>
      <c r="T160" t="b">
        <f t="shared" si="36"/>
        <v>0</v>
      </c>
      <c r="U160" t="str">
        <f t="shared" si="37"/>
        <v>нет</v>
      </c>
      <c r="V160" t="b">
        <f t="shared" si="38"/>
        <v>0</v>
      </c>
      <c r="W160" t="str">
        <f t="shared" si="39"/>
        <v>нет</v>
      </c>
      <c r="X160" t="b">
        <f t="shared" si="40"/>
        <v>0</v>
      </c>
      <c r="Y160" t="str">
        <f t="shared" si="41"/>
        <v>нет</v>
      </c>
    </row>
    <row r="161" spans="1:25" ht="45" customHeight="1" x14ac:dyDescent="0.2">
      <c r="A161" s="2" t="s">
        <v>11</v>
      </c>
      <c r="B161" s="2" t="s">
        <v>615</v>
      </c>
      <c r="C161" s="2" t="s">
        <v>616</v>
      </c>
      <c r="D161" s="3">
        <v>42864</v>
      </c>
      <c r="E161" s="2" t="s">
        <v>567</v>
      </c>
      <c r="F161" s="2" t="s">
        <v>15</v>
      </c>
      <c r="G161" s="2" t="s">
        <v>22</v>
      </c>
      <c r="H161" s="2" t="s">
        <v>17</v>
      </c>
      <c r="I161" s="2" t="s">
        <v>18</v>
      </c>
      <c r="J161" s="11" t="s">
        <v>617</v>
      </c>
      <c r="K161" s="2" t="s">
        <v>20</v>
      </c>
      <c r="L161" s="8" t="str">
        <f t="shared" si="28"/>
        <v>ЗП</v>
      </c>
      <c r="M161" t="str">
        <f t="shared" si="29"/>
        <v xml:space="preserve"> </v>
      </c>
      <c r="N161" t="str">
        <f t="shared" si="30"/>
        <v>ЗП</v>
      </c>
      <c r="O161" s="13" t="b">
        <f t="shared" si="31"/>
        <v>0</v>
      </c>
      <c r="P161" t="str">
        <f t="shared" si="32"/>
        <v>нет</v>
      </c>
      <c r="Q161" t="str">
        <f t="shared" si="33"/>
        <v>ЗП</v>
      </c>
      <c r="R161" t="b">
        <f t="shared" si="34"/>
        <v>0</v>
      </c>
      <c r="S161" t="str">
        <f t="shared" si="35"/>
        <v>нет</v>
      </c>
      <c r="T161" t="b">
        <f t="shared" si="36"/>
        <v>0</v>
      </c>
      <c r="U161" t="str">
        <f t="shared" si="37"/>
        <v>нет</v>
      </c>
      <c r="V161" t="b">
        <f t="shared" si="38"/>
        <v>0</v>
      </c>
      <c r="W161" t="str">
        <f t="shared" si="39"/>
        <v>нет</v>
      </c>
      <c r="X161" t="b">
        <f t="shared" si="40"/>
        <v>0</v>
      </c>
      <c r="Y161" t="str">
        <f t="shared" si="41"/>
        <v>нет</v>
      </c>
    </row>
    <row r="162" spans="1:25" ht="45" customHeight="1" x14ac:dyDescent="0.2">
      <c r="A162" s="2" t="s">
        <v>11</v>
      </c>
      <c r="B162" s="2" t="s">
        <v>618</v>
      </c>
      <c r="C162" s="2" t="s">
        <v>619</v>
      </c>
      <c r="D162" s="3">
        <v>26481.78</v>
      </c>
      <c r="E162" s="2" t="s">
        <v>567</v>
      </c>
      <c r="F162" s="2" t="s">
        <v>15</v>
      </c>
      <c r="G162" s="2" t="s">
        <v>620</v>
      </c>
      <c r="H162" s="2" t="s">
        <v>17</v>
      </c>
      <c r="I162" s="2" t="s">
        <v>18</v>
      </c>
      <c r="J162" s="11" t="s">
        <v>621</v>
      </c>
      <c r="K162" s="2" t="s">
        <v>20</v>
      </c>
      <c r="L162" s="8" t="str">
        <f t="shared" si="28"/>
        <v>ЗП</v>
      </c>
      <c r="M162" t="str">
        <f t="shared" si="29"/>
        <v xml:space="preserve"> </v>
      </c>
      <c r="N162" t="str">
        <f t="shared" si="30"/>
        <v>ЗП</v>
      </c>
      <c r="O162" s="13" t="b">
        <f t="shared" si="31"/>
        <v>0</v>
      </c>
      <c r="P162" t="str">
        <f t="shared" si="32"/>
        <v>нет</v>
      </c>
      <c r="Q162" t="str">
        <f t="shared" si="33"/>
        <v>ЗП</v>
      </c>
      <c r="R162" t="b">
        <f t="shared" si="34"/>
        <v>0</v>
      </c>
      <c r="S162" t="str">
        <f t="shared" si="35"/>
        <v>нет</v>
      </c>
      <c r="T162" t="b">
        <f t="shared" si="36"/>
        <v>0</v>
      </c>
      <c r="U162" t="str">
        <f t="shared" si="37"/>
        <v>нет</v>
      </c>
      <c r="V162" t="b">
        <f t="shared" si="38"/>
        <v>0</v>
      </c>
      <c r="W162" t="str">
        <f t="shared" si="39"/>
        <v>нет</v>
      </c>
      <c r="X162" t="b">
        <f t="shared" si="40"/>
        <v>0</v>
      </c>
      <c r="Y162" t="str">
        <f t="shared" si="41"/>
        <v>нет</v>
      </c>
    </row>
    <row r="163" spans="1:25" ht="45" customHeight="1" x14ac:dyDescent="0.2">
      <c r="A163" s="2" t="s">
        <v>11</v>
      </c>
      <c r="B163" s="2" t="s">
        <v>622</v>
      </c>
      <c r="C163" s="2" t="s">
        <v>623</v>
      </c>
      <c r="D163" s="3">
        <v>25121.200000000001</v>
      </c>
      <c r="E163" s="2" t="s">
        <v>567</v>
      </c>
      <c r="F163" s="2" t="s">
        <v>15</v>
      </c>
      <c r="G163" s="2" t="s">
        <v>35</v>
      </c>
      <c r="H163" s="2" t="s">
        <v>17</v>
      </c>
      <c r="I163" s="2" t="s">
        <v>18</v>
      </c>
      <c r="J163" s="11" t="s">
        <v>624</v>
      </c>
      <c r="K163" s="2" t="s">
        <v>20</v>
      </c>
      <c r="L163" s="8" t="str">
        <f t="shared" si="28"/>
        <v>ЗП</v>
      </c>
      <c r="M163" t="str">
        <f t="shared" si="29"/>
        <v xml:space="preserve"> </v>
      </c>
      <c r="N163" t="str">
        <f t="shared" si="30"/>
        <v>ЗП</v>
      </c>
      <c r="O163" s="13" t="b">
        <f t="shared" si="31"/>
        <v>0</v>
      </c>
      <c r="P163" t="str">
        <f t="shared" si="32"/>
        <v>нет</v>
      </c>
      <c r="Q163" t="str">
        <f t="shared" si="33"/>
        <v>ЗП</v>
      </c>
      <c r="R163" t="b">
        <f t="shared" si="34"/>
        <v>0</v>
      </c>
      <c r="S163" t="str">
        <f t="shared" si="35"/>
        <v>нет</v>
      </c>
      <c r="T163" t="b">
        <f t="shared" si="36"/>
        <v>0</v>
      </c>
      <c r="U163" t="str">
        <f t="shared" si="37"/>
        <v>нет</v>
      </c>
      <c r="V163" t="b">
        <f t="shared" si="38"/>
        <v>0</v>
      </c>
      <c r="W163" t="str">
        <f t="shared" si="39"/>
        <v>нет</v>
      </c>
      <c r="X163" t="b">
        <f t="shared" si="40"/>
        <v>0</v>
      </c>
      <c r="Y163" t="str">
        <f t="shared" si="41"/>
        <v>нет</v>
      </c>
    </row>
    <row r="164" spans="1:25" ht="45" customHeight="1" x14ac:dyDescent="0.2">
      <c r="A164" s="2" t="s">
        <v>11</v>
      </c>
      <c r="B164" s="2" t="s">
        <v>625</v>
      </c>
      <c r="C164" s="2" t="s">
        <v>626</v>
      </c>
      <c r="D164" s="3">
        <v>2079662.16</v>
      </c>
      <c r="E164" s="2" t="s">
        <v>567</v>
      </c>
      <c r="F164" s="2" t="s">
        <v>15</v>
      </c>
      <c r="G164" s="2" t="s">
        <v>38</v>
      </c>
      <c r="H164" s="2" t="s">
        <v>17</v>
      </c>
      <c r="I164" s="2" t="s">
        <v>18</v>
      </c>
      <c r="J164" s="11" t="s">
        <v>627</v>
      </c>
      <c r="K164" s="2" t="s">
        <v>20</v>
      </c>
      <c r="L164" s="8" t="str">
        <f t="shared" si="28"/>
        <v>ЗП</v>
      </c>
      <c r="M164" t="str">
        <f t="shared" si="29"/>
        <v xml:space="preserve"> </v>
      </c>
      <c r="N164" t="str">
        <f t="shared" si="30"/>
        <v>ЗП</v>
      </c>
      <c r="O164" s="13" t="b">
        <f t="shared" si="31"/>
        <v>0</v>
      </c>
      <c r="P164" t="str">
        <f t="shared" si="32"/>
        <v>нет</v>
      </c>
      <c r="Q164" t="str">
        <f t="shared" si="33"/>
        <v>ЗП</v>
      </c>
      <c r="R164" t="b">
        <f t="shared" si="34"/>
        <v>0</v>
      </c>
      <c r="S164" t="str">
        <f t="shared" si="35"/>
        <v>нет</v>
      </c>
      <c r="T164" t="b">
        <f t="shared" si="36"/>
        <v>0</v>
      </c>
      <c r="U164" t="str">
        <f t="shared" si="37"/>
        <v>нет</v>
      </c>
      <c r="V164" t="b">
        <f t="shared" si="38"/>
        <v>0</v>
      </c>
      <c r="W164" t="str">
        <f t="shared" si="39"/>
        <v>нет</v>
      </c>
      <c r="X164" t="b">
        <f t="shared" si="40"/>
        <v>0</v>
      </c>
      <c r="Y164" t="str">
        <f t="shared" si="41"/>
        <v>нет</v>
      </c>
    </row>
    <row r="165" spans="1:25" ht="45" customHeight="1" x14ac:dyDescent="0.2">
      <c r="A165" s="2" t="s">
        <v>11</v>
      </c>
      <c r="B165" s="2" t="s">
        <v>628</v>
      </c>
      <c r="C165" s="2" t="s">
        <v>629</v>
      </c>
      <c r="D165" s="3">
        <v>7288779.4199999999</v>
      </c>
      <c r="E165" s="2" t="s">
        <v>567</v>
      </c>
      <c r="F165" s="2" t="s">
        <v>15</v>
      </c>
      <c r="G165" s="2" t="s">
        <v>41</v>
      </c>
      <c r="H165" s="2" t="s">
        <v>17</v>
      </c>
      <c r="I165" s="2" t="s">
        <v>18</v>
      </c>
      <c r="J165" s="11" t="s">
        <v>630</v>
      </c>
      <c r="K165" s="2" t="s">
        <v>20</v>
      </c>
      <c r="L165" s="8" t="str">
        <f t="shared" si="28"/>
        <v>ЗП</v>
      </c>
      <c r="M165" t="str">
        <f t="shared" si="29"/>
        <v xml:space="preserve"> </v>
      </c>
      <c r="N165" t="str">
        <f t="shared" si="30"/>
        <v>ЗП</v>
      </c>
      <c r="O165" s="13" t="b">
        <f t="shared" si="31"/>
        <v>0</v>
      </c>
      <c r="P165" t="str">
        <f t="shared" si="32"/>
        <v>нет</v>
      </c>
      <c r="Q165" t="str">
        <f t="shared" si="33"/>
        <v>ЗП</v>
      </c>
      <c r="R165" t="b">
        <f t="shared" si="34"/>
        <v>0</v>
      </c>
      <c r="S165" t="str">
        <f t="shared" si="35"/>
        <v>нет</v>
      </c>
      <c r="T165" t="b">
        <f t="shared" si="36"/>
        <v>0</v>
      </c>
      <c r="U165" t="str">
        <f t="shared" si="37"/>
        <v>нет</v>
      </c>
      <c r="V165" t="b">
        <f t="shared" si="38"/>
        <v>0</v>
      </c>
      <c r="W165" t="str">
        <f t="shared" si="39"/>
        <v>нет</v>
      </c>
      <c r="X165" t="b">
        <f t="shared" si="40"/>
        <v>0</v>
      </c>
      <c r="Y165" t="str">
        <f t="shared" si="41"/>
        <v>нет</v>
      </c>
    </row>
    <row r="166" spans="1:25" ht="45" customHeight="1" x14ac:dyDescent="0.2">
      <c r="A166" s="2" t="s">
        <v>11</v>
      </c>
      <c r="B166" s="2" t="s">
        <v>631</v>
      </c>
      <c r="C166" s="2" t="s">
        <v>632</v>
      </c>
      <c r="D166" s="3">
        <v>4469025</v>
      </c>
      <c r="E166" s="2" t="s">
        <v>567</v>
      </c>
      <c r="F166" s="2" t="s">
        <v>15</v>
      </c>
      <c r="G166" s="2" t="s">
        <v>633</v>
      </c>
      <c r="H166" s="2" t="s">
        <v>634</v>
      </c>
      <c r="I166" s="2" t="s">
        <v>54</v>
      </c>
      <c r="J166" s="2" t="s">
        <v>635</v>
      </c>
      <c r="K166" s="2" t="s">
        <v>49</v>
      </c>
      <c r="L166" s="8" t="str">
        <f t="shared" si="28"/>
        <v>ПОСТАВЩИКИ</v>
      </c>
      <c r="M166" t="str">
        <f t="shared" si="29"/>
        <v xml:space="preserve"> </v>
      </c>
      <c r="N166" t="str">
        <f t="shared" si="30"/>
        <v>ПОСТАВЩИКИ</v>
      </c>
      <c r="O166" s="13" t="b">
        <f t="shared" si="31"/>
        <v>0</v>
      </c>
      <c r="P166" t="str">
        <f t="shared" si="32"/>
        <v>нет</v>
      </c>
      <c r="Q166" t="str">
        <f t="shared" si="33"/>
        <v/>
      </c>
      <c r="R166" t="b">
        <f t="shared" si="34"/>
        <v>0</v>
      </c>
      <c r="S166" t="str">
        <f t="shared" si="35"/>
        <v>нет</v>
      </c>
      <c r="T166" t="b">
        <f t="shared" si="36"/>
        <v>0</v>
      </c>
      <c r="U166" t="str">
        <f t="shared" si="37"/>
        <v>нет</v>
      </c>
      <c r="V166" t="b">
        <f t="shared" si="38"/>
        <v>0</v>
      </c>
      <c r="W166" t="str">
        <f t="shared" si="39"/>
        <v>нет</v>
      </c>
      <c r="X166" t="b">
        <f t="shared" si="40"/>
        <v>0</v>
      </c>
      <c r="Y166" t="str">
        <f t="shared" si="41"/>
        <v>нет</v>
      </c>
    </row>
    <row r="167" spans="1:25" ht="45" customHeight="1" x14ac:dyDescent="0.2">
      <c r="A167" s="2" t="s">
        <v>11</v>
      </c>
      <c r="B167" s="2" t="s">
        <v>636</v>
      </c>
      <c r="C167" s="2" t="s">
        <v>637</v>
      </c>
      <c r="D167" s="3">
        <v>50275.8</v>
      </c>
      <c r="E167" s="2" t="s">
        <v>567</v>
      </c>
      <c r="F167" s="2" t="s">
        <v>15</v>
      </c>
      <c r="G167" s="2" t="s">
        <v>638</v>
      </c>
      <c r="H167" s="2" t="s">
        <v>639</v>
      </c>
      <c r="I167" s="2" t="s">
        <v>47</v>
      </c>
      <c r="J167" s="2" t="s">
        <v>640</v>
      </c>
      <c r="K167" s="2" t="s">
        <v>49</v>
      </c>
      <c r="L167" s="8" t="str">
        <f t="shared" si="28"/>
        <v>ПОСТАВЩИКИ</v>
      </c>
      <c r="M167" t="str">
        <f t="shared" si="29"/>
        <v xml:space="preserve"> </v>
      </c>
      <c r="N167" t="str">
        <f t="shared" si="30"/>
        <v>ПОСТАВЩИКИ</v>
      </c>
      <c r="O167" s="13" t="b">
        <f t="shared" si="31"/>
        <v>0</v>
      </c>
      <c r="P167" t="str">
        <f t="shared" si="32"/>
        <v>нет</v>
      </c>
      <c r="Q167" t="str">
        <f t="shared" si="33"/>
        <v/>
      </c>
      <c r="R167" t="b">
        <f t="shared" si="34"/>
        <v>0</v>
      </c>
      <c r="S167" t="str">
        <f t="shared" si="35"/>
        <v>нет</v>
      </c>
      <c r="T167" t="b">
        <f t="shared" si="36"/>
        <v>0</v>
      </c>
      <c r="U167" t="str">
        <f t="shared" si="37"/>
        <v>нет</v>
      </c>
      <c r="V167" t="b">
        <f t="shared" si="38"/>
        <v>0</v>
      </c>
      <c r="W167" t="str">
        <f t="shared" si="39"/>
        <v>нет</v>
      </c>
      <c r="X167" t="b">
        <f t="shared" si="40"/>
        <v>0</v>
      </c>
      <c r="Y167" t="str">
        <f t="shared" si="41"/>
        <v>нет</v>
      </c>
    </row>
    <row r="168" spans="1:25" ht="45" customHeight="1" x14ac:dyDescent="0.2">
      <c r="A168" s="2" t="s">
        <v>11</v>
      </c>
      <c r="B168" s="2" t="s">
        <v>641</v>
      </c>
      <c r="C168" s="2" t="s">
        <v>642</v>
      </c>
      <c r="D168" s="4">
        <v>665</v>
      </c>
      <c r="E168" s="2" t="s">
        <v>567</v>
      </c>
      <c r="F168" s="2" t="s">
        <v>62</v>
      </c>
      <c r="G168" s="2" t="s">
        <v>643</v>
      </c>
      <c r="H168" s="2" t="s">
        <v>644</v>
      </c>
      <c r="I168" s="2" t="s">
        <v>65</v>
      </c>
      <c r="J168" s="2" t="s">
        <v>645</v>
      </c>
      <c r="K168" s="2" t="s">
        <v>20</v>
      </c>
      <c r="L168" s="8" t="str">
        <f t="shared" si="28"/>
        <v>Доходы/Оплата (за доставку)</v>
      </c>
      <c r="M168" t="str">
        <f t="shared" si="29"/>
        <v xml:space="preserve"> </v>
      </c>
      <c r="N168" t="str">
        <f t="shared" si="30"/>
        <v>Доходы/Оплата (за доставку)</v>
      </c>
      <c r="O168" s="13" t="b">
        <f t="shared" si="31"/>
        <v>0</v>
      </c>
      <c r="P168" t="str">
        <f t="shared" si="32"/>
        <v>нет</v>
      </c>
      <c r="Q168" t="str">
        <f t="shared" si="33"/>
        <v/>
      </c>
      <c r="R168" t="b">
        <f t="shared" si="34"/>
        <v>0</v>
      </c>
      <c r="S168" t="str">
        <f t="shared" si="35"/>
        <v>нет</v>
      </c>
      <c r="T168" t="b">
        <f t="shared" si="36"/>
        <v>0</v>
      </c>
      <c r="U168" t="str">
        <f t="shared" si="37"/>
        <v>нет</v>
      </c>
      <c r="V168" t="b">
        <f t="shared" si="38"/>
        <v>0</v>
      </c>
      <c r="W168" t="str">
        <f t="shared" si="39"/>
        <v>нет</v>
      </c>
      <c r="X168" t="b">
        <f t="shared" si="40"/>
        <v>0</v>
      </c>
      <c r="Y168" t="str">
        <f t="shared" si="41"/>
        <v>нет</v>
      </c>
    </row>
    <row r="169" spans="1:25" ht="45" customHeight="1" x14ac:dyDescent="0.2">
      <c r="A169" s="2" t="s">
        <v>11</v>
      </c>
      <c r="B169" s="2" t="s">
        <v>641</v>
      </c>
      <c r="C169" s="2" t="s">
        <v>646</v>
      </c>
      <c r="D169" s="4">
        <v>665</v>
      </c>
      <c r="E169" s="2" t="s">
        <v>567</v>
      </c>
      <c r="F169" s="2" t="s">
        <v>62</v>
      </c>
      <c r="G169" s="2" t="s">
        <v>647</v>
      </c>
      <c r="H169" s="2" t="s">
        <v>648</v>
      </c>
      <c r="I169" s="2" t="s">
        <v>65</v>
      </c>
      <c r="J169" s="2" t="s">
        <v>649</v>
      </c>
      <c r="K169" s="2" t="s">
        <v>20</v>
      </c>
      <c r="L169" s="8" t="str">
        <f t="shared" si="28"/>
        <v>Доходы/Оплата (за доставку)</v>
      </c>
      <c r="M169" t="str">
        <f t="shared" si="29"/>
        <v xml:space="preserve"> </v>
      </c>
      <c r="N169" t="str">
        <f t="shared" si="30"/>
        <v>Доходы/Оплата (за доставку)</v>
      </c>
      <c r="O169" s="13" t="b">
        <f t="shared" si="31"/>
        <v>0</v>
      </c>
      <c r="P169" t="str">
        <f t="shared" si="32"/>
        <v>нет</v>
      </c>
      <c r="Q169" t="str">
        <f t="shared" si="33"/>
        <v/>
      </c>
      <c r="R169" t="b">
        <f t="shared" si="34"/>
        <v>0</v>
      </c>
      <c r="S169" t="str">
        <f t="shared" si="35"/>
        <v>нет</v>
      </c>
      <c r="T169" t="b">
        <f t="shared" si="36"/>
        <v>0</v>
      </c>
      <c r="U169" t="str">
        <f t="shared" si="37"/>
        <v>нет</v>
      </c>
      <c r="V169" t="b">
        <f t="shared" si="38"/>
        <v>0</v>
      </c>
      <c r="W169" t="str">
        <f t="shared" si="39"/>
        <v>нет</v>
      </c>
      <c r="X169" t="b">
        <f t="shared" si="40"/>
        <v>0</v>
      </c>
      <c r="Y169" t="str">
        <f t="shared" si="41"/>
        <v>нет</v>
      </c>
    </row>
    <row r="170" spans="1:25" ht="45" customHeight="1" x14ac:dyDescent="0.2">
      <c r="A170" s="2" t="s">
        <v>11</v>
      </c>
      <c r="B170" s="2" t="s">
        <v>641</v>
      </c>
      <c r="C170" s="2" t="s">
        <v>650</v>
      </c>
      <c r="D170" s="4">
        <v>665</v>
      </c>
      <c r="E170" s="2" t="s">
        <v>567</v>
      </c>
      <c r="F170" s="2" t="s">
        <v>62</v>
      </c>
      <c r="G170" s="2" t="s">
        <v>651</v>
      </c>
      <c r="H170" s="2" t="s">
        <v>652</v>
      </c>
      <c r="I170" s="2" t="s">
        <v>65</v>
      </c>
      <c r="J170" s="2" t="s">
        <v>653</v>
      </c>
      <c r="K170" s="2" t="s">
        <v>20</v>
      </c>
      <c r="L170" s="8" t="str">
        <f t="shared" si="28"/>
        <v>Доходы/Оплата (за доставку)</v>
      </c>
      <c r="M170" t="str">
        <f t="shared" si="29"/>
        <v xml:space="preserve"> </v>
      </c>
      <c r="N170" t="str">
        <f t="shared" si="30"/>
        <v>Доходы/Оплата (за доставку)</v>
      </c>
      <c r="O170" s="13" t="b">
        <f t="shared" si="31"/>
        <v>0</v>
      </c>
      <c r="P170" t="str">
        <f t="shared" si="32"/>
        <v>нет</v>
      </c>
      <c r="Q170" t="str">
        <f t="shared" si="33"/>
        <v/>
      </c>
      <c r="R170" t="b">
        <f t="shared" si="34"/>
        <v>0</v>
      </c>
      <c r="S170" t="str">
        <f t="shared" si="35"/>
        <v>нет</v>
      </c>
      <c r="T170" t="b">
        <f t="shared" si="36"/>
        <v>0</v>
      </c>
      <c r="U170" t="str">
        <f t="shared" si="37"/>
        <v>нет</v>
      </c>
      <c r="V170" t="b">
        <f t="shared" si="38"/>
        <v>0</v>
      </c>
      <c r="W170" t="str">
        <f t="shared" si="39"/>
        <v>нет</v>
      </c>
      <c r="X170" t="b">
        <f t="shared" si="40"/>
        <v>0</v>
      </c>
      <c r="Y170" t="str">
        <f t="shared" si="41"/>
        <v>нет</v>
      </c>
    </row>
    <row r="171" spans="1:25" ht="45" customHeight="1" x14ac:dyDescent="0.2">
      <c r="A171" s="2" t="s">
        <v>11</v>
      </c>
      <c r="B171" s="2" t="s">
        <v>641</v>
      </c>
      <c r="C171" s="2" t="s">
        <v>654</v>
      </c>
      <c r="D171" s="4">
        <v>665</v>
      </c>
      <c r="E171" s="2" t="s">
        <v>567</v>
      </c>
      <c r="F171" s="2" t="s">
        <v>62</v>
      </c>
      <c r="G171" s="2" t="s">
        <v>655</v>
      </c>
      <c r="H171" s="2" t="s">
        <v>656</v>
      </c>
      <c r="I171" s="2" t="s">
        <v>65</v>
      </c>
      <c r="J171" s="2" t="s">
        <v>657</v>
      </c>
      <c r="K171" s="2" t="s">
        <v>20</v>
      </c>
      <c r="L171" s="8" t="str">
        <f t="shared" si="28"/>
        <v>Доходы/Оплата (за доставку)</v>
      </c>
      <c r="M171" t="str">
        <f t="shared" si="29"/>
        <v xml:space="preserve"> </v>
      </c>
      <c r="N171" t="str">
        <f t="shared" si="30"/>
        <v>Доходы/Оплата (за доставку)</v>
      </c>
      <c r="O171" s="13" t="b">
        <f t="shared" si="31"/>
        <v>0</v>
      </c>
      <c r="P171" t="str">
        <f t="shared" si="32"/>
        <v>нет</v>
      </c>
      <c r="Q171" t="str">
        <f t="shared" si="33"/>
        <v/>
      </c>
      <c r="R171" t="b">
        <f t="shared" si="34"/>
        <v>0</v>
      </c>
      <c r="S171" t="str">
        <f t="shared" si="35"/>
        <v>нет</v>
      </c>
      <c r="T171" t="b">
        <f t="shared" si="36"/>
        <v>0</v>
      </c>
      <c r="U171" t="str">
        <f t="shared" si="37"/>
        <v>нет</v>
      </c>
      <c r="V171" t="b">
        <f t="shared" si="38"/>
        <v>0</v>
      </c>
      <c r="W171" t="str">
        <f t="shared" si="39"/>
        <v>нет</v>
      </c>
      <c r="X171" t="b">
        <f t="shared" si="40"/>
        <v>0</v>
      </c>
      <c r="Y171" t="str">
        <f t="shared" si="41"/>
        <v>нет</v>
      </c>
    </row>
    <row r="172" spans="1:25" ht="45" customHeight="1" x14ac:dyDescent="0.2">
      <c r="A172" s="2" t="s">
        <v>11</v>
      </c>
      <c r="B172" s="2" t="s">
        <v>641</v>
      </c>
      <c r="C172" s="2" t="s">
        <v>658</v>
      </c>
      <c r="D172" s="4">
        <v>665</v>
      </c>
      <c r="E172" s="2" t="s">
        <v>567</v>
      </c>
      <c r="F172" s="2" t="s">
        <v>62</v>
      </c>
      <c r="G172" s="2" t="s">
        <v>659</v>
      </c>
      <c r="H172" s="2" t="s">
        <v>660</v>
      </c>
      <c r="I172" s="2" t="s">
        <v>65</v>
      </c>
      <c r="J172" s="2" t="s">
        <v>661</v>
      </c>
      <c r="K172" s="2" t="s">
        <v>20</v>
      </c>
      <c r="L172" s="8" t="str">
        <f t="shared" si="28"/>
        <v>Доходы/Оплата (за доставку)</v>
      </c>
      <c r="M172" t="str">
        <f t="shared" si="29"/>
        <v xml:space="preserve"> </v>
      </c>
      <c r="N172" t="str">
        <f t="shared" si="30"/>
        <v>Доходы/Оплата (за доставку)</v>
      </c>
      <c r="O172" s="13" t="b">
        <f t="shared" si="31"/>
        <v>0</v>
      </c>
      <c r="P172" t="str">
        <f t="shared" si="32"/>
        <v>нет</v>
      </c>
      <c r="Q172" t="str">
        <f t="shared" si="33"/>
        <v/>
      </c>
      <c r="R172" t="b">
        <f t="shared" si="34"/>
        <v>0</v>
      </c>
      <c r="S172" t="str">
        <f t="shared" si="35"/>
        <v>нет</v>
      </c>
      <c r="T172" t="b">
        <f t="shared" si="36"/>
        <v>0</v>
      </c>
      <c r="U172" t="str">
        <f t="shared" si="37"/>
        <v>нет</v>
      </c>
      <c r="V172" t="b">
        <f t="shared" si="38"/>
        <v>0</v>
      </c>
      <c r="W172" t="str">
        <f t="shared" si="39"/>
        <v>нет</v>
      </c>
      <c r="X172" t="b">
        <f t="shared" si="40"/>
        <v>0</v>
      </c>
      <c r="Y172" t="str">
        <f t="shared" si="41"/>
        <v>нет</v>
      </c>
    </row>
    <row r="173" spans="1:25" ht="45" customHeight="1" x14ac:dyDescent="0.2">
      <c r="A173" s="2" t="s">
        <v>11</v>
      </c>
      <c r="B173" s="2" t="s">
        <v>641</v>
      </c>
      <c r="C173" s="2" t="s">
        <v>662</v>
      </c>
      <c r="D173" s="4">
        <v>665</v>
      </c>
      <c r="E173" s="2" t="s">
        <v>567</v>
      </c>
      <c r="F173" s="2" t="s">
        <v>62</v>
      </c>
      <c r="G173" s="2" t="s">
        <v>663</v>
      </c>
      <c r="H173" s="2" t="s">
        <v>664</v>
      </c>
      <c r="I173" s="2" t="s">
        <v>65</v>
      </c>
      <c r="J173" s="2" t="s">
        <v>665</v>
      </c>
      <c r="K173" s="2" t="s">
        <v>20</v>
      </c>
      <c r="L173" s="8" t="str">
        <f t="shared" si="28"/>
        <v>Доходы/Оплата (за доставку)</v>
      </c>
      <c r="M173" t="str">
        <f t="shared" si="29"/>
        <v xml:space="preserve"> </v>
      </c>
      <c r="N173" t="str">
        <f t="shared" si="30"/>
        <v>Доходы/Оплата (за доставку)</v>
      </c>
      <c r="O173" s="13" t="b">
        <f t="shared" si="31"/>
        <v>0</v>
      </c>
      <c r="P173" t="str">
        <f t="shared" si="32"/>
        <v>нет</v>
      </c>
      <c r="Q173" t="str">
        <f t="shared" si="33"/>
        <v/>
      </c>
      <c r="R173" t="b">
        <f t="shared" si="34"/>
        <v>0</v>
      </c>
      <c r="S173" t="str">
        <f t="shared" si="35"/>
        <v>нет</v>
      </c>
      <c r="T173" t="b">
        <f t="shared" si="36"/>
        <v>0</v>
      </c>
      <c r="U173" t="str">
        <f t="shared" si="37"/>
        <v>нет</v>
      </c>
      <c r="V173" t="b">
        <f t="shared" si="38"/>
        <v>0</v>
      </c>
      <c r="W173" t="str">
        <f t="shared" si="39"/>
        <v>нет</v>
      </c>
      <c r="X173" t="b">
        <f t="shared" si="40"/>
        <v>0</v>
      </c>
      <c r="Y173" t="str">
        <f t="shared" si="41"/>
        <v>нет</v>
      </c>
    </row>
    <row r="174" spans="1:25" ht="45" customHeight="1" x14ac:dyDescent="0.2">
      <c r="A174" s="2" t="s">
        <v>11</v>
      </c>
      <c r="B174" s="2" t="s">
        <v>641</v>
      </c>
      <c r="C174" s="2" t="s">
        <v>666</v>
      </c>
      <c r="D174" s="4">
        <v>665</v>
      </c>
      <c r="E174" s="2" t="s">
        <v>567</v>
      </c>
      <c r="F174" s="2" t="s">
        <v>62</v>
      </c>
      <c r="G174" s="2" t="s">
        <v>667</v>
      </c>
      <c r="H174" s="2" t="s">
        <v>668</v>
      </c>
      <c r="I174" s="2" t="s">
        <v>65</v>
      </c>
      <c r="J174" s="2" t="s">
        <v>669</v>
      </c>
      <c r="K174" s="2" t="s">
        <v>20</v>
      </c>
      <c r="L174" s="8" t="str">
        <f t="shared" si="28"/>
        <v>Доходы/Оплата (за доставку)</v>
      </c>
      <c r="M174" t="str">
        <f t="shared" si="29"/>
        <v xml:space="preserve"> </v>
      </c>
      <c r="N174" t="str">
        <f t="shared" si="30"/>
        <v>Доходы/Оплата (за доставку)</v>
      </c>
      <c r="O174" s="13" t="b">
        <f t="shared" si="31"/>
        <v>0</v>
      </c>
      <c r="P174" t="str">
        <f t="shared" si="32"/>
        <v>нет</v>
      </c>
      <c r="Q174" t="str">
        <f t="shared" si="33"/>
        <v/>
      </c>
      <c r="R174" t="b">
        <f t="shared" si="34"/>
        <v>0</v>
      </c>
      <c r="S174" t="str">
        <f t="shared" si="35"/>
        <v>нет</v>
      </c>
      <c r="T174" t="b">
        <f t="shared" si="36"/>
        <v>0</v>
      </c>
      <c r="U174" t="str">
        <f t="shared" si="37"/>
        <v>нет</v>
      </c>
      <c r="V174" t="b">
        <f t="shared" si="38"/>
        <v>0</v>
      </c>
      <c r="W174" t="str">
        <f t="shared" si="39"/>
        <v>нет</v>
      </c>
      <c r="X174" t="b">
        <f t="shared" si="40"/>
        <v>0</v>
      </c>
      <c r="Y174" t="str">
        <f t="shared" si="41"/>
        <v>нет</v>
      </c>
    </row>
    <row r="175" spans="1:25" ht="45" customHeight="1" x14ac:dyDescent="0.2">
      <c r="A175" s="2" t="s">
        <v>11</v>
      </c>
      <c r="B175" s="2" t="s">
        <v>641</v>
      </c>
      <c r="C175" s="2" t="s">
        <v>670</v>
      </c>
      <c r="D175" s="4">
        <v>665</v>
      </c>
      <c r="E175" s="2" t="s">
        <v>567</v>
      </c>
      <c r="F175" s="2" t="s">
        <v>62</v>
      </c>
      <c r="G175" s="2" t="s">
        <v>671</v>
      </c>
      <c r="H175" s="2" t="s">
        <v>672</v>
      </c>
      <c r="I175" s="2" t="s">
        <v>65</v>
      </c>
      <c r="J175" s="2" t="s">
        <v>673</v>
      </c>
      <c r="K175" s="2" t="s">
        <v>20</v>
      </c>
      <c r="L175" s="8" t="str">
        <f t="shared" si="28"/>
        <v>Доходы/Оплата (за доставку)</v>
      </c>
      <c r="M175" t="str">
        <f t="shared" si="29"/>
        <v xml:space="preserve"> </v>
      </c>
      <c r="N175" t="str">
        <f t="shared" si="30"/>
        <v>Доходы/Оплата (за доставку)</v>
      </c>
      <c r="O175" s="13" t="b">
        <f t="shared" si="31"/>
        <v>0</v>
      </c>
      <c r="P175" t="str">
        <f t="shared" si="32"/>
        <v>нет</v>
      </c>
      <c r="Q175" t="str">
        <f t="shared" si="33"/>
        <v/>
      </c>
      <c r="R175" t="b">
        <f t="shared" si="34"/>
        <v>0</v>
      </c>
      <c r="S175" t="str">
        <f t="shared" si="35"/>
        <v>нет</v>
      </c>
      <c r="T175" t="b">
        <f t="shared" si="36"/>
        <v>0</v>
      </c>
      <c r="U175" t="str">
        <f t="shared" si="37"/>
        <v>нет</v>
      </c>
      <c r="V175" t="b">
        <f t="shared" si="38"/>
        <v>0</v>
      </c>
      <c r="W175" t="str">
        <f t="shared" si="39"/>
        <v>нет</v>
      </c>
      <c r="X175" t="b">
        <f t="shared" si="40"/>
        <v>0</v>
      </c>
      <c r="Y175" t="str">
        <f t="shared" si="41"/>
        <v>нет</v>
      </c>
    </row>
    <row r="176" spans="1:25" ht="45" customHeight="1" x14ac:dyDescent="0.2">
      <c r="A176" s="2" t="s">
        <v>11</v>
      </c>
      <c r="B176" s="2" t="s">
        <v>674</v>
      </c>
      <c r="C176" s="2" t="s">
        <v>675</v>
      </c>
      <c r="D176" s="3">
        <v>17213.3</v>
      </c>
      <c r="E176" s="2" t="s">
        <v>636</v>
      </c>
      <c r="F176" s="2" t="s">
        <v>15</v>
      </c>
      <c r="G176" s="2" t="s">
        <v>41</v>
      </c>
      <c r="H176" s="2" t="s">
        <v>17</v>
      </c>
      <c r="I176" s="2" t="s">
        <v>18</v>
      </c>
      <c r="J176" s="11" t="s">
        <v>676</v>
      </c>
      <c r="K176" s="2" t="s">
        <v>20</v>
      </c>
      <c r="L176" s="8" t="str">
        <f t="shared" si="28"/>
        <v>ЗП</v>
      </c>
      <c r="M176" t="str">
        <f t="shared" si="29"/>
        <v xml:space="preserve"> </v>
      </c>
      <c r="N176" t="str">
        <f t="shared" si="30"/>
        <v>ЗП</v>
      </c>
      <c r="O176" s="13" t="b">
        <f t="shared" si="31"/>
        <v>0</v>
      </c>
      <c r="P176" t="str">
        <f t="shared" si="32"/>
        <v>нет</v>
      </c>
      <c r="Q176" t="str">
        <f t="shared" si="33"/>
        <v>ЗП</v>
      </c>
      <c r="R176" t="b">
        <f t="shared" si="34"/>
        <v>0</v>
      </c>
      <c r="S176" t="str">
        <f t="shared" si="35"/>
        <v>нет</v>
      </c>
      <c r="T176" t="b">
        <f t="shared" si="36"/>
        <v>0</v>
      </c>
      <c r="U176" t="str">
        <f t="shared" si="37"/>
        <v>нет</v>
      </c>
      <c r="V176" t="b">
        <f t="shared" si="38"/>
        <v>0</v>
      </c>
      <c r="W176" t="str">
        <f t="shared" si="39"/>
        <v>нет</v>
      </c>
      <c r="X176" t="b">
        <f t="shared" si="40"/>
        <v>0</v>
      </c>
      <c r="Y176" t="str">
        <f t="shared" si="41"/>
        <v>нет</v>
      </c>
    </row>
    <row r="177" spans="1:25" ht="45" customHeight="1" x14ac:dyDescent="0.2">
      <c r="A177" s="2" t="s">
        <v>11</v>
      </c>
      <c r="B177" s="2" t="s">
        <v>677</v>
      </c>
      <c r="C177" s="2" t="s">
        <v>678</v>
      </c>
      <c r="D177" s="3">
        <v>66000</v>
      </c>
      <c r="E177" s="2" t="s">
        <v>636</v>
      </c>
      <c r="F177" s="2" t="s">
        <v>15</v>
      </c>
      <c r="G177" s="2" t="s">
        <v>679</v>
      </c>
      <c r="H177" s="2" t="s">
        <v>17</v>
      </c>
      <c r="I177" s="2" t="s">
        <v>680</v>
      </c>
      <c r="J177" s="2" t="s">
        <v>681</v>
      </c>
      <c r="K177" s="2" t="s">
        <v>20</v>
      </c>
      <c r="L177" s="8" t="str">
        <f t="shared" si="28"/>
        <v>Выдано под отчет</v>
      </c>
      <c r="M177" t="str">
        <f t="shared" si="29"/>
        <v xml:space="preserve"> </v>
      </c>
      <c r="N177" t="str">
        <f t="shared" si="30"/>
        <v>Выдано под отчет</v>
      </c>
      <c r="O177" s="13" t="b">
        <f t="shared" si="31"/>
        <v>0</v>
      </c>
      <c r="P177" t="str">
        <f t="shared" si="32"/>
        <v>нет</v>
      </c>
      <c r="Q177" t="str">
        <f t="shared" si="33"/>
        <v/>
      </c>
      <c r="R177" t="b">
        <f t="shared" si="34"/>
        <v>0</v>
      </c>
      <c r="S177" t="str">
        <f t="shared" si="35"/>
        <v>нет</v>
      </c>
      <c r="T177" t="b">
        <f t="shared" si="36"/>
        <v>0</v>
      </c>
      <c r="U177" t="str">
        <f t="shared" si="37"/>
        <v>нет</v>
      </c>
      <c r="V177" t="b">
        <f t="shared" si="38"/>
        <v>0</v>
      </c>
      <c r="W177" t="str">
        <f t="shared" si="39"/>
        <v>нет</v>
      </c>
      <c r="X177" t="b">
        <f t="shared" si="40"/>
        <v>0</v>
      </c>
      <c r="Y177" t="str">
        <f t="shared" si="41"/>
        <v>нет</v>
      </c>
    </row>
    <row r="178" spans="1:25" ht="45" customHeight="1" x14ac:dyDescent="0.2">
      <c r="A178" s="2" t="s">
        <v>11</v>
      </c>
      <c r="B178" s="2" t="s">
        <v>682</v>
      </c>
      <c r="C178" s="2" t="s">
        <v>683</v>
      </c>
      <c r="D178" s="3">
        <v>17213.3</v>
      </c>
      <c r="E178" s="2" t="s">
        <v>636</v>
      </c>
      <c r="F178" s="2" t="s">
        <v>62</v>
      </c>
      <c r="G178" s="2" t="s">
        <v>38</v>
      </c>
      <c r="H178" s="2" t="s">
        <v>17</v>
      </c>
      <c r="I178" s="2" t="s">
        <v>142</v>
      </c>
      <c r="J178" s="2" t="s">
        <v>684</v>
      </c>
      <c r="K178" s="2" t="s">
        <v>20</v>
      </c>
      <c r="L178" s="8" t="str">
        <f t="shared" si="28"/>
        <v>Возврат ЗП</v>
      </c>
      <c r="M178" t="str">
        <f t="shared" si="29"/>
        <v xml:space="preserve"> </v>
      </c>
      <c r="N178" t="str">
        <f t="shared" si="30"/>
        <v>Возврат ЗП</v>
      </c>
      <c r="O178" s="13" t="b">
        <f t="shared" si="31"/>
        <v>0</v>
      </c>
      <c r="P178" t="str">
        <f t="shared" si="32"/>
        <v>нет</v>
      </c>
      <c r="Q178" t="str">
        <f t="shared" si="33"/>
        <v/>
      </c>
      <c r="R178" t="b">
        <f t="shared" si="34"/>
        <v>0</v>
      </c>
      <c r="S178" t="str">
        <f t="shared" si="35"/>
        <v>нет</v>
      </c>
      <c r="T178" t="b">
        <f t="shared" si="36"/>
        <v>0</v>
      </c>
      <c r="U178" t="str">
        <f t="shared" si="37"/>
        <v>нет</v>
      </c>
      <c r="V178" t="b">
        <f t="shared" si="38"/>
        <v>0</v>
      </c>
      <c r="W178" t="str">
        <f t="shared" si="39"/>
        <v>нет</v>
      </c>
      <c r="X178" t="b">
        <f t="shared" si="40"/>
        <v>0</v>
      </c>
      <c r="Y178" t="str">
        <f t="shared" si="41"/>
        <v>нет</v>
      </c>
    </row>
    <row r="179" spans="1:25" ht="45" customHeight="1" x14ac:dyDescent="0.2">
      <c r="A179" s="2" t="s">
        <v>11</v>
      </c>
      <c r="B179" s="2" t="s">
        <v>682</v>
      </c>
      <c r="C179" s="2" t="s">
        <v>685</v>
      </c>
      <c r="D179" s="3">
        <v>1163.75</v>
      </c>
      <c r="E179" s="2" t="s">
        <v>636</v>
      </c>
      <c r="F179" s="2" t="s">
        <v>62</v>
      </c>
      <c r="G179" s="2" t="s">
        <v>41</v>
      </c>
      <c r="H179" s="2" t="s">
        <v>686</v>
      </c>
      <c r="I179" s="2" t="s">
        <v>65</v>
      </c>
      <c r="J179" s="2" t="s">
        <v>520</v>
      </c>
      <c r="K179" s="2" t="s">
        <v>20</v>
      </c>
      <c r="L179" s="8" t="str">
        <f t="shared" si="28"/>
        <v>Доходы/Оплата (за доставку)</v>
      </c>
      <c r="M179" t="str">
        <f t="shared" si="29"/>
        <v xml:space="preserve"> </v>
      </c>
      <c r="N179" t="str">
        <f t="shared" si="30"/>
        <v>Доходы/Оплата (за доставку)</v>
      </c>
      <c r="O179" s="13" t="b">
        <f t="shared" si="31"/>
        <v>0</v>
      </c>
      <c r="P179" t="str">
        <f t="shared" si="32"/>
        <v>нет</v>
      </c>
      <c r="Q179" t="str">
        <f t="shared" si="33"/>
        <v/>
      </c>
      <c r="R179" t="b">
        <f t="shared" si="34"/>
        <v>0</v>
      </c>
      <c r="S179" t="str">
        <f t="shared" si="35"/>
        <v>нет</v>
      </c>
      <c r="T179" t="b">
        <f t="shared" si="36"/>
        <v>0</v>
      </c>
      <c r="U179" t="str">
        <f t="shared" si="37"/>
        <v>нет</v>
      </c>
      <c r="V179" t="b">
        <f t="shared" si="38"/>
        <v>0</v>
      </c>
      <c r="W179" t="str">
        <f t="shared" si="39"/>
        <v>нет</v>
      </c>
      <c r="X179" t="b">
        <f t="shared" si="40"/>
        <v>0</v>
      </c>
      <c r="Y179" t="str">
        <f t="shared" si="41"/>
        <v>нет</v>
      </c>
    </row>
    <row r="180" spans="1:25" ht="45" customHeight="1" x14ac:dyDescent="0.2">
      <c r="A180" s="2" t="s">
        <v>11</v>
      </c>
      <c r="B180" s="2" t="s">
        <v>682</v>
      </c>
      <c r="C180" s="2" t="s">
        <v>687</v>
      </c>
      <c r="D180" s="3">
        <v>1163.75</v>
      </c>
      <c r="E180" s="2" t="s">
        <v>636</v>
      </c>
      <c r="F180" s="2" t="s">
        <v>62</v>
      </c>
      <c r="G180" s="2" t="s">
        <v>688</v>
      </c>
      <c r="H180" s="2" t="s">
        <v>689</v>
      </c>
      <c r="I180" s="2" t="s">
        <v>65</v>
      </c>
      <c r="J180" s="2" t="s">
        <v>690</v>
      </c>
      <c r="K180" s="2" t="s">
        <v>20</v>
      </c>
      <c r="L180" s="8" t="str">
        <f t="shared" si="28"/>
        <v>Доходы/Оплата (за доставку)</v>
      </c>
      <c r="M180" t="str">
        <f t="shared" si="29"/>
        <v xml:space="preserve"> </v>
      </c>
      <c r="N180" t="str">
        <f t="shared" si="30"/>
        <v>Доходы/Оплата (за доставку)</v>
      </c>
      <c r="O180" s="13" t="b">
        <f t="shared" si="31"/>
        <v>0</v>
      </c>
      <c r="P180" t="str">
        <f t="shared" si="32"/>
        <v>нет</v>
      </c>
      <c r="Q180" t="str">
        <f t="shared" si="33"/>
        <v/>
      </c>
      <c r="R180" t="b">
        <f t="shared" si="34"/>
        <v>0</v>
      </c>
      <c r="S180" t="str">
        <f t="shared" si="35"/>
        <v>нет</v>
      </c>
      <c r="T180" t="b">
        <f t="shared" si="36"/>
        <v>0</v>
      </c>
      <c r="U180" t="str">
        <f t="shared" si="37"/>
        <v>нет</v>
      </c>
      <c r="V180" t="b">
        <f t="shared" si="38"/>
        <v>0</v>
      </c>
      <c r="W180" t="str">
        <f t="shared" si="39"/>
        <v>нет</v>
      </c>
      <c r="X180" t="b">
        <f t="shared" si="40"/>
        <v>0</v>
      </c>
      <c r="Y180" t="str">
        <f t="shared" si="41"/>
        <v>нет</v>
      </c>
    </row>
    <row r="181" spans="1:25" ht="45" customHeight="1" x14ac:dyDescent="0.2">
      <c r="A181" s="2" t="s">
        <v>11</v>
      </c>
      <c r="B181" s="2" t="s">
        <v>682</v>
      </c>
      <c r="C181" s="2" t="s">
        <v>691</v>
      </c>
      <c r="D181" s="4">
        <v>997.5</v>
      </c>
      <c r="E181" s="2" t="s">
        <v>636</v>
      </c>
      <c r="F181" s="2" t="s">
        <v>62</v>
      </c>
      <c r="G181" s="2" t="s">
        <v>692</v>
      </c>
      <c r="H181" s="2" t="s">
        <v>693</v>
      </c>
      <c r="I181" s="2" t="s">
        <v>65</v>
      </c>
      <c r="J181" s="2" t="s">
        <v>694</v>
      </c>
      <c r="K181" s="2" t="s">
        <v>20</v>
      </c>
      <c r="L181" s="8" t="str">
        <f t="shared" si="28"/>
        <v>Доходы/Оплата (за доставку)</v>
      </c>
      <c r="M181" t="str">
        <f t="shared" si="29"/>
        <v xml:space="preserve"> </v>
      </c>
      <c r="N181" t="str">
        <f t="shared" si="30"/>
        <v>Доходы/Оплата (за доставку)</v>
      </c>
      <c r="O181" s="13" t="b">
        <f t="shared" si="31"/>
        <v>0</v>
      </c>
      <c r="P181" t="str">
        <f t="shared" si="32"/>
        <v>нет</v>
      </c>
      <c r="Q181" t="str">
        <f t="shared" si="33"/>
        <v/>
      </c>
      <c r="R181" t="b">
        <f t="shared" si="34"/>
        <v>0</v>
      </c>
      <c r="S181" t="str">
        <f t="shared" si="35"/>
        <v>нет</v>
      </c>
      <c r="T181" t="b">
        <f t="shared" si="36"/>
        <v>0</v>
      </c>
      <c r="U181" t="str">
        <f t="shared" si="37"/>
        <v>нет</v>
      </c>
      <c r="V181" t="b">
        <f t="shared" si="38"/>
        <v>0</v>
      </c>
      <c r="W181" t="str">
        <f t="shared" si="39"/>
        <v>нет</v>
      </c>
      <c r="X181" t="b">
        <f t="shared" si="40"/>
        <v>0</v>
      </c>
      <c r="Y181" t="str">
        <f t="shared" si="41"/>
        <v>нет</v>
      </c>
    </row>
    <row r="182" spans="1:25" ht="45" customHeight="1" x14ac:dyDescent="0.2">
      <c r="A182" s="2" t="s">
        <v>11</v>
      </c>
      <c r="B182" s="2" t="s">
        <v>682</v>
      </c>
      <c r="C182" s="2" t="s">
        <v>695</v>
      </c>
      <c r="D182" s="4">
        <v>665</v>
      </c>
      <c r="E182" s="2" t="s">
        <v>636</v>
      </c>
      <c r="F182" s="2" t="s">
        <v>62</v>
      </c>
      <c r="G182" s="2" t="s">
        <v>41</v>
      </c>
      <c r="H182" s="2" t="s">
        <v>696</v>
      </c>
      <c r="I182" s="2" t="s">
        <v>65</v>
      </c>
      <c r="J182" s="2" t="s">
        <v>393</v>
      </c>
      <c r="K182" s="2" t="s">
        <v>20</v>
      </c>
      <c r="L182" s="8" t="str">
        <f t="shared" si="28"/>
        <v>Доходы/Оплата (за доставку)</v>
      </c>
      <c r="M182" t="str">
        <f t="shared" si="29"/>
        <v xml:space="preserve"> </v>
      </c>
      <c r="N182" t="str">
        <f t="shared" si="30"/>
        <v>Доходы/Оплата (за доставку)</v>
      </c>
      <c r="O182" s="13" t="b">
        <f t="shared" si="31"/>
        <v>0</v>
      </c>
      <c r="P182" t="str">
        <f t="shared" si="32"/>
        <v>нет</v>
      </c>
      <c r="Q182" t="str">
        <f t="shared" si="33"/>
        <v/>
      </c>
      <c r="R182" t="b">
        <f t="shared" si="34"/>
        <v>0</v>
      </c>
      <c r="S182" t="str">
        <f t="shared" si="35"/>
        <v>нет</v>
      </c>
      <c r="T182" t="b">
        <f t="shared" si="36"/>
        <v>0</v>
      </c>
      <c r="U182" t="str">
        <f t="shared" si="37"/>
        <v>нет</v>
      </c>
      <c r="V182" t="b">
        <f t="shared" si="38"/>
        <v>0</v>
      </c>
      <c r="W182" t="str">
        <f t="shared" si="39"/>
        <v>нет</v>
      </c>
      <c r="X182" t="b">
        <f t="shared" si="40"/>
        <v>0</v>
      </c>
      <c r="Y182" t="str">
        <f t="shared" si="41"/>
        <v>нет</v>
      </c>
    </row>
    <row r="183" spans="1:25" ht="45" customHeight="1" x14ac:dyDescent="0.2">
      <c r="A183" s="2" t="s">
        <v>11</v>
      </c>
      <c r="B183" s="2" t="s">
        <v>682</v>
      </c>
      <c r="C183" s="2" t="s">
        <v>697</v>
      </c>
      <c r="D183" s="4">
        <v>665</v>
      </c>
      <c r="E183" s="2" t="s">
        <v>636</v>
      </c>
      <c r="F183" s="2" t="s">
        <v>62</v>
      </c>
      <c r="G183" s="2" t="s">
        <v>698</v>
      </c>
      <c r="H183" s="2" t="s">
        <v>699</v>
      </c>
      <c r="I183" s="2" t="s">
        <v>65</v>
      </c>
      <c r="J183" s="2" t="s">
        <v>700</v>
      </c>
      <c r="K183" s="2" t="s">
        <v>20</v>
      </c>
      <c r="L183" s="8" t="str">
        <f t="shared" si="28"/>
        <v>Доходы/Оплата (за доставку)</v>
      </c>
      <c r="M183" t="str">
        <f t="shared" si="29"/>
        <v xml:space="preserve"> </v>
      </c>
      <c r="N183" t="str">
        <f t="shared" si="30"/>
        <v>Доходы/Оплата (за доставку)</v>
      </c>
      <c r="O183" s="13" t="b">
        <f t="shared" si="31"/>
        <v>0</v>
      </c>
      <c r="P183" t="str">
        <f t="shared" si="32"/>
        <v>нет</v>
      </c>
      <c r="Q183" t="str">
        <f t="shared" si="33"/>
        <v/>
      </c>
      <c r="R183" t="b">
        <f t="shared" si="34"/>
        <v>0</v>
      </c>
      <c r="S183" t="str">
        <f t="shared" si="35"/>
        <v>нет</v>
      </c>
      <c r="T183" t="b">
        <f t="shared" si="36"/>
        <v>0</v>
      </c>
      <c r="U183" t="str">
        <f t="shared" si="37"/>
        <v>нет</v>
      </c>
      <c r="V183" t="b">
        <f t="shared" si="38"/>
        <v>0</v>
      </c>
      <c r="W183" t="str">
        <f t="shared" si="39"/>
        <v>нет</v>
      </c>
      <c r="X183" t="b">
        <f t="shared" si="40"/>
        <v>0</v>
      </c>
      <c r="Y183" t="str">
        <f t="shared" si="41"/>
        <v>нет</v>
      </c>
    </row>
    <row r="184" spans="1:25" ht="45" customHeight="1" x14ac:dyDescent="0.2">
      <c r="A184" s="2" t="s">
        <v>11</v>
      </c>
      <c r="B184" s="2" t="s">
        <v>682</v>
      </c>
      <c r="C184" s="2" t="s">
        <v>701</v>
      </c>
      <c r="D184" s="4">
        <v>665</v>
      </c>
      <c r="E184" s="2" t="s">
        <v>636</v>
      </c>
      <c r="F184" s="2" t="s">
        <v>62</v>
      </c>
      <c r="G184" s="2" t="s">
        <v>702</v>
      </c>
      <c r="H184" s="2" t="s">
        <v>703</v>
      </c>
      <c r="I184" s="2" t="s">
        <v>65</v>
      </c>
      <c r="J184" s="2" t="s">
        <v>704</v>
      </c>
      <c r="K184" s="2" t="s">
        <v>20</v>
      </c>
      <c r="L184" s="8" t="str">
        <f t="shared" si="28"/>
        <v>Доходы/Оплата (за доставку)</v>
      </c>
      <c r="M184" t="str">
        <f t="shared" si="29"/>
        <v xml:space="preserve"> </v>
      </c>
      <c r="N184" t="str">
        <f t="shared" si="30"/>
        <v>Доходы/Оплата (за доставку)</v>
      </c>
      <c r="O184" s="13" t="b">
        <f t="shared" si="31"/>
        <v>0</v>
      </c>
      <c r="P184" t="str">
        <f t="shared" si="32"/>
        <v>нет</v>
      </c>
      <c r="Q184" t="str">
        <f t="shared" si="33"/>
        <v/>
      </c>
      <c r="R184" t="b">
        <f t="shared" si="34"/>
        <v>0</v>
      </c>
      <c r="S184" t="str">
        <f t="shared" si="35"/>
        <v>нет</v>
      </c>
      <c r="T184" t="b">
        <f t="shared" si="36"/>
        <v>0</v>
      </c>
      <c r="U184" t="str">
        <f t="shared" si="37"/>
        <v>нет</v>
      </c>
      <c r="V184" t="b">
        <f t="shared" si="38"/>
        <v>0</v>
      </c>
      <c r="W184" t="str">
        <f t="shared" si="39"/>
        <v>нет</v>
      </c>
      <c r="X184" t="b">
        <f t="shared" si="40"/>
        <v>0</v>
      </c>
      <c r="Y184" t="str">
        <f t="shared" si="41"/>
        <v>нет</v>
      </c>
    </row>
    <row r="185" spans="1:25" ht="45" customHeight="1" x14ac:dyDescent="0.2">
      <c r="A185" s="2" t="s">
        <v>11</v>
      </c>
      <c r="B185" s="2" t="s">
        <v>682</v>
      </c>
      <c r="C185" s="2" t="s">
        <v>705</v>
      </c>
      <c r="D185" s="4">
        <v>665</v>
      </c>
      <c r="E185" s="2" t="s">
        <v>636</v>
      </c>
      <c r="F185" s="2" t="s">
        <v>62</v>
      </c>
      <c r="G185" s="2" t="s">
        <v>706</v>
      </c>
      <c r="H185" s="2" t="s">
        <v>707</v>
      </c>
      <c r="I185" s="2" t="s">
        <v>65</v>
      </c>
      <c r="J185" s="2" t="s">
        <v>708</v>
      </c>
      <c r="K185" s="2" t="s">
        <v>20</v>
      </c>
      <c r="L185" s="8" t="str">
        <f t="shared" si="28"/>
        <v>Доходы/Оплата (за доставку)</v>
      </c>
      <c r="M185" t="str">
        <f t="shared" si="29"/>
        <v xml:space="preserve"> </v>
      </c>
      <c r="N185" t="str">
        <f t="shared" si="30"/>
        <v>Доходы/Оплата (за доставку)</v>
      </c>
      <c r="O185" s="13" t="b">
        <f t="shared" si="31"/>
        <v>0</v>
      </c>
      <c r="P185" t="str">
        <f t="shared" si="32"/>
        <v>нет</v>
      </c>
      <c r="Q185" t="str">
        <f t="shared" si="33"/>
        <v/>
      </c>
      <c r="R185" t="b">
        <f t="shared" si="34"/>
        <v>0</v>
      </c>
      <c r="S185" t="str">
        <f t="shared" si="35"/>
        <v>нет</v>
      </c>
      <c r="T185" t="b">
        <f t="shared" si="36"/>
        <v>0</v>
      </c>
      <c r="U185" t="str">
        <f t="shared" si="37"/>
        <v>нет</v>
      </c>
      <c r="V185" t="b">
        <f t="shared" si="38"/>
        <v>0</v>
      </c>
      <c r="W185" t="str">
        <f t="shared" si="39"/>
        <v>нет</v>
      </c>
      <c r="X185" t="b">
        <f t="shared" si="40"/>
        <v>0</v>
      </c>
      <c r="Y185" t="str">
        <f t="shared" si="41"/>
        <v>нет</v>
      </c>
    </row>
    <row r="186" spans="1:25" ht="45" customHeight="1" x14ac:dyDescent="0.2">
      <c r="A186" s="2" t="s">
        <v>11</v>
      </c>
      <c r="B186" s="2" t="s">
        <v>709</v>
      </c>
      <c r="C186" s="2" t="s">
        <v>710</v>
      </c>
      <c r="D186" s="3">
        <v>51237.04</v>
      </c>
      <c r="E186" s="2" t="s">
        <v>711</v>
      </c>
      <c r="F186" s="2" t="s">
        <v>15</v>
      </c>
      <c r="G186" s="2" t="s">
        <v>41</v>
      </c>
      <c r="H186" s="2" t="s">
        <v>17</v>
      </c>
      <c r="I186" s="2" t="s">
        <v>18</v>
      </c>
      <c r="J186" s="11" t="s">
        <v>712</v>
      </c>
      <c r="K186" s="2" t="s">
        <v>20</v>
      </c>
      <c r="L186" s="8" t="str">
        <f t="shared" si="28"/>
        <v>ЗП (3 дня)</v>
      </c>
      <c r="M186" t="str">
        <f t="shared" si="29"/>
        <v xml:space="preserve"> </v>
      </c>
      <c r="N186" t="str">
        <f t="shared" si="30"/>
        <v>ЗП (3 дня)</v>
      </c>
      <c r="O186" s="13" t="b">
        <f t="shared" si="31"/>
        <v>1</v>
      </c>
      <c r="P186" t="str">
        <f t="shared" si="32"/>
        <v>ЗП (3 дня)</v>
      </c>
      <c r="Q186" t="str">
        <f t="shared" si="33"/>
        <v/>
      </c>
      <c r="R186" t="b">
        <f t="shared" si="34"/>
        <v>0</v>
      </c>
      <c r="S186" t="str">
        <f t="shared" si="35"/>
        <v>нет</v>
      </c>
      <c r="T186" t="b">
        <f t="shared" si="36"/>
        <v>0</v>
      </c>
      <c r="U186" t="str">
        <f t="shared" si="37"/>
        <v>нет</v>
      </c>
      <c r="V186" t="b">
        <f t="shared" si="38"/>
        <v>0</v>
      </c>
      <c r="W186" t="str">
        <f t="shared" si="39"/>
        <v>нет</v>
      </c>
      <c r="X186" t="b">
        <f t="shared" si="40"/>
        <v>0</v>
      </c>
      <c r="Y186" t="str">
        <f t="shared" si="41"/>
        <v>нет</v>
      </c>
    </row>
    <row r="187" spans="1:25" ht="45" customHeight="1" x14ac:dyDescent="0.2">
      <c r="A187" s="2" t="s">
        <v>11</v>
      </c>
      <c r="B187" s="2" t="s">
        <v>713</v>
      </c>
      <c r="C187" s="2" t="s">
        <v>714</v>
      </c>
      <c r="D187" s="3">
        <v>113520.51</v>
      </c>
      <c r="E187" s="2" t="s">
        <v>711</v>
      </c>
      <c r="F187" s="2" t="s">
        <v>15</v>
      </c>
      <c r="G187" s="2" t="s">
        <v>41</v>
      </c>
      <c r="H187" s="2" t="s">
        <v>17</v>
      </c>
      <c r="I187" s="2" t="s">
        <v>18</v>
      </c>
      <c r="J187" s="11" t="s">
        <v>715</v>
      </c>
      <c r="K187" s="2" t="s">
        <v>20</v>
      </c>
      <c r="L187" s="8" t="str">
        <f t="shared" si="28"/>
        <v>ЗП</v>
      </c>
      <c r="M187" t="str">
        <f t="shared" si="29"/>
        <v xml:space="preserve"> </v>
      </c>
      <c r="N187" t="str">
        <f t="shared" si="30"/>
        <v>ЗП</v>
      </c>
      <c r="O187" s="13" t="b">
        <f t="shared" si="31"/>
        <v>0</v>
      </c>
      <c r="P187" t="str">
        <f t="shared" si="32"/>
        <v>нет</v>
      </c>
      <c r="Q187" t="str">
        <f t="shared" si="33"/>
        <v>ЗП</v>
      </c>
      <c r="R187" t="b">
        <f t="shared" si="34"/>
        <v>0</v>
      </c>
      <c r="S187" t="str">
        <f t="shared" si="35"/>
        <v>нет</v>
      </c>
      <c r="T187" t="b">
        <f t="shared" si="36"/>
        <v>0</v>
      </c>
      <c r="U187" t="str">
        <f t="shared" si="37"/>
        <v>нет</v>
      </c>
      <c r="V187" t="b">
        <f t="shared" si="38"/>
        <v>0</v>
      </c>
      <c r="W187" t="str">
        <f t="shared" si="39"/>
        <v>нет</v>
      </c>
      <c r="X187" t="b">
        <f t="shared" si="40"/>
        <v>0</v>
      </c>
      <c r="Y187" t="str">
        <f t="shared" si="41"/>
        <v>нет</v>
      </c>
    </row>
    <row r="188" spans="1:25" ht="45" customHeight="1" x14ac:dyDescent="0.2">
      <c r="A188" s="2" t="s">
        <v>11</v>
      </c>
      <c r="B188" s="2" t="s">
        <v>716</v>
      </c>
      <c r="C188" s="2" t="s">
        <v>717</v>
      </c>
      <c r="D188" s="3">
        <v>4224.01</v>
      </c>
      <c r="E188" s="2" t="s">
        <v>711</v>
      </c>
      <c r="F188" s="2" t="s">
        <v>15</v>
      </c>
      <c r="G188" s="2" t="s">
        <v>38</v>
      </c>
      <c r="H188" s="2" t="s">
        <v>17</v>
      </c>
      <c r="I188" s="2" t="s">
        <v>18</v>
      </c>
      <c r="J188" s="11" t="s">
        <v>718</v>
      </c>
      <c r="K188" s="2" t="s">
        <v>20</v>
      </c>
      <c r="L188" s="8" t="str">
        <f t="shared" si="28"/>
        <v>ЗП</v>
      </c>
      <c r="M188" t="str">
        <f t="shared" si="29"/>
        <v xml:space="preserve"> </v>
      </c>
      <c r="N188" t="str">
        <f t="shared" si="30"/>
        <v>ЗП</v>
      </c>
      <c r="O188" s="13" t="b">
        <f t="shared" si="31"/>
        <v>0</v>
      </c>
      <c r="P188" t="str">
        <f t="shared" si="32"/>
        <v>нет</v>
      </c>
      <c r="Q188" t="str">
        <f t="shared" si="33"/>
        <v>ЗП</v>
      </c>
      <c r="R188" t="b">
        <f t="shared" si="34"/>
        <v>0</v>
      </c>
      <c r="S188" t="str">
        <f t="shared" si="35"/>
        <v>нет</v>
      </c>
      <c r="T188" t="b">
        <f t="shared" si="36"/>
        <v>0</v>
      </c>
      <c r="U188" t="str">
        <f t="shared" si="37"/>
        <v>нет</v>
      </c>
      <c r="V188" t="b">
        <f t="shared" si="38"/>
        <v>0</v>
      </c>
      <c r="W188" t="str">
        <f t="shared" si="39"/>
        <v>нет</v>
      </c>
      <c r="X188" t="b">
        <f t="shared" si="40"/>
        <v>0</v>
      </c>
      <c r="Y188" t="str">
        <f t="shared" si="41"/>
        <v>нет</v>
      </c>
    </row>
    <row r="189" spans="1:25" ht="45" customHeight="1" x14ac:dyDescent="0.2">
      <c r="A189" s="2" t="s">
        <v>11</v>
      </c>
      <c r="B189" s="2" t="s">
        <v>719</v>
      </c>
      <c r="C189" s="2" t="s">
        <v>720</v>
      </c>
      <c r="D189" s="3">
        <v>1819986.63</v>
      </c>
      <c r="E189" s="2" t="s">
        <v>711</v>
      </c>
      <c r="F189" s="2" t="s">
        <v>15</v>
      </c>
      <c r="G189" s="2" t="s">
        <v>213</v>
      </c>
      <c r="H189" s="2" t="s">
        <v>214</v>
      </c>
      <c r="I189" s="2" t="s">
        <v>54</v>
      </c>
      <c r="J189" s="2" t="s">
        <v>721</v>
      </c>
      <c r="K189" s="2" t="s">
        <v>49</v>
      </c>
      <c r="L189" s="8" t="str">
        <f t="shared" si="28"/>
        <v>ПОСТАВЩИКИ</v>
      </c>
      <c r="M189" t="str">
        <f t="shared" si="29"/>
        <v xml:space="preserve"> </v>
      </c>
      <c r="N189" t="str">
        <f t="shared" si="30"/>
        <v>ПОСТАВЩИКИ</v>
      </c>
      <c r="O189" s="13" t="b">
        <f t="shared" si="31"/>
        <v>0</v>
      </c>
      <c r="P189" t="str">
        <f t="shared" si="32"/>
        <v>нет</v>
      </c>
      <c r="Q189" t="str">
        <f t="shared" si="33"/>
        <v/>
      </c>
      <c r="R189" t="b">
        <f t="shared" si="34"/>
        <v>0</v>
      </c>
      <c r="S189" t="str">
        <f t="shared" si="35"/>
        <v>нет</v>
      </c>
      <c r="T189" t="b">
        <f t="shared" si="36"/>
        <v>0</v>
      </c>
      <c r="U189" t="str">
        <f t="shared" si="37"/>
        <v>нет</v>
      </c>
      <c r="V189" t="b">
        <f t="shared" si="38"/>
        <v>0</v>
      </c>
      <c r="W189" t="str">
        <f t="shared" si="39"/>
        <v>нет</v>
      </c>
      <c r="X189" t="b">
        <f t="shared" si="40"/>
        <v>0</v>
      </c>
      <c r="Y189" t="str">
        <f t="shared" si="41"/>
        <v>нет</v>
      </c>
    </row>
    <row r="190" spans="1:25" ht="45" customHeight="1" x14ac:dyDescent="0.2">
      <c r="A190" s="2" t="s">
        <v>11</v>
      </c>
      <c r="B190" s="2" t="s">
        <v>722</v>
      </c>
      <c r="C190" s="2" t="s">
        <v>723</v>
      </c>
      <c r="D190" s="4">
        <v>665</v>
      </c>
      <c r="E190" s="2" t="s">
        <v>711</v>
      </c>
      <c r="F190" s="2" t="s">
        <v>15</v>
      </c>
      <c r="G190" s="2" t="s">
        <v>724</v>
      </c>
      <c r="H190" s="2" t="s">
        <v>725</v>
      </c>
      <c r="I190" s="2" t="s">
        <v>96</v>
      </c>
      <c r="J190" s="2" t="s">
        <v>726</v>
      </c>
      <c r="K190" s="2" t="s">
        <v>20</v>
      </c>
      <c r="L190" s="8" t="str">
        <f t="shared" si="28"/>
        <v>Отказ от доставки</v>
      </c>
      <c r="M190" t="str">
        <f t="shared" si="29"/>
        <v>Отказ от доставки</v>
      </c>
      <c r="N190" t="str">
        <f t="shared" si="30"/>
        <v>Отказ от доставки</v>
      </c>
      <c r="O190" s="13" t="b">
        <f t="shared" si="31"/>
        <v>0</v>
      </c>
      <c r="P190" t="str">
        <f t="shared" si="32"/>
        <v>нет</v>
      </c>
      <c r="Q190" t="str">
        <f t="shared" si="33"/>
        <v/>
      </c>
      <c r="R190" t="b">
        <f t="shared" si="34"/>
        <v>0</v>
      </c>
      <c r="S190" t="str">
        <f t="shared" si="35"/>
        <v>нет</v>
      </c>
      <c r="T190" t="b">
        <f t="shared" si="36"/>
        <v>0</v>
      </c>
      <c r="U190" t="str">
        <f t="shared" si="37"/>
        <v>нет</v>
      </c>
      <c r="V190" t="b">
        <f t="shared" si="38"/>
        <v>0</v>
      </c>
      <c r="W190" t="str">
        <f t="shared" si="39"/>
        <v>нет</v>
      </c>
      <c r="X190" t="b">
        <f t="shared" si="40"/>
        <v>0</v>
      </c>
      <c r="Y190" t="str">
        <f t="shared" si="41"/>
        <v>нет</v>
      </c>
    </row>
    <row r="191" spans="1:25" ht="45" customHeight="1" x14ac:dyDescent="0.2">
      <c r="A191" s="2" t="s">
        <v>11</v>
      </c>
      <c r="B191" s="2" t="s">
        <v>727</v>
      </c>
      <c r="C191" s="2" t="s">
        <v>728</v>
      </c>
      <c r="D191" s="3">
        <v>1330</v>
      </c>
      <c r="E191" s="2" t="s">
        <v>711</v>
      </c>
      <c r="F191" s="2" t="s">
        <v>62</v>
      </c>
      <c r="G191" s="2" t="s">
        <v>729</v>
      </c>
      <c r="H191" s="2" t="s">
        <v>730</v>
      </c>
      <c r="I191" s="2" t="s">
        <v>65</v>
      </c>
      <c r="J191" s="2" t="s">
        <v>731</v>
      </c>
      <c r="K191" s="2" t="s">
        <v>20</v>
      </c>
      <c r="L191" s="8" t="str">
        <f t="shared" si="28"/>
        <v>Доходы/Оплата (за доставку)</v>
      </c>
      <c r="M191" t="str">
        <f t="shared" si="29"/>
        <v xml:space="preserve"> </v>
      </c>
      <c r="N191" t="str">
        <f t="shared" si="30"/>
        <v>Доходы/Оплата (за доставку)</v>
      </c>
      <c r="O191" s="13" t="b">
        <f t="shared" si="31"/>
        <v>0</v>
      </c>
      <c r="P191" t="str">
        <f t="shared" si="32"/>
        <v>нет</v>
      </c>
      <c r="Q191" t="str">
        <f t="shared" si="33"/>
        <v/>
      </c>
      <c r="R191" t="b">
        <f t="shared" si="34"/>
        <v>0</v>
      </c>
      <c r="S191" t="str">
        <f t="shared" si="35"/>
        <v>нет</v>
      </c>
      <c r="T191" t="b">
        <f t="shared" si="36"/>
        <v>0</v>
      </c>
      <c r="U191" t="str">
        <f t="shared" si="37"/>
        <v>нет</v>
      </c>
      <c r="V191" t="b">
        <f t="shared" si="38"/>
        <v>0</v>
      </c>
      <c r="W191" t="str">
        <f t="shared" si="39"/>
        <v>нет</v>
      </c>
      <c r="X191" t="b">
        <f t="shared" si="40"/>
        <v>0</v>
      </c>
      <c r="Y191" t="str">
        <f t="shared" si="41"/>
        <v>нет</v>
      </c>
    </row>
    <row r="192" spans="1:25" ht="45" customHeight="1" x14ac:dyDescent="0.2">
      <c r="A192" s="2" t="s">
        <v>11</v>
      </c>
      <c r="B192" s="2" t="s">
        <v>727</v>
      </c>
      <c r="C192" s="2" t="s">
        <v>732</v>
      </c>
      <c r="D192" s="3">
        <v>1163.75</v>
      </c>
      <c r="E192" s="2" t="s">
        <v>711</v>
      </c>
      <c r="F192" s="2" t="s">
        <v>62</v>
      </c>
      <c r="G192" s="2" t="s">
        <v>733</v>
      </c>
      <c r="H192" s="2" t="s">
        <v>734</v>
      </c>
      <c r="I192" s="2" t="s">
        <v>65</v>
      </c>
      <c r="J192" s="2" t="s">
        <v>735</v>
      </c>
      <c r="K192" s="2" t="s">
        <v>20</v>
      </c>
      <c r="L192" s="8" t="str">
        <f t="shared" si="28"/>
        <v>Доходы/Оплата (за доставку)</v>
      </c>
      <c r="M192" t="str">
        <f t="shared" si="29"/>
        <v xml:space="preserve"> </v>
      </c>
      <c r="N192" t="str">
        <f t="shared" si="30"/>
        <v>Доходы/Оплата (за доставку)</v>
      </c>
      <c r="O192" s="13" t="b">
        <f t="shared" si="31"/>
        <v>0</v>
      </c>
      <c r="P192" t="str">
        <f t="shared" si="32"/>
        <v>нет</v>
      </c>
      <c r="Q192" t="str">
        <f t="shared" si="33"/>
        <v/>
      </c>
      <c r="R192" t="b">
        <f t="shared" si="34"/>
        <v>0</v>
      </c>
      <c r="S192" t="str">
        <f t="shared" si="35"/>
        <v>нет</v>
      </c>
      <c r="T192" t="b">
        <f t="shared" si="36"/>
        <v>0</v>
      </c>
      <c r="U192" t="str">
        <f t="shared" si="37"/>
        <v>нет</v>
      </c>
      <c r="V192" t="b">
        <f t="shared" si="38"/>
        <v>0</v>
      </c>
      <c r="W192" t="str">
        <f t="shared" si="39"/>
        <v>нет</v>
      </c>
      <c r="X192" t="b">
        <f t="shared" si="40"/>
        <v>0</v>
      </c>
      <c r="Y192" t="str">
        <f t="shared" si="41"/>
        <v>нет</v>
      </c>
    </row>
    <row r="193" spans="1:25" ht="45" customHeight="1" x14ac:dyDescent="0.2">
      <c r="A193" s="2" t="s">
        <v>11</v>
      </c>
      <c r="B193" s="2" t="s">
        <v>727</v>
      </c>
      <c r="C193" s="2" t="s">
        <v>736</v>
      </c>
      <c r="D193" s="4">
        <v>997.5</v>
      </c>
      <c r="E193" s="2" t="s">
        <v>711</v>
      </c>
      <c r="F193" s="2" t="s">
        <v>62</v>
      </c>
      <c r="G193" s="2" t="s">
        <v>737</v>
      </c>
      <c r="H193" s="2" t="s">
        <v>738</v>
      </c>
      <c r="I193" s="2" t="s">
        <v>65</v>
      </c>
      <c r="J193" s="2" t="s">
        <v>739</v>
      </c>
      <c r="K193" s="2" t="s">
        <v>20</v>
      </c>
      <c r="L193" s="8" t="str">
        <f t="shared" si="28"/>
        <v>Доходы/Оплата (за доставку)</v>
      </c>
      <c r="M193" t="str">
        <f t="shared" si="29"/>
        <v xml:space="preserve"> </v>
      </c>
      <c r="N193" t="str">
        <f t="shared" si="30"/>
        <v>Доходы/Оплата (за доставку)</v>
      </c>
      <c r="O193" s="13" t="b">
        <f t="shared" si="31"/>
        <v>0</v>
      </c>
      <c r="P193" t="str">
        <f t="shared" si="32"/>
        <v>нет</v>
      </c>
      <c r="Q193" t="str">
        <f t="shared" si="33"/>
        <v/>
      </c>
      <c r="R193" t="b">
        <f t="shared" si="34"/>
        <v>0</v>
      </c>
      <c r="S193" t="str">
        <f t="shared" si="35"/>
        <v>нет</v>
      </c>
      <c r="T193" t="b">
        <f t="shared" si="36"/>
        <v>0</v>
      </c>
      <c r="U193" t="str">
        <f t="shared" si="37"/>
        <v>нет</v>
      </c>
      <c r="V193" t="b">
        <f t="shared" si="38"/>
        <v>0</v>
      </c>
      <c r="W193" t="str">
        <f t="shared" si="39"/>
        <v>нет</v>
      </c>
      <c r="X193" t="b">
        <f t="shared" si="40"/>
        <v>0</v>
      </c>
      <c r="Y193" t="str">
        <f t="shared" si="41"/>
        <v>нет</v>
      </c>
    </row>
    <row r="194" spans="1:25" ht="45" customHeight="1" x14ac:dyDescent="0.2">
      <c r="A194" s="2" t="s">
        <v>11</v>
      </c>
      <c r="B194" s="2" t="s">
        <v>727</v>
      </c>
      <c r="C194" s="2" t="s">
        <v>740</v>
      </c>
      <c r="D194" s="4">
        <v>997.5</v>
      </c>
      <c r="E194" s="2" t="s">
        <v>711</v>
      </c>
      <c r="F194" s="2" t="s">
        <v>62</v>
      </c>
      <c r="G194" s="2" t="s">
        <v>741</v>
      </c>
      <c r="H194" s="2" t="s">
        <v>742</v>
      </c>
      <c r="I194" s="2" t="s">
        <v>65</v>
      </c>
      <c r="J194" s="2" t="s">
        <v>743</v>
      </c>
      <c r="K194" s="2" t="s">
        <v>20</v>
      </c>
      <c r="L194" s="8" t="str">
        <f t="shared" si="28"/>
        <v>Доходы/Оплата (за доставку)</v>
      </c>
      <c r="M194" t="str">
        <f t="shared" si="29"/>
        <v xml:space="preserve"> </v>
      </c>
      <c r="N194" t="str">
        <f t="shared" si="30"/>
        <v>Доходы/Оплата (за доставку)</v>
      </c>
      <c r="O194" s="13" t="b">
        <f t="shared" si="31"/>
        <v>0</v>
      </c>
      <c r="P194" t="str">
        <f t="shared" si="32"/>
        <v>нет</v>
      </c>
      <c r="Q194" t="str">
        <f t="shared" si="33"/>
        <v/>
      </c>
      <c r="R194" t="b">
        <f t="shared" si="34"/>
        <v>0</v>
      </c>
      <c r="S194" t="str">
        <f t="shared" si="35"/>
        <v>нет</v>
      </c>
      <c r="T194" t="b">
        <f t="shared" si="36"/>
        <v>0</v>
      </c>
      <c r="U194" t="str">
        <f t="shared" si="37"/>
        <v>нет</v>
      </c>
      <c r="V194" t="b">
        <f t="shared" si="38"/>
        <v>0</v>
      </c>
      <c r="W194" t="str">
        <f t="shared" si="39"/>
        <v>нет</v>
      </c>
      <c r="X194" t="b">
        <f t="shared" si="40"/>
        <v>0</v>
      </c>
      <c r="Y194" t="str">
        <f t="shared" si="41"/>
        <v>нет</v>
      </c>
    </row>
    <row r="195" spans="1:25" ht="45" customHeight="1" x14ac:dyDescent="0.2">
      <c r="A195" s="2" t="s">
        <v>11</v>
      </c>
      <c r="B195" s="2" t="s">
        <v>727</v>
      </c>
      <c r="C195" s="2" t="s">
        <v>744</v>
      </c>
      <c r="D195" s="4">
        <v>665</v>
      </c>
      <c r="E195" s="2" t="s">
        <v>711</v>
      </c>
      <c r="F195" s="2" t="s">
        <v>62</v>
      </c>
      <c r="G195" s="2" t="s">
        <v>745</v>
      </c>
      <c r="H195" s="2" t="s">
        <v>746</v>
      </c>
      <c r="I195" s="2" t="s">
        <v>65</v>
      </c>
      <c r="J195" s="2" t="s">
        <v>747</v>
      </c>
      <c r="K195" s="2" t="s">
        <v>20</v>
      </c>
      <c r="L195" s="8" t="str">
        <f t="shared" ref="L195:L258" si="42">_xlfn.IFS(I195= "Поступление доходов (205 00, 209 00)", "Доходы/Оплата (за доставку)",I195= "Возврат полученных авансов, излишне полученных доходов (205.00, 209.00) \\ АНАЛИТИКА //","Отказ от доставки",I195="Перечисление средств во временном распоряжении (304.01)","?",I195="Перечисление подотчетным лицам (208.00)","Выдано под отчет",P195="ЗП (3 дня)","ЗП (3 дня)",AND(I195="Перечисление физическим лицам по ведомости (302.00) \\ Общий контрагент //",P195="нет"),"ЗП",OR(I195="Перечисление удержаний из зарплаты, выплат по оплате труда, стипендий (по ведомости) (304.03)",I195="Перечисление удержаний из зарплаты, выплат по оплате труда, стипендий (304.03)"),"Удержания из ЗП",OR(I195="Оплата поставщикам и другие платежи (206.00, 302.00) \\ + ДО //",I195="Оплата поставщикам и другие платежи (206.00, 302.00)"),"ПОСТАВЩИКИ",U195="НДФЛ","НДФЛ",I195="Уплата налогов, сборов и иных платежей в бюджет (303.00) \\ начисление + БО + ДО //","Транспортный налог",OR(I195="Поступления на восстановление расходов (209 00)",AND(G195 ="УФК по г.Москве (Отделение Фонда пенсионного и социального страхования Российской Федерации по г. Москве и Московской области л/с 04734Ф73010)",I195 = "Погашение дебиторской задолженности поставщиков (302.00, 206.00)")),"Возврат субсидии",AND(I195="Погашение дебиторской задолженности поставщиков (302.00, 206.00)",G195&lt;&gt;("Банк ВТБ(ПАО)")),"Возврат платежа (ПОСТАВЩИКИ)",AND(I195="Погашение дебиторской задолженности поставщиков (302.00, 206.00)",G195=("Банк ВТБ(ПАО)")),"Возврат ЗП",S195="пени","пени",W195="Социальные пособия","Социальные пособия",Y195="Страховые взносы","Страховые взносы")</f>
        <v>Доходы/Оплата (за доставку)</v>
      </c>
      <c r="M195" t="str">
        <f t="shared" ref="M195:M258" si="43">IF(I:I= "Возврат полученных авансов, излишне полученных доходов (205.00, 209.00) \\ АНАЛИТИКА //", "Отказ от доставки", " ")</f>
        <v xml:space="preserve"> </v>
      </c>
      <c r="N195" t="str">
        <f t="shared" ref="N195:N258" si="44">_xlfn.IFS(I195= "Поступление доходов (205 00, 209 00)", "Доходы/Оплата (за доставку)",I195= "Возврат полученных авансов, излишне полученных доходов (205.00, 209.00) \\ АНАЛИТИКА //","Отказ от доставки",I195="Перечисление средств во временном распоряжении (304.01)","?",I195="Перечисление подотчетным лицам (208.00)","Выдано под отчет",P195="ЗП (3 дня)","ЗП (3 дня)",AND(I195="Перечисление физическим лицам по ведомости (302.00) \\ Общий контрагент //",P195="нет"),"ЗП",OR(I195="Перечисление удержаний из зарплаты, выплат по оплате труда, стипендий (по ведомости) (304.03)",I195="Перечисление удержаний из зарплаты, выплат по оплате труда, стипендий (304.03)"),"Удержания из ЗП",OR(I195="Оплата поставщикам и другие платежи (206.00, 302.00) \\ + ДО //",I195="Оплата поставщикам и другие платежи (206.00, 302.00)"),"ПОСТАВЩИКИ",U195="НДФЛ","НДФЛ",I195="Уплата налогов, сборов и иных платежей в бюджет (303.00) \\ начисление + БО + ДО //","Транспортный налог",OR(I195="Поступления на восстановление расходов (209 00)",AND(G195 ="УФК по г.Москве (Отделение Фонда пенсионного и социального страхования Российской Федерации по г. Москве и Московской области л/с 04734Ф73010)",I195 = "Погашение дебиторской задолженности поставщиков (302.00, 206.00)")),"Возврат субсидии",AND(I195="Погашение дебиторской задолженности поставщиков (302.00, 206.00)",G195&lt;&gt;("Банк ВТБ(ПАО)")),"Возврат платежа (ПОСТАВЩИКИ)",AND(I195="Погашение дебиторской задолженности поставщиков (302.00, 206.00)",G195=("Банк ВТБ(ПАО)")),"Возврат ЗП",S195="пени","пени",W195="Социальные пособия","Социальные пособия",Y195="Страховые взносы","Страховые взносы")</f>
        <v>Доходы/Оплата (за доставку)</v>
      </c>
      <c r="O195" s="13" t="b">
        <f t="shared" ref="O195:O258" si="45">IFERROR(SEARCH("3 дн", J195), 0) &gt; 0</f>
        <v>0</v>
      </c>
      <c r="P195" t="str">
        <f t="shared" ref="P195:P258" si="46">IF(O195=TRUE,"ЗП (3 дня)", "нет")</f>
        <v>нет</v>
      </c>
      <c r="Q195" t="str">
        <f t="shared" ref="Q195:Q258" si="47">IF(AND(I:I="Перечисление физическим лицам по ведомости (302.00) \\ Общий контрагент //",P:P="нет"),"ЗП","")</f>
        <v/>
      </c>
      <c r="R195" t="b">
        <f t="shared" ref="R195:R258" si="48">(IFERROR(SEARCH("пени", J195), 0) &gt; 0)</f>
        <v>0</v>
      </c>
      <c r="S195" t="str">
        <f t="shared" ref="S195:S258" si="49">IF(R195=TRUE,"пени","нет")</f>
        <v>нет</v>
      </c>
      <c r="T195" t="b">
        <f t="shared" ref="T195:T258" si="50">(IFERROR(SEARCH("НДФЛ", J195), 0) &gt; 0)</f>
        <v>0</v>
      </c>
      <c r="U195" t="str">
        <f t="shared" ref="U195:U258" si="51">IF(T195=TRUE,"НДФЛ","нет")</f>
        <v>нет</v>
      </c>
      <c r="V195" t="b">
        <f t="shared" ref="V195:V258" si="52">(IFERROR(SEARCH("(Взносы по единому тарифу ДИ).НДС не облагается.", J195), 0) &gt; 0)</f>
        <v>0</v>
      </c>
      <c r="W195" t="str">
        <f t="shared" ref="W195:W258" si="53">IF(V195=TRUE,"Социальные пособия","нет")</f>
        <v>нет</v>
      </c>
      <c r="X195" t="b">
        <f t="shared" ref="X195:X258" si="54">(IFERROR(SEARCH("страх", J195), 0) &gt; 0)</f>
        <v>0</v>
      </c>
      <c r="Y195" t="str">
        <f t="shared" ref="Y195:Y258" si="55">IF(X195=TRUE,"Страховые взносы","нет")</f>
        <v>нет</v>
      </c>
    </row>
    <row r="196" spans="1:25" ht="45" customHeight="1" x14ac:dyDescent="0.2">
      <c r="A196" s="2" t="s">
        <v>11</v>
      </c>
      <c r="B196" s="2" t="s">
        <v>727</v>
      </c>
      <c r="C196" s="2" t="s">
        <v>748</v>
      </c>
      <c r="D196" s="4">
        <v>665</v>
      </c>
      <c r="E196" s="2" t="s">
        <v>711</v>
      </c>
      <c r="F196" s="2" t="s">
        <v>62</v>
      </c>
      <c r="G196" s="2" t="s">
        <v>749</v>
      </c>
      <c r="H196" s="2" t="s">
        <v>750</v>
      </c>
      <c r="I196" s="2" t="s">
        <v>65</v>
      </c>
      <c r="J196" s="2" t="s">
        <v>751</v>
      </c>
      <c r="K196" s="2" t="s">
        <v>20</v>
      </c>
      <c r="L196" s="8" t="str">
        <f t="shared" si="42"/>
        <v>Доходы/Оплата (за доставку)</v>
      </c>
      <c r="M196" t="str">
        <f t="shared" si="43"/>
        <v xml:space="preserve"> </v>
      </c>
      <c r="N196" t="str">
        <f t="shared" si="44"/>
        <v>Доходы/Оплата (за доставку)</v>
      </c>
      <c r="O196" s="13" t="b">
        <f t="shared" si="45"/>
        <v>0</v>
      </c>
      <c r="P196" t="str">
        <f t="shared" si="46"/>
        <v>нет</v>
      </c>
      <c r="Q196" t="str">
        <f t="shared" si="47"/>
        <v/>
      </c>
      <c r="R196" t="b">
        <f t="shared" si="48"/>
        <v>0</v>
      </c>
      <c r="S196" t="str">
        <f t="shared" si="49"/>
        <v>нет</v>
      </c>
      <c r="T196" t="b">
        <f t="shared" si="50"/>
        <v>0</v>
      </c>
      <c r="U196" t="str">
        <f t="shared" si="51"/>
        <v>нет</v>
      </c>
      <c r="V196" t="b">
        <f t="shared" si="52"/>
        <v>0</v>
      </c>
      <c r="W196" t="str">
        <f t="shared" si="53"/>
        <v>нет</v>
      </c>
      <c r="X196" t="b">
        <f t="shared" si="54"/>
        <v>0</v>
      </c>
      <c r="Y196" t="str">
        <f t="shared" si="55"/>
        <v>нет</v>
      </c>
    </row>
    <row r="197" spans="1:25" ht="45" customHeight="1" x14ac:dyDescent="0.2">
      <c r="A197" s="2" t="s">
        <v>11</v>
      </c>
      <c r="B197" s="2" t="s">
        <v>727</v>
      </c>
      <c r="C197" s="2" t="s">
        <v>752</v>
      </c>
      <c r="D197" s="4">
        <v>665</v>
      </c>
      <c r="E197" s="2" t="s">
        <v>711</v>
      </c>
      <c r="F197" s="2" t="s">
        <v>62</v>
      </c>
      <c r="G197" s="2" t="s">
        <v>753</v>
      </c>
      <c r="H197" s="2" t="s">
        <v>754</v>
      </c>
      <c r="I197" s="2" t="s">
        <v>65</v>
      </c>
      <c r="J197" s="2" t="s">
        <v>755</v>
      </c>
      <c r="K197" s="2" t="s">
        <v>20</v>
      </c>
      <c r="L197" s="8" t="str">
        <f t="shared" si="42"/>
        <v>Доходы/Оплата (за доставку)</v>
      </c>
      <c r="M197" t="str">
        <f t="shared" si="43"/>
        <v xml:space="preserve"> </v>
      </c>
      <c r="N197" t="str">
        <f t="shared" si="44"/>
        <v>Доходы/Оплата (за доставку)</v>
      </c>
      <c r="O197" s="13" t="b">
        <f t="shared" si="45"/>
        <v>0</v>
      </c>
      <c r="P197" t="str">
        <f t="shared" si="46"/>
        <v>нет</v>
      </c>
      <c r="Q197" t="str">
        <f t="shared" si="47"/>
        <v/>
      </c>
      <c r="R197" t="b">
        <f t="shared" si="48"/>
        <v>0</v>
      </c>
      <c r="S197" t="str">
        <f t="shared" si="49"/>
        <v>нет</v>
      </c>
      <c r="T197" t="b">
        <f t="shared" si="50"/>
        <v>0</v>
      </c>
      <c r="U197" t="str">
        <f t="shared" si="51"/>
        <v>нет</v>
      </c>
      <c r="V197" t="b">
        <f t="shared" si="52"/>
        <v>0</v>
      </c>
      <c r="W197" t="str">
        <f t="shared" si="53"/>
        <v>нет</v>
      </c>
      <c r="X197" t="b">
        <f t="shared" si="54"/>
        <v>0</v>
      </c>
      <c r="Y197" t="str">
        <f t="shared" si="55"/>
        <v>нет</v>
      </c>
    </row>
    <row r="198" spans="1:25" ht="45" customHeight="1" x14ac:dyDescent="0.2">
      <c r="A198" s="2" t="s">
        <v>11</v>
      </c>
      <c r="B198" s="2" t="s">
        <v>727</v>
      </c>
      <c r="C198" s="2" t="s">
        <v>756</v>
      </c>
      <c r="D198" s="4">
        <v>665</v>
      </c>
      <c r="E198" s="2" t="s">
        <v>711</v>
      </c>
      <c r="F198" s="2" t="s">
        <v>62</v>
      </c>
      <c r="G198" s="2" t="s">
        <v>757</v>
      </c>
      <c r="H198" s="2" t="s">
        <v>758</v>
      </c>
      <c r="I198" s="2" t="s">
        <v>65</v>
      </c>
      <c r="J198" s="2" t="s">
        <v>759</v>
      </c>
      <c r="K198" s="2" t="s">
        <v>20</v>
      </c>
      <c r="L198" s="8" t="str">
        <f t="shared" si="42"/>
        <v>Доходы/Оплата (за доставку)</v>
      </c>
      <c r="M198" t="str">
        <f t="shared" si="43"/>
        <v xml:space="preserve"> </v>
      </c>
      <c r="N198" t="str">
        <f t="shared" si="44"/>
        <v>Доходы/Оплата (за доставку)</v>
      </c>
      <c r="O198" s="13" t="b">
        <f t="shared" si="45"/>
        <v>0</v>
      </c>
      <c r="P198" t="str">
        <f t="shared" si="46"/>
        <v>нет</v>
      </c>
      <c r="Q198" t="str">
        <f t="shared" si="47"/>
        <v/>
      </c>
      <c r="R198" t="b">
        <f t="shared" si="48"/>
        <v>0</v>
      </c>
      <c r="S198" t="str">
        <f t="shared" si="49"/>
        <v>нет</v>
      </c>
      <c r="T198" t="b">
        <f t="shared" si="50"/>
        <v>0</v>
      </c>
      <c r="U198" t="str">
        <f t="shared" si="51"/>
        <v>нет</v>
      </c>
      <c r="V198" t="b">
        <f t="shared" si="52"/>
        <v>0</v>
      </c>
      <c r="W198" t="str">
        <f t="shared" si="53"/>
        <v>нет</v>
      </c>
      <c r="X198" t="b">
        <f t="shared" si="54"/>
        <v>0</v>
      </c>
      <c r="Y198" t="str">
        <f t="shared" si="55"/>
        <v>нет</v>
      </c>
    </row>
    <row r="199" spans="1:25" ht="45" customHeight="1" x14ac:dyDescent="0.2">
      <c r="A199" s="2" t="s">
        <v>11</v>
      </c>
      <c r="B199" s="2" t="s">
        <v>727</v>
      </c>
      <c r="C199" s="2" t="s">
        <v>760</v>
      </c>
      <c r="D199" s="4">
        <v>665</v>
      </c>
      <c r="E199" s="2" t="s">
        <v>711</v>
      </c>
      <c r="F199" s="2" t="s">
        <v>62</v>
      </c>
      <c r="G199" s="2" t="s">
        <v>761</v>
      </c>
      <c r="H199" s="2" t="s">
        <v>762</v>
      </c>
      <c r="I199" s="2" t="s">
        <v>65</v>
      </c>
      <c r="J199" s="2" t="s">
        <v>763</v>
      </c>
      <c r="K199" s="2" t="s">
        <v>20</v>
      </c>
      <c r="L199" s="8" t="str">
        <f t="shared" si="42"/>
        <v>Доходы/Оплата (за доставку)</v>
      </c>
      <c r="M199" t="str">
        <f t="shared" si="43"/>
        <v xml:space="preserve"> </v>
      </c>
      <c r="N199" t="str">
        <f t="shared" si="44"/>
        <v>Доходы/Оплата (за доставку)</v>
      </c>
      <c r="O199" s="13" t="b">
        <f t="shared" si="45"/>
        <v>0</v>
      </c>
      <c r="P199" t="str">
        <f t="shared" si="46"/>
        <v>нет</v>
      </c>
      <c r="Q199" t="str">
        <f t="shared" si="47"/>
        <v/>
      </c>
      <c r="R199" t="b">
        <f t="shared" si="48"/>
        <v>0</v>
      </c>
      <c r="S199" t="str">
        <f t="shared" si="49"/>
        <v>нет</v>
      </c>
      <c r="T199" t="b">
        <f t="shared" si="50"/>
        <v>0</v>
      </c>
      <c r="U199" t="str">
        <f t="shared" si="51"/>
        <v>нет</v>
      </c>
      <c r="V199" t="b">
        <f t="shared" si="52"/>
        <v>0</v>
      </c>
      <c r="W199" t="str">
        <f t="shared" si="53"/>
        <v>нет</v>
      </c>
      <c r="X199" t="b">
        <f t="shared" si="54"/>
        <v>0</v>
      </c>
      <c r="Y199" t="str">
        <f t="shared" si="55"/>
        <v>нет</v>
      </c>
    </row>
    <row r="200" spans="1:25" ht="45" customHeight="1" x14ac:dyDescent="0.2">
      <c r="A200" s="2" t="s">
        <v>11</v>
      </c>
      <c r="B200" s="2" t="s">
        <v>727</v>
      </c>
      <c r="C200" s="2" t="s">
        <v>764</v>
      </c>
      <c r="D200" s="4">
        <v>665</v>
      </c>
      <c r="E200" s="2" t="s">
        <v>711</v>
      </c>
      <c r="F200" s="2" t="s">
        <v>62</v>
      </c>
      <c r="G200" s="2" t="s">
        <v>765</v>
      </c>
      <c r="H200" s="2" t="s">
        <v>766</v>
      </c>
      <c r="I200" s="2" t="s">
        <v>65</v>
      </c>
      <c r="J200" s="2" t="s">
        <v>767</v>
      </c>
      <c r="K200" s="2" t="s">
        <v>20</v>
      </c>
      <c r="L200" s="8" t="str">
        <f t="shared" si="42"/>
        <v>Доходы/Оплата (за доставку)</v>
      </c>
      <c r="M200" t="str">
        <f t="shared" si="43"/>
        <v xml:space="preserve"> </v>
      </c>
      <c r="N200" t="str">
        <f t="shared" si="44"/>
        <v>Доходы/Оплата (за доставку)</v>
      </c>
      <c r="O200" s="13" t="b">
        <f t="shared" si="45"/>
        <v>0</v>
      </c>
      <c r="P200" t="str">
        <f t="shared" si="46"/>
        <v>нет</v>
      </c>
      <c r="Q200" t="str">
        <f t="shared" si="47"/>
        <v/>
      </c>
      <c r="R200" t="b">
        <f t="shared" si="48"/>
        <v>0</v>
      </c>
      <c r="S200" t="str">
        <f t="shared" si="49"/>
        <v>нет</v>
      </c>
      <c r="T200" t="b">
        <f t="shared" si="50"/>
        <v>0</v>
      </c>
      <c r="U200" t="str">
        <f t="shared" si="51"/>
        <v>нет</v>
      </c>
      <c r="V200" t="b">
        <f t="shared" si="52"/>
        <v>0</v>
      </c>
      <c r="W200" t="str">
        <f t="shared" si="53"/>
        <v>нет</v>
      </c>
      <c r="X200" t="b">
        <f t="shared" si="54"/>
        <v>0</v>
      </c>
      <c r="Y200" t="str">
        <f t="shared" si="55"/>
        <v>нет</v>
      </c>
    </row>
    <row r="201" spans="1:25" ht="45" customHeight="1" x14ac:dyDescent="0.2">
      <c r="A201" s="2" t="s">
        <v>11</v>
      </c>
      <c r="B201" s="2" t="s">
        <v>727</v>
      </c>
      <c r="C201" s="2" t="s">
        <v>768</v>
      </c>
      <c r="D201" s="4">
        <v>498.75</v>
      </c>
      <c r="E201" s="2" t="s">
        <v>711</v>
      </c>
      <c r="F201" s="2" t="s">
        <v>62</v>
      </c>
      <c r="G201" s="2" t="s">
        <v>769</v>
      </c>
      <c r="H201" s="2" t="s">
        <v>770</v>
      </c>
      <c r="I201" s="2" t="s">
        <v>65</v>
      </c>
      <c r="J201" s="2" t="s">
        <v>771</v>
      </c>
      <c r="K201" s="2" t="s">
        <v>20</v>
      </c>
      <c r="L201" s="8" t="str">
        <f t="shared" si="42"/>
        <v>Доходы/Оплата (за доставку)</v>
      </c>
      <c r="M201" t="str">
        <f t="shared" si="43"/>
        <v xml:space="preserve"> </v>
      </c>
      <c r="N201" t="str">
        <f t="shared" si="44"/>
        <v>Доходы/Оплата (за доставку)</v>
      </c>
      <c r="O201" s="13" t="b">
        <f t="shared" si="45"/>
        <v>0</v>
      </c>
      <c r="P201" t="str">
        <f t="shared" si="46"/>
        <v>нет</v>
      </c>
      <c r="Q201" t="str">
        <f t="shared" si="47"/>
        <v/>
      </c>
      <c r="R201" t="b">
        <f t="shared" si="48"/>
        <v>0</v>
      </c>
      <c r="S201" t="str">
        <f t="shared" si="49"/>
        <v>нет</v>
      </c>
      <c r="T201" t="b">
        <f t="shared" si="50"/>
        <v>0</v>
      </c>
      <c r="U201" t="str">
        <f t="shared" si="51"/>
        <v>нет</v>
      </c>
      <c r="V201" t="b">
        <f t="shared" si="52"/>
        <v>0</v>
      </c>
      <c r="W201" t="str">
        <f t="shared" si="53"/>
        <v>нет</v>
      </c>
      <c r="X201" t="b">
        <f t="shared" si="54"/>
        <v>0</v>
      </c>
      <c r="Y201" t="str">
        <f t="shared" si="55"/>
        <v>нет</v>
      </c>
    </row>
    <row r="202" spans="1:25" ht="45" customHeight="1" x14ac:dyDescent="0.2">
      <c r="A202" s="2" t="s">
        <v>11</v>
      </c>
      <c r="B202" s="2" t="s">
        <v>727</v>
      </c>
      <c r="C202" s="2" t="s">
        <v>772</v>
      </c>
      <c r="D202" s="4">
        <v>498.75</v>
      </c>
      <c r="E202" s="2" t="s">
        <v>711</v>
      </c>
      <c r="F202" s="2" t="s">
        <v>62</v>
      </c>
      <c r="G202" s="2" t="s">
        <v>773</v>
      </c>
      <c r="H202" s="2" t="s">
        <v>774</v>
      </c>
      <c r="I202" s="2" t="s">
        <v>65</v>
      </c>
      <c r="J202" s="2" t="s">
        <v>775</v>
      </c>
      <c r="K202" s="2" t="s">
        <v>20</v>
      </c>
      <c r="L202" s="8" t="str">
        <f t="shared" si="42"/>
        <v>Доходы/Оплата (за доставку)</v>
      </c>
      <c r="M202" t="str">
        <f t="shared" si="43"/>
        <v xml:space="preserve"> </v>
      </c>
      <c r="N202" t="str">
        <f t="shared" si="44"/>
        <v>Доходы/Оплата (за доставку)</v>
      </c>
      <c r="O202" s="13" t="b">
        <f t="shared" si="45"/>
        <v>0</v>
      </c>
      <c r="P202" t="str">
        <f t="shared" si="46"/>
        <v>нет</v>
      </c>
      <c r="Q202" t="str">
        <f t="shared" si="47"/>
        <v/>
      </c>
      <c r="R202" t="b">
        <f t="shared" si="48"/>
        <v>0</v>
      </c>
      <c r="S202" t="str">
        <f t="shared" si="49"/>
        <v>нет</v>
      </c>
      <c r="T202" t="b">
        <f t="shared" si="50"/>
        <v>0</v>
      </c>
      <c r="U202" t="str">
        <f t="shared" si="51"/>
        <v>нет</v>
      </c>
      <c r="V202" t="b">
        <f t="shared" si="52"/>
        <v>0</v>
      </c>
      <c r="W202" t="str">
        <f t="shared" si="53"/>
        <v>нет</v>
      </c>
      <c r="X202" t="b">
        <f t="shared" si="54"/>
        <v>0</v>
      </c>
      <c r="Y202" t="str">
        <f t="shared" si="55"/>
        <v>нет</v>
      </c>
    </row>
    <row r="203" spans="1:25" ht="45" customHeight="1" x14ac:dyDescent="0.2">
      <c r="A203" s="2" t="s">
        <v>11</v>
      </c>
      <c r="B203" s="2" t="s">
        <v>727</v>
      </c>
      <c r="C203" s="2" t="s">
        <v>776</v>
      </c>
      <c r="D203" s="4">
        <v>498.75</v>
      </c>
      <c r="E203" s="2" t="s">
        <v>711</v>
      </c>
      <c r="F203" s="2" t="s">
        <v>62</v>
      </c>
      <c r="G203" s="2" t="s">
        <v>41</v>
      </c>
      <c r="H203" s="2" t="s">
        <v>777</v>
      </c>
      <c r="I203" s="2" t="s">
        <v>65</v>
      </c>
      <c r="J203" s="2" t="s">
        <v>393</v>
      </c>
      <c r="K203" s="2" t="s">
        <v>20</v>
      </c>
      <c r="L203" s="8" t="str">
        <f t="shared" si="42"/>
        <v>Доходы/Оплата (за доставку)</v>
      </c>
      <c r="M203" t="str">
        <f t="shared" si="43"/>
        <v xml:space="preserve"> </v>
      </c>
      <c r="N203" t="str">
        <f t="shared" si="44"/>
        <v>Доходы/Оплата (за доставку)</v>
      </c>
      <c r="O203" s="13" t="b">
        <f t="shared" si="45"/>
        <v>0</v>
      </c>
      <c r="P203" t="str">
        <f t="shared" si="46"/>
        <v>нет</v>
      </c>
      <c r="Q203" t="str">
        <f t="shared" si="47"/>
        <v/>
      </c>
      <c r="R203" t="b">
        <f t="shared" si="48"/>
        <v>0</v>
      </c>
      <c r="S203" t="str">
        <f t="shared" si="49"/>
        <v>нет</v>
      </c>
      <c r="T203" t="b">
        <f t="shared" si="50"/>
        <v>0</v>
      </c>
      <c r="U203" t="str">
        <f t="shared" si="51"/>
        <v>нет</v>
      </c>
      <c r="V203" t="b">
        <f t="shared" si="52"/>
        <v>0</v>
      </c>
      <c r="W203" t="str">
        <f t="shared" si="53"/>
        <v>нет</v>
      </c>
      <c r="X203" t="b">
        <f t="shared" si="54"/>
        <v>0</v>
      </c>
      <c r="Y203" t="str">
        <f t="shared" si="55"/>
        <v>нет</v>
      </c>
    </row>
    <row r="204" spans="1:25" ht="45" customHeight="1" x14ac:dyDescent="0.2">
      <c r="A204" s="2" t="s">
        <v>11</v>
      </c>
      <c r="B204" s="2" t="s">
        <v>778</v>
      </c>
      <c r="C204" s="2" t="s">
        <v>779</v>
      </c>
      <c r="D204" s="3">
        <v>37120.49</v>
      </c>
      <c r="E204" s="2" t="s">
        <v>780</v>
      </c>
      <c r="F204" s="2" t="s">
        <v>15</v>
      </c>
      <c r="G204" s="2" t="s">
        <v>38</v>
      </c>
      <c r="H204" s="2" t="s">
        <v>17</v>
      </c>
      <c r="I204" s="2" t="s">
        <v>18</v>
      </c>
      <c r="J204" s="11" t="s">
        <v>781</v>
      </c>
      <c r="K204" s="2" t="s">
        <v>20</v>
      </c>
      <c r="L204" s="8" t="str">
        <f t="shared" si="42"/>
        <v>ЗП</v>
      </c>
      <c r="M204" t="str">
        <f t="shared" si="43"/>
        <v xml:space="preserve"> </v>
      </c>
      <c r="N204" t="str">
        <f t="shared" si="44"/>
        <v>ЗП</v>
      </c>
      <c r="O204" s="13" t="b">
        <f t="shared" si="45"/>
        <v>0</v>
      </c>
      <c r="P204" t="str">
        <f t="shared" si="46"/>
        <v>нет</v>
      </c>
      <c r="Q204" t="str">
        <f t="shared" si="47"/>
        <v>ЗП</v>
      </c>
      <c r="R204" t="b">
        <f t="shared" si="48"/>
        <v>0</v>
      </c>
      <c r="S204" t="str">
        <f t="shared" si="49"/>
        <v>нет</v>
      </c>
      <c r="T204" t="b">
        <f t="shared" si="50"/>
        <v>0</v>
      </c>
      <c r="U204" t="str">
        <f t="shared" si="51"/>
        <v>нет</v>
      </c>
      <c r="V204" t="b">
        <f t="shared" si="52"/>
        <v>0</v>
      </c>
      <c r="W204" t="str">
        <f t="shared" si="53"/>
        <v>нет</v>
      </c>
      <c r="X204" t="b">
        <f t="shared" si="54"/>
        <v>0</v>
      </c>
      <c r="Y204" t="str">
        <f t="shared" si="55"/>
        <v>нет</v>
      </c>
    </row>
    <row r="205" spans="1:25" ht="45" customHeight="1" x14ac:dyDescent="0.2">
      <c r="A205" s="2" t="s">
        <v>11</v>
      </c>
      <c r="B205" s="2" t="s">
        <v>782</v>
      </c>
      <c r="C205" s="2" t="s">
        <v>783</v>
      </c>
      <c r="D205" s="4">
        <v>997.5</v>
      </c>
      <c r="E205" s="2" t="s">
        <v>780</v>
      </c>
      <c r="F205" s="2" t="s">
        <v>62</v>
      </c>
      <c r="G205" s="2" t="s">
        <v>784</v>
      </c>
      <c r="H205" s="2" t="s">
        <v>785</v>
      </c>
      <c r="I205" s="2" t="s">
        <v>65</v>
      </c>
      <c r="J205" s="2" t="s">
        <v>786</v>
      </c>
      <c r="K205" s="2" t="s">
        <v>20</v>
      </c>
      <c r="L205" s="8" t="str">
        <f t="shared" si="42"/>
        <v>Доходы/Оплата (за доставку)</v>
      </c>
      <c r="M205" t="str">
        <f t="shared" si="43"/>
        <v xml:space="preserve"> </v>
      </c>
      <c r="N205" t="str">
        <f t="shared" si="44"/>
        <v>Доходы/Оплата (за доставку)</v>
      </c>
      <c r="O205" s="13" t="b">
        <f t="shared" si="45"/>
        <v>0</v>
      </c>
      <c r="P205" t="str">
        <f t="shared" si="46"/>
        <v>нет</v>
      </c>
      <c r="Q205" t="str">
        <f t="shared" si="47"/>
        <v/>
      </c>
      <c r="R205" t="b">
        <f t="shared" si="48"/>
        <v>0</v>
      </c>
      <c r="S205" t="str">
        <f t="shared" si="49"/>
        <v>нет</v>
      </c>
      <c r="T205" t="b">
        <f t="shared" si="50"/>
        <v>0</v>
      </c>
      <c r="U205" t="str">
        <f t="shared" si="51"/>
        <v>нет</v>
      </c>
      <c r="V205" t="b">
        <f t="shared" si="52"/>
        <v>0</v>
      </c>
      <c r="W205" t="str">
        <f t="shared" si="53"/>
        <v>нет</v>
      </c>
      <c r="X205" t="b">
        <f t="shared" si="54"/>
        <v>0</v>
      </c>
      <c r="Y205" t="str">
        <f t="shared" si="55"/>
        <v>нет</v>
      </c>
    </row>
    <row r="206" spans="1:25" ht="45" customHeight="1" x14ac:dyDescent="0.2">
      <c r="A206" s="2" t="s">
        <v>11</v>
      </c>
      <c r="B206" s="2" t="s">
        <v>782</v>
      </c>
      <c r="C206" s="2" t="s">
        <v>787</v>
      </c>
      <c r="D206" s="4">
        <v>997.5</v>
      </c>
      <c r="E206" s="2" t="s">
        <v>780</v>
      </c>
      <c r="F206" s="2" t="s">
        <v>62</v>
      </c>
      <c r="G206" s="2" t="s">
        <v>788</v>
      </c>
      <c r="H206" s="2" t="s">
        <v>789</v>
      </c>
      <c r="I206" s="2" t="s">
        <v>65</v>
      </c>
      <c r="J206" s="2" t="s">
        <v>790</v>
      </c>
      <c r="K206" s="2" t="s">
        <v>20</v>
      </c>
      <c r="L206" s="8" t="str">
        <f t="shared" si="42"/>
        <v>Доходы/Оплата (за доставку)</v>
      </c>
      <c r="M206" t="str">
        <f t="shared" si="43"/>
        <v xml:space="preserve"> </v>
      </c>
      <c r="N206" t="str">
        <f t="shared" si="44"/>
        <v>Доходы/Оплата (за доставку)</v>
      </c>
      <c r="O206" s="13" t="b">
        <f t="shared" si="45"/>
        <v>0</v>
      </c>
      <c r="P206" t="str">
        <f t="shared" si="46"/>
        <v>нет</v>
      </c>
      <c r="Q206" t="str">
        <f t="shared" si="47"/>
        <v/>
      </c>
      <c r="R206" t="b">
        <f t="shared" si="48"/>
        <v>0</v>
      </c>
      <c r="S206" t="str">
        <f t="shared" si="49"/>
        <v>нет</v>
      </c>
      <c r="T206" t="b">
        <f t="shared" si="50"/>
        <v>0</v>
      </c>
      <c r="U206" t="str">
        <f t="shared" si="51"/>
        <v>нет</v>
      </c>
      <c r="V206" t="b">
        <f t="shared" si="52"/>
        <v>0</v>
      </c>
      <c r="W206" t="str">
        <f t="shared" si="53"/>
        <v>нет</v>
      </c>
      <c r="X206" t="b">
        <f t="shared" si="54"/>
        <v>0</v>
      </c>
      <c r="Y206" t="str">
        <f t="shared" si="55"/>
        <v>нет</v>
      </c>
    </row>
    <row r="207" spans="1:25" ht="45" customHeight="1" x14ac:dyDescent="0.2">
      <c r="A207" s="2" t="s">
        <v>11</v>
      </c>
      <c r="B207" s="2" t="s">
        <v>782</v>
      </c>
      <c r="C207" s="2" t="s">
        <v>791</v>
      </c>
      <c r="D207" s="4">
        <v>665</v>
      </c>
      <c r="E207" s="2" t="s">
        <v>780</v>
      </c>
      <c r="F207" s="2" t="s">
        <v>62</v>
      </c>
      <c r="G207" s="2" t="s">
        <v>792</v>
      </c>
      <c r="H207" s="2" t="s">
        <v>793</v>
      </c>
      <c r="I207" s="2" t="s">
        <v>65</v>
      </c>
      <c r="J207" s="2" t="s">
        <v>794</v>
      </c>
      <c r="K207" s="2" t="s">
        <v>20</v>
      </c>
      <c r="L207" s="8" t="str">
        <f t="shared" si="42"/>
        <v>Доходы/Оплата (за доставку)</v>
      </c>
      <c r="M207" t="str">
        <f t="shared" si="43"/>
        <v xml:space="preserve"> </v>
      </c>
      <c r="N207" t="str">
        <f t="shared" si="44"/>
        <v>Доходы/Оплата (за доставку)</v>
      </c>
      <c r="O207" s="13" t="b">
        <f t="shared" si="45"/>
        <v>0</v>
      </c>
      <c r="P207" t="str">
        <f t="shared" si="46"/>
        <v>нет</v>
      </c>
      <c r="Q207" t="str">
        <f t="shared" si="47"/>
        <v/>
      </c>
      <c r="R207" t="b">
        <f t="shared" si="48"/>
        <v>0</v>
      </c>
      <c r="S207" t="str">
        <f t="shared" si="49"/>
        <v>нет</v>
      </c>
      <c r="T207" t="b">
        <f t="shared" si="50"/>
        <v>0</v>
      </c>
      <c r="U207" t="str">
        <f t="shared" si="51"/>
        <v>нет</v>
      </c>
      <c r="V207" t="b">
        <f t="shared" si="52"/>
        <v>0</v>
      </c>
      <c r="W207" t="str">
        <f t="shared" si="53"/>
        <v>нет</v>
      </c>
      <c r="X207" t="b">
        <f t="shared" si="54"/>
        <v>0</v>
      </c>
      <c r="Y207" t="str">
        <f t="shared" si="55"/>
        <v>нет</v>
      </c>
    </row>
    <row r="208" spans="1:25" ht="45" customHeight="1" x14ac:dyDescent="0.2">
      <c r="A208" s="2" t="s">
        <v>11</v>
      </c>
      <c r="B208" s="2" t="s">
        <v>782</v>
      </c>
      <c r="C208" s="2" t="s">
        <v>795</v>
      </c>
      <c r="D208" s="4">
        <v>665</v>
      </c>
      <c r="E208" s="2" t="s">
        <v>780</v>
      </c>
      <c r="F208" s="2" t="s">
        <v>62</v>
      </c>
      <c r="G208" s="2" t="s">
        <v>796</v>
      </c>
      <c r="H208" s="2" t="s">
        <v>797</v>
      </c>
      <c r="I208" s="2" t="s">
        <v>65</v>
      </c>
      <c r="J208" s="2" t="s">
        <v>798</v>
      </c>
      <c r="K208" s="2" t="s">
        <v>20</v>
      </c>
      <c r="L208" s="8" t="str">
        <f t="shared" si="42"/>
        <v>Доходы/Оплата (за доставку)</v>
      </c>
      <c r="M208" t="str">
        <f t="shared" si="43"/>
        <v xml:space="preserve"> </v>
      </c>
      <c r="N208" t="str">
        <f t="shared" si="44"/>
        <v>Доходы/Оплата (за доставку)</v>
      </c>
      <c r="O208" s="13" t="b">
        <f t="shared" si="45"/>
        <v>0</v>
      </c>
      <c r="P208" t="str">
        <f t="shared" si="46"/>
        <v>нет</v>
      </c>
      <c r="Q208" t="str">
        <f t="shared" si="47"/>
        <v/>
      </c>
      <c r="R208" t="b">
        <f t="shared" si="48"/>
        <v>0</v>
      </c>
      <c r="S208" t="str">
        <f t="shared" si="49"/>
        <v>нет</v>
      </c>
      <c r="T208" t="b">
        <f t="shared" si="50"/>
        <v>0</v>
      </c>
      <c r="U208" t="str">
        <f t="shared" si="51"/>
        <v>нет</v>
      </c>
      <c r="V208" t="b">
        <f t="shared" si="52"/>
        <v>0</v>
      </c>
      <c r="W208" t="str">
        <f t="shared" si="53"/>
        <v>нет</v>
      </c>
      <c r="X208" t="b">
        <f t="shared" si="54"/>
        <v>0</v>
      </c>
      <c r="Y208" t="str">
        <f t="shared" si="55"/>
        <v>нет</v>
      </c>
    </row>
    <row r="209" spans="1:25" ht="45" customHeight="1" x14ac:dyDescent="0.2">
      <c r="A209" s="2" t="s">
        <v>11</v>
      </c>
      <c r="B209" s="2" t="s">
        <v>799</v>
      </c>
      <c r="C209" s="2" t="s">
        <v>800</v>
      </c>
      <c r="D209" s="4">
        <v>665</v>
      </c>
      <c r="E209" s="2" t="s">
        <v>719</v>
      </c>
      <c r="F209" s="2" t="s">
        <v>15</v>
      </c>
      <c r="G209" s="2" t="s">
        <v>801</v>
      </c>
      <c r="H209" s="2" t="s">
        <v>802</v>
      </c>
      <c r="I209" s="2" t="s">
        <v>96</v>
      </c>
      <c r="J209" s="2" t="s">
        <v>803</v>
      </c>
      <c r="K209" s="2" t="s">
        <v>20</v>
      </c>
      <c r="L209" s="8" t="str">
        <f t="shared" si="42"/>
        <v>Отказ от доставки</v>
      </c>
      <c r="M209" t="str">
        <f t="shared" si="43"/>
        <v>Отказ от доставки</v>
      </c>
      <c r="N209" t="str">
        <f t="shared" si="44"/>
        <v>Отказ от доставки</v>
      </c>
      <c r="O209" s="13" t="b">
        <f t="shared" si="45"/>
        <v>0</v>
      </c>
      <c r="P209" t="str">
        <f t="shared" si="46"/>
        <v>нет</v>
      </c>
      <c r="Q209" t="str">
        <f t="shared" si="47"/>
        <v/>
      </c>
      <c r="R209" t="b">
        <f t="shared" si="48"/>
        <v>0</v>
      </c>
      <c r="S209" t="str">
        <f t="shared" si="49"/>
        <v>нет</v>
      </c>
      <c r="T209" t="b">
        <f t="shared" si="50"/>
        <v>0</v>
      </c>
      <c r="U209" t="str">
        <f t="shared" si="51"/>
        <v>нет</v>
      </c>
      <c r="V209" t="b">
        <f t="shared" si="52"/>
        <v>0</v>
      </c>
      <c r="W209" t="str">
        <f t="shared" si="53"/>
        <v>нет</v>
      </c>
      <c r="X209" t="b">
        <f t="shared" si="54"/>
        <v>0</v>
      </c>
      <c r="Y209" t="str">
        <f t="shared" si="55"/>
        <v>нет</v>
      </c>
    </row>
    <row r="210" spans="1:25" ht="45" customHeight="1" x14ac:dyDescent="0.2">
      <c r="A210" s="2" t="s">
        <v>11</v>
      </c>
      <c r="B210" s="2" t="s">
        <v>804</v>
      </c>
      <c r="C210" s="2" t="s">
        <v>805</v>
      </c>
      <c r="D210" s="4">
        <v>665</v>
      </c>
      <c r="E210" s="2" t="s">
        <v>719</v>
      </c>
      <c r="F210" s="2" t="s">
        <v>15</v>
      </c>
      <c r="G210" s="2" t="s">
        <v>806</v>
      </c>
      <c r="H210" s="2" t="s">
        <v>807</v>
      </c>
      <c r="I210" s="2" t="s">
        <v>96</v>
      </c>
      <c r="J210" s="2" t="s">
        <v>808</v>
      </c>
      <c r="K210" s="2" t="s">
        <v>20</v>
      </c>
      <c r="L210" s="8" t="str">
        <f t="shared" si="42"/>
        <v>Отказ от доставки</v>
      </c>
      <c r="M210" t="str">
        <f t="shared" si="43"/>
        <v>Отказ от доставки</v>
      </c>
      <c r="N210" t="str">
        <f t="shared" si="44"/>
        <v>Отказ от доставки</v>
      </c>
      <c r="O210" s="13" t="b">
        <f t="shared" si="45"/>
        <v>0</v>
      </c>
      <c r="P210" t="str">
        <f t="shared" si="46"/>
        <v>нет</v>
      </c>
      <c r="Q210" t="str">
        <f t="shared" si="47"/>
        <v/>
      </c>
      <c r="R210" t="b">
        <f t="shared" si="48"/>
        <v>0</v>
      </c>
      <c r="S210" t="str">
        <f t="shared" si="49"/>
        <v>нет</v>
      </c>
      <c r="T210" t="b">
        <f t="shared" si="50"/>
        <v>0</v>
      </c>
      <c r="U210" t="str">
        <f t="shared" si="51"/>
        <v>нет</v>
      </c>
      <c r="V210" t="b">
        <f t="shared" si="52"/>
        <v>0</v>
      </c>
      <c r="W210" t="str">
        <f t="shared" si="53"/>
        <v>нет</v>
      </c>
      <c r="X210" t="b">
        <f t="shared" si="54"/>
        <v>0</v>
      </c>
      <c r="Y210" t="str">
        <f t="shared" si="55"/>
        <v>нет</v>
      </c>
    </row>
    <row r="211" spans="1:25" ht="45" customHeight="1" x14ac:dyDescent="0.2">
      <c r="A211" s="2" t="s">
        <v>11</v>
      </c>
      <c r="B211" s="2" t="s">
        <v>809</v>
      </c>
      <c r="C211" s="2" t="s">
        <v>810</v>
      </c>
      <c r="D211" s="4">
        <v>665</v>
      </c>
      <c r="E211" s="2" t="s">
        <v>719</v>
      </c>
      <c r="F211" s="2" t="s">
        <v>15</v>
      </c>
      <c r="G211" s="2" t="s">
        <v>811</v>
      </c>
      <c r="H211" s="2" t="s">
        <v>812</v>
      </c>
      <c r="I211" s="2" t="s">
        <v>96</v>
      </c>
      <c r="J211" s="2" t="s">
        <v>813</v>
      </c>
      <c r="K211" s="2" t="s">
        <v>20</v>
      </c>
      <c r="L211" s="8" t="str">
        <f t="shared" si="42"/>
        <v>Отказ от доставки</v>
      </c>
      <c r="M211" t="str">
        <f t="shared" si="43"/>
        <v>Отказ от доставки</v>
      </c>
      <c r="N211" t="str">
        <f t="shared" si="44"/>
        <v>Отказ от доставки</v>
      </c>
      <c r="O211" s="13" t="b">
        <f t="shared" si="45"/>
        <v>0</v>
      </c>
      <c r="P211" t="str">
        <f t="shared" si="46"/>
        <v>нет</v>
      </c>
      <c r="Q211" t="str">
        <f t="shared" si="47"/>
        <v/>
      </c>
      <c r="R211" t="b">
        <f t="shared" si="48"/>
        <v>0</v>
      </c>
      <c r="S211" t="str">
        <f t="shared" si="49"/>
        <v>нет</v>
      </c>
      <c r="T211" t="b">
        <f t="shared" si="50"/>
        <v>0</v>
      </c>
      <c r="U211" t="str">
        <f t="shared" si="51"/>
        <v>нет</v>
      </c>
      <c r="V211" t="b">
        <f t="shared" si="52"/>
        <v>0</v>
      </c>
      <c r="W211" t="str">
        <f t="shared" si="53"/>
        <v>нет</v>
      </c>
      <c r="X211" t="b">
        <f t="shared" si="54"/>
        <v>0</v>
      </c>
      <c r="Y211" t="str">
        <f t="shared" si="55"/>
        <v>нет</v>
      </c>
    </row>
    <row r="212" spans="1:25" ht="45" customHeight="1" x14ac:dyDescent="0.2">
      <c r="A212" s="2" t="s">
        <v>11</v>
      </c>
      <c r="B212" s="2" t="s">
        <v>814</v>
      </c>
      <c r="C212" s="2" t="s">
        <v>815</v>
      </c>
      <c r="D212" s="3">
        <v>1163.75</v>
      </c>
      <c r="E212" s="2" t="s">
        <v>719</v>
      </c>
      <c r="F212" s="2" t="s">
        <v>62</v>
      </c>
      <c r="G212" s="2" t="s">
        <v>816</v>
      </c>
      <c r="H212" s="2" t="s">
        <v>817</v>
      </c>
      <c r="I212" s="2" t="s">
        <v>65</v>
      </c>
      <c r="J212" s="2" t="s">
        <v>818</v>
      </c>
      <c r="K212" s="2" t="s">
        <v>20</v>
      </c>
      <c r="L212" s="8" t="str">
        <f t="shared" si="42"/>
        <v>Доходы/Оплата (за доставку)</v>
      </c>
      <c r="M212" t="str">
        <f t="shared" si="43"/>
        <v xml:space="preserve"> </v>
      </c>
      <c r="N212" t="str">
        <f t="shared" si="44"/>
        <v>Доходы/Оплата (за доставку)</v>
      </c>
      <c r="O212" s="13" t="b">
        <f t="shared" si="45"/>
        <v>0</v>
      </c>
      <c r="P212" t="str">
        <f t="shared" si="46"/>
        <v>нет</v>
      </c>
      <c r="Q212" t="str">
        <f t="shared" si="47"/>
        <v/>
      </c>
      <c r="R212" t="b">
        <f t="shared" si="48"/>
        <v>0</v>
      </c>
      <c r="S212" t="str">
        <f t="shared" si="49"/>
        <v>нет</v>
      </c>
      <c r="T212" t="b">
        <f t="shared" si="50"/>
        <v>0</v>
      </c>
      <c r="U212" t="str">
        <f t="shared" si="51"/>
        <v>нет</v>
      </c>
      <c r="V212" t="b">
        <f t="shared" si="52"/>
        <v>0</v>
      </c>
      <c r="W212" t="str">
        <f t="shared" si="53"/>
        <v>нет</v>
      </c>
      <c r="X212" t="b">
        <f t="shared" si="54"/>
        <v>0</v>
      </c>
      <c r="Y212" t="str">
        <f t="shared" si="55"/>
        <v>нет</v>
      </c>
    </row>
    <row r="213" spans="1:25" ht="45" customHeight="1" x14ac:dyDescent="0.2">
      <c r="A213" s="2" t="s">
        <v>11</v>
      </c>
      <c r="B213" s="2" t="s">
        <v>814</v>
      </c>
      <c r="C213" s="2" t="s">
        <v>819</v>
      </c>
      <c r="D213" s="4">
        <v>831.25</v>
      </c>
      <c r="E213" s="2" t="s">
        <v>719</v>
      </c>
      <c r="F213" s="2" t="s">
        <v>62</v>
      </c>
      <c r="G213" s="2" t="s">
        <v>820</v>
      </c>
      <c r="H213" s="2" t="s">
        <v>821</v>
      </c>
      <c r="I213" s="2" t="s">
        <v>65</v>
      </c>
      <c r="J213" s="2" t="s">
        <v>822</v>
      </c>
      <c r="K213" s="2" t="s">
        <v>20</v>
      </c>
      <c r="L213" s="8" t="str">
        <f t="shared" si="42"/>
        <v>Доходы/Оплата (за доставку)</v>
      </c>
      <c r="M213" t="str">
        <f t="shared" si="43"/>
        <v xml:space="preserve"> </v>
      </c>
      <c r="N213" t="str">
        <f t="shared" si="44"/>
        <v>Доходы/Оплата (за доставку)</v>
      </c>
      <c r="O213" s="13" t="b">
        <f t="shared" si="45"/>
        <v>0</v>
      </c>
      <c r="P213" t="str">
        <f t="shared" si="46"/>
        <v>нет</v>
      </c>
      <c r="Q213" t="str">
        <f t="shared" si="47"/>
        <v/>
      </c>
      <c r="R213" t="b">
        <f t="shared" si="48"/>
        <v>0</v>
      </c>
      <c r="S213" t="str">
        <f t="shared" si="49"/>
        <v>нет</v>
      </c>
      <c r="T213" t="b">
        <f t="shared" si="50"/>
        <v>0</v>
      </c>
      <c r="U213" t="str">
        <f t="shared" si="51"/>
        <v>нет</v>
      </c>
      <c r="V213" t="b">
        <f t="shared" si="52"/>
        <v>0</v>
      </c>
      <c r="W213" t="str">
        <f t="shared" si="53"/>
        <v>нет</v>
      </c>
      <c r="X213" t="b">
        <f t="shared" si="54"/>
        <v>0</v>
      </c>
      <c r="Y213" t="str">
        <f t="shared" si="55"/>
        <v>нет</v>
      </c>
    </row>
    <row r="214" spans="1:25" ht="45" customHeight="1" x14ac:dyDescent="0.2">
      <c r="A214" s="2" t="s">
        <v>11</v>
      </c>
      <c r="B214" s="2" t="s">
        <v>814</v>
      </c>
      <c r="C214" s="2" t="s">
        <v>823</v>
      </c>
      <c r="D214" s="4">
        <v>665</v>
      </c>
      <c r="E214" s="2" t="s">
        <v>719</v>
      </c>
      <c r="F214" s="2" t="s">
        <v>62</v>
      </c>
      <c r="G214" s="2" t="s">
        <v>824</v>
      </c>
      <c r="H214" s="2" t="s">
        <v>825</v>
      </c>
      <c r="I214" s="2" t="s">
        <v>65</v>
      </c>
      <c r="J214" s="2" t="s">
        <v>826</v>
      </c>
      <c r="K214" s="2" t="s">
        <v>20</v>
      </c>
      <c r="L214" s="8" t="str">
        <f t="shared" si="42"/>
        <v>Доходы/Оплата (за доставку)</v>
      </c>
      <c r="M214" t="str">
        <f t="shared" si="43"/>
        <v xml:space="preserve"> </v>
      </c>
      <c r="N214" t="str">
        <f t="shared" si="44"/>
        <v>Доходы/Оплата (за доставку)</v>
      </c>
      <c r="O214" s="13" t="b">
        <f t="shared" si="45"/>
        <v>0</v>
      </c>
      <c r="P214" t="str">
        <f t="shared" si="46"/>
        <v>нет</v>
      </c>
      <c r="Q214" t="str">
        <f t="shared" si="47"/>
        <v/>
      </c>
      <c r="R214" t="b">
        <f t="shared" si="48"/>
        <v>0</v>
      </c>
      <c r="S214" t="str">
        <f t="shared" si="49"/>
        <v>нет</v>
      </c>
      <c r="T214" t="b">
        <f t="shared" si="50"/>
        <v>0</v>
      </c>
      <c r="U214" t="str">
        <f t="shared" si="51"/>
        <v>нет</v>
      </c>
      <c r="V214" t="b">
        <f t="shared" si="52"/>
        <v>0</v>
      </c>
      <c r="W214" t="str">
        <f t="shared" si="53"/>
        <v>нет</v>
      </c>
      <c r="X214" t="b">
        <f t="shared" si="54"/>
        <v>0</v>
      </c>
      <c r="Y214" t="str">
        <f t="shared" si="55"/>
        <v>нет</v>
      </c>
    </row>
    <row r="215" spans="1:25" ht="45" customHeight="1" x14ac:dyDescent="0.2">
      <c r="A215" s="2" t="s">
        <v>11</v>
      </c>
      <c r="B215" s="2" t="s">
        <v>814</v>
      </c>
      <c r="C215" s="2" t="s">
        <v>827</v>
      </c>
      <c r="D215" s="4">
        <v>665</v>
      </c>
      <c r="E215" s="2" t="s">
        <v>719</v>
      </c>
      <c r="F215" s="2" t="s">
        <v>62</v>
      </c>
      <c r="G215" s="2" t="s">
        <v>828</v>
      </c>
      <c r="H215" s="2" t="s">
        <v>829</v>
      </c>
      <c r="I215" s="2" t="s">
        <v>65</v>
      </c>
      <c r="J215" s="2" t="s">
        <v>830</v>
      </c>
      <c r="K215" s="2" t="s">
        <v>20</v>
      </c>
      <c r="L215" s="8" t="str">
        <f t="shared" si="42"/>
        <v>Доходы/Оплата (за доставку)</v>
      </c>
      <c r="M215" t="str">
        <f t="shared" si="43"/>
        <v xml:space="preserve"> </v>
      </c>
      <c r="N215" t="str">
        <f t="shared" si="44"/>
        <v>Доходы/Оплата (за доставку)</v>
      </c>
      <c r="O215" s="13" t="b">
        <f t="shared" si="45"/>
        <v>0</v>
      </c>
      <c r="P215" t="str">
        <f t="shared" si="46"/>
        <v>нет</v>
      </c>
      <c r="Q215" t="str">
        <f t="shared" si="47"/>
        <v/>
      </c>
      <c r="R215" t="b">
        <f t="shared" si="48"/>
        <v>0</v>
      </c>
      <c r="S215" t="str">
        <f t="shared" si="49"/>
        <v>нет</v>
      </c>
      <c r="T215" t="b">
        <f t="shared" si="50"/>
        <v>0</v>
      </c>
      <c r="U215" t="str">
        <f t="shared" si="51"/>
        <v>нет</v>
      </c>
      <c r="V215" t="b">
        <f t="shared" si="52"/>
        <v>0</v>
      </c>
      <c r="W215" t="str">
        <f t="shared" si="53"/>
        <v>нет</v>
      </c>
      <c r="X215" t="b">
        <f t="shared" si="54"/>
        <v>0</v>
      </c>
      <c r="Y215" t="str">
        <f t="shared" si="55"/>
        <v>нет</v>
      </c>
    </row>
    <row r="216" spans="1:25" ht="45" customHeight="1" x14ac:dyDescent="0.2">
      <c r="A216" s="2" t="s">
        <v>11</v>
      </c>
      <c r="B216" s="2" t="s">
        <v>814</v>
      </c>
      <c r="C216" s="2" t="s">
        <v>831</v>
      </c>
      <c r="D216" s="4">
        <v>498.75</v>
      </c>
      <c r="E216" s="2" t="s">
        <v>719</v>
      </c>
      <c r="F216" s="2" t="s">
        <v>62</v>
      </c>
      <c r="G216" s="2" t="s">
        <v>832</v>
      </c>
      <c r="H216" s="2" t="s">
        <v>833</v>
      </c>
      <c r="I216" s="2" t="s">
        <v>65</v>
      </c>
      <c r="J216" s="2" t="s">
        <v>834</v>
      </c>
      <c r="K216" s="2" t="s">
        <v>20</v>
      </c>
      <c r="L216" s="8" t="str">
        <f t="shared" si="42"/>
        <v>Доходы/Оплата (за доставку)</v>
      </c>
      <c r="M216" t="str">
        <f t="shared" si="43"/>
        <v xml:space="preserve"> </v>
      </c>
      <c r="N216" t="str">
        <f t="shared" si="44"/>
        <v>Доходы/Оплата (за доставку)</v>
      </c>
      <c r="O216" s="13" t="b">
        <f t="shared" si="45"/>
        <v>0</v>
      </c>
      <c r="P216" t="str">
        <f t="shared" si="46"/>
        <v>нет</v>
      </c>
      <c r="Q216" t="str">
        <f t="shared" si="47"/>
        <v/>
      </c>
      <c r="R216" t="b">
        <f t="shared" si="48"/>
        <v>0</v>
      </c>
      <c r="S216" t="str">
        <f t="shared" si="49"/>
        <v>нет</v>
      </c>
      <c r="T216" t="b">
        <f t="shared" si="50"/>
        <v>0</v>
      </c>
      <c r="U216" t="str">
        <f t="shared" si="51"/>
        <v>нет</v>
      </c>
      <c r="V216" t="b">
        <f t="shared" si="52"/>
        <v>0</v>
      </c>
      <c r="W216" t="str">
        <f t="shared" si="53"/>
        <v>нет</v>
      </c>
      <c r="X216" t="b">
        <f t="shared" si="54"/>
        <v>0</v>
      </c>
      <c r="Y216" t="str">
        <f t="shared" si="55"/>
        <v>нет</v>
      </c>
    </row>
    <row r="217" spans="1:25" ht="45" customHeight="1" x14ac:dyDescent="0.2">
      <c r="A217" s="2" t="s">
        <v>11</v>
      </c>
      <c r="B217" s="2" t="s">
        <v>814</v>
      </c>
      <c r="C217" s="2" t="s">
        <v>835</v>
      </c>
      <c r="D217" s="4">
        <v>498.75</v>
      </c>
      <c r="E217" s="2" t="s">
        <v>719</v>
      </c>
      <c r="F217" s="2" t="s">
        <v>62</v>
      </c>
      <c r="G217" s="2" t="s">
        <v>836</v>
      </c>
      <c r="H217" s="2" t="s">
        <v>837</v>
      </c>
      <c r="I217" s="2" t="s">
        <v>65</v>
      </c>
      <c r="J217" s="2" t="s">
        <v>838</v>
      </c>
      <c r="K217" s="2" t="s">
        <v>20</v>
      </c>
      <c r="L217" s="8" t="str">
        <f t="shared" si="42"/>
        <v>Доходы/Оплата (за доставку)</v>
      </c>
      <c r="M217" t="str">
        <f t="shared" si="43"/>
        <v xml:space="preserve"> </v>
      </c>
      <c r="N217" t="str">
        <f t="shared" si="44"/>
        <v>Доходы/Оплата (за доставку)</v>
      </c>
      <c r="O217" s="13" t="b">
        <f t="shared" si="45"/>
        <v>0</v>
      </c>
      <c r="P217" t="str">
        <f t="shared" si="46"/>
        <v>нет</v>
      </c>
      <c r="Q217" t="str">
        <f t="shared" si="47"/>
        <v/>
      </c>
      <c r="R217" t="b">
        <f t="shared" si="48"/>
        <v>0</v>
      </c>
      <c r="S217" t="str">
        <f t="shared" si="49"/>
        <v>нет</v>
      </c>
      <c r="T217" t="b">
        <f t="shared" si="50"/>
        <v>0</v>
      </c>
      <c r="U217" t="str">
        <f t="shared" si="51"/>
        <v>нет</v>
      </c>
      <c r="V217" t="b">
        <f t="shared" si="52"/>
        <v>0</v>
      </c>
      <c r="W217" t="str">
        <f t="shared" si="53"/>
        <v>нет</v>
      </c>
      <c r="X217" t="b">
        <f t="shared" si="54"/>
        <v>0</v>
      </c>
      <c r="Y217" t="str">
        <f t="shared" si="55"/>
        <v>нет</v>
      </c>
    </row>
    <row r="218" spans="1:25" ht="45" customHeight="1" x14ac:dyDescent="0.2">
      <c r="A218" s="2" t="s">
        <v>11</v>
      </c>
      <c r="B218" s="2" t="s">
        <v>839</v>
      </c>
      <c r="C218" s="2" t="s">
        <v>840</v>
      </c>
      <c r="D218" s="3">
        <v>2327.5</v>
      </c>
      <c r="E218" s="2" t="s">
        <v>841</v>
      </c>
      <c r="F218" s="2" t="s">
        <v>62</v>
      </c>
      <c r="G218" s="2" t="s">
        <v>41</v>
      </c>
      <c r="H218" s="2" t="s">
        <v>842</v>
      </c>
      <c r="I218" s="2" t="s">
        <v>65</v>
      </c>
      <c r="J218" s="2" t="s">
        <v>393</v>
      </c>
      <c r="K218" s="2" t="s">
        <v>20</v>
      </c>
      <c r="L218" s="8" t="str">
        <f t="shared" si="42"/>
        <v>Доходы/Оплата (за доставку)</v>
      </c>
      <c r="M218" t="str">
        <f t="shared" si="43"/>
        <v xml:space="preserve"> </v>
      </c>
      <c r="N218" t="str">
        <f t="shared" si="44"/>
        <v>Доходы/Оплата (за доставку)</v>
      </c>
      <c r="O218" s="13" t="b">
        <f t="shared" si="45"/>
        <v>0</v>
      </c>
      <c r="P218" t="str">
        <f t="shared" si="46"/>
        <v>нет</v>
      </c>
      <c r="Q218" t="str">
        <f t="shared" si="47"/>
        <v/>
      </c>
      <c r="R218" t="b">
        <f t="shared" si="48"/>
        <v>0</v>
      </c>
      <c r="S218" t="str">
        <f t="shared" si="49"/>
        <v>нет</v>
      </c>
      <c r="T218" t="b">
        <f t="shared" si="50"/>
        <v>0</v>
      </c>
      <c r="U218" t="str">
        <f t="shared" si="51"/>
        <v>нет</v>
      </c>
      <c r="V218" t="b">
        <f t="shared" si="52"/>
        <v>0</v>
      </c>
      <c r="W218" t="str">
        <f t="shared" si="53"/>
        <v>нет</v>
      </c>
      <c r="X218" t="b">
        <f t="shared" si="54"/>
        <v>0</v>
      </c>
      <c r="Y218" t="str">
        <f t="shared" si="55"/>
        <v>нет</v>
      </c>
    </row>
    <row r="219" spans="1:25" ht="45" customHeight="1" x14ac:dyDescent="0.2">
      <c r="A219" s="2" t="s">
        <v>11</v>
      </c>
      <c r="B219" s="2" t="s">
        <v>843</v>
      </c>
      <c r="C219" s="2" t="s">
        <v>844</v>
      </c>
      <c r="D219" s="3">
        <v>56746.39</v>
      </c>
      <c r="E219" s="2" t="s">
        <v>845</v>
      </c>
      <c r="F219" s="2" t="s">
        <v>15</v>
      </c>
      <c r="G219" s="2" t="s">
        <v>41</v>
      </c>
      <c r="H219" s="2" t="s">
        <v>17</v>
      </c>
      <c r="I219" s="2" t="s">
        <v>18</v>
      </c>
      <c r="J219" s="11" t="s">
        <v>846</v>
      </c>
      <c r="K219" s="2" t="s">
        <v>20</v>
      </c>
      <c r="L219" s="8" t="str">
        <f t="shared" si="42"/>
        <v>ЗП</v>
      </c>
      <c r="M219" t="str">
        <f t="shared" si="43"/>
        <v xml:space="preserve"> </v>
      </c>
      <c r="N219" t="str">
        <f t="shared" si="44"/>
        <v>ЗП</v>
      </c>
      <c r="O219" s="13" t="b">
        <f t="shared" si="45"/>
        <v>0</v>
      </c>
      <c r="P219" t="str">
        <f t="shared" si="46"/>
        <v>нет</v>
      </c>
      <c r="Q219" t="str">
        <f t="shared" si="47"/>
        <v>ЗП</v>
      </c>
      <c r="R219" t="b">
        <f t="shared" si="48"/>
        <v>0</v>
      </c>
      <c r="S219" t="str">
        <f t="shared" si="49"/>
        <v>нет</v>
      </c>
      <c r="T219" t="b">
        <f t="shared" si="50"/>
        <v>0</v>
      </c>
      <c r="U219" t="str">
        <f t="shared" si="51"/>
        <v>нет</v>
      </c>
      <c r="V219" t="b">
        <f t="shared" si="52"/>
        <v>0</v>
      </c>
      <c r="W219" t="str">
        <f t="shared" si="53"/>
        <v>нет</v>
      </c>
      <c r="X219" t="b">
        <f t="shared" si="54"/>
        <v>0</v>
      </c>
      <c r="Y219" t="str">
        <f t="shared" si="55"/>
        <v>нет</v>
      </c>
    </row>
    <row r="220" spans="1:25" ht="45" customHeight="1" x14ac:dyDescent="0.2">
      <c r="A220" s="2" t="s">
        <v>11</v>
      </c>
      <c r="B220" s="2" t="s">
        <v>847</v>
      </c>
      <c r="C220" s="2" t="s">
        <v>848</v>
      </c>
      <c r="D220" s="3">
        <v>141595.99</v>
      </c>
      <c r="E220" s="2" t="s">
        <v>845</v>
      </c>
      <c r="F220" s="2" t="s">
        <v>15</v>
      </c>
      <c r="G220" s="2" t="s">
        <v>38</v>
      </c>
      <c r="H220" s="2" t="s">
        <v>17</v>
      </c>
      <c r="I220" s="2" t="s">
        <v>18</v>
      </c>
      <c r="J220" s="11" t="s">
        <v>849</v>
      </c>
      <c r="K220" s="2" t="s">
        <v>20</v>
      </c>
      <c r="L220" s="8" t="str">
        <f t="shared" si="42"/>
        <v>ЗП</v>
      </c>
      <c r="M220" t="str">
        <f t="shared" si="43"/>
        <v xml:space="preserve"> </v>
      </c>
      <c r="N220" t="str">
        <f t="shared" si="44"/>
        <v>ЗП</v>
      </c>
      <c r="O220" s="13" t="b">
        <f t="shared" si="45"/>
        <v>0</v>
      </c>
      <c r="P220" t="str">
        <f t="shared" si="46"/>
        <v>нет</v>
      </c>
      <c r="Q220" t="str">
        <f t="shared" si="47"/>
        <v>ЗП</v>
      </c>
      <c r="R220" t="b">
        <f t="shared" si="48"/>
        <v>0</v>
      </c>
      <c r="S220" t="str">
        <f t="shared" si="49"/>
        <v>нет</v>
      </c>
      <c r="T220" t="b">
        <f t="shared" si="50"/>
        <v>0</v>
      </c>
      <c r="U220" t="str">
        <f t="shared" si="51"/>
        <v>нет</v>
      </c>
      <c r="V220" t="b">
        <f t="shared" si="52"/>
        <v>0</v>
      </c>
      <c r="W220" t="str">
        <f t="shared" si="53"/>
        <v>нет</v>
      </c>
      <c r="X220" t="b">
        <f t="shared" si="54"/>
        <v>0</v>
      </c>
      <c r="Y220" t="str">
        <f t="shared" si="55"/>
        <v>нет</v>
      </c>
    </row>
    <row r="221" spans="1:25" ht="45" customHeight="1" x14ac:dyDescent="0.2">
      <c r="A221" s="2" t="s">
        <v>11</v>
      </c>
      <c r="B221" s="2" t="s">
        <v>850</v>
      </c>
      <c r="C221" s="2" t="s">
        <v>851</v>
      </c>
      <c r="D221" s="4">
        <v>665</v>
      </c>
      <c r="E221" s="2" t="s">
        <v>845</v>
      </c>
      <c r="F221" s="2" t="s">
        <v>15</v>
      </c>
      <c r="G221" s="2" t="s">
        <v>724</v>
      </c>
      <c r="H221" s="2" t="s">
        <v>725</v>
      </c>
      <c r="I221" s="2" t="s">
        <v>96</v>
      </c>
      <c r="J221" s="2" t="s">
        <v>726</v>
      </c>
      <c r="K221" s="2" t="s">
        <v>20</v>
      </c>
      <c r="L221" s="8" t="str">
        <f t="shared" si="42"/>
        <v>Отказ от доставки</v>
      </c>
      <c r="M221" t="str">
        <f t="shared" si="43"/>
        <v>Отказ от доставки</v>
      </c>
      <c r="N221" t="str">
        <f t="shared" si="44"/>
        <v>Отказ от доставки</v>
      </c>
      <c r="O221" s="13" t="b">
        <f t="shared" si="45"/>
        <v>0</v>
      </c>
      <c r="P221" t="str">
        <f t="shared" si="46"/>
        <v>нет</v>
      </c>
      <c r="Q221" t="str">
        <f t="shared" si="47"/>
        <v/>
      </c>
      <c r="R221" t="b">
        <f t="shared" si="48"/>
        <v>0</v>
      </c>
      <c r="S221" t="str">
        <f t="shared" si="49"/>
        <v>нет</v>
      </c>
      <c r="T221" t="b">
        <f t="shared" si="50"/>
        <v>0</v>
      </c>
      <c r="U221" t="str">
        <f t="shared" si="51"/>
        <v>нет</v>
      </c>
      <c r="V221" t="b">
        <f t="shared" si="52"/>
        <v>0</v>
      </c>
      <c r="W221" t="str">
        <f t="shared" si="53"/>
        <v>нет</v>
      </c>
      <c r="X221" t="b">
        <f t="shared" si="54"/>
        <v>0</v>
      </c>
      <c r="Y221" t="str">
        <f t="shared" si="55"/>
        <v>нет</v>
      </c>
    </row>
    <row r="222" spans="1:25" ht="45" customHeight="1" x14ac:dyDescent="0.2">
      <c r="A222" s="2" t="s">
        <v>11</v>
      </c>
      <c r="B222" s="2" t="s">
        <v>852</v>
      </c>
      <c r="C222" s="2" t="s">
        <v>853</v>
      </c>
      <c r="D222" s="4">
        <v>300</v>
      </c>
      <c r="E222" s="2" t="s">
        <v>845</v>
      </c>
      <c r="F222" s="2" t="s">
        <v>15</v>
      </c>
      <c r="G222" s="2" t="s">
        <v>679</v>
      </c>
      <c r="H222" s="2" t="s">
        <v>17</v>
      </c>
      <c r="I222" s="2" t="s">
        <v>680</v>
      </c>
      <c r="J222" s="2" t="s">
        <v>854</v>
      </c>
      <c r="K222" s="2" t="s">
        <v>20</v>
      </c>
      <c r="L222" s="8" t="str">
        <f t="shared" si="42"/>
        <v>Выдано под отчет</v>
      </c>
      <c r="M222" t="str">
        <f t="shared" si="43"/>
        <v xml:space="preserve"> </v>
      </c>
      <c r="N222" t="str">
        <f t="shared" si="44"/>
        <v>Выдано под отчет</v>
      </c>
      <c r="O222" s="13" t="b">
        <f t="shared" si="45"/>
        <v>0</v>
      </c>
      <c r="P222" t="str">
        <f t="shared" si="46"/>
        <v>нет</v>
      </c>
      <c r="Q222" t="str">
        <f t="shared" si="47"/>
        <v/>
      </c>
      <c r="R222" t="b">
        <f t="shared" si="48"/>
        <v>0</v>
      </c>
      <c r="S222" t="str">
        <f t="shared" si="49"/>
        <v>нет</v>
      </c>
      <c r="T222" t="b">
        <f t="shared" si="50"/>
        <v>0</v>
      </c>
      <c r="U222" t="str">
        <f t="shared" si="51"/>
        <v>нет</v>
      </c>
      <c r="V222" t="b">
        <f t="shared" si="52"/>
        <v>0</v>
      </c>
      <c r="W222" t="str">
        <f t="shared" si="53"/>
        <v>нет</v>
      </c>
      <c r="X222" t="b">
        <f t="shared" si="54"/>
        <v>0</v>
      </c>
      <c r="Y222" t="str">
        <f t="shared" si="55"/>
        <v>нет</v>
      </c>
    </row>
    <row r="223" spans="1:25" ht="45" customHeight="1" x14ac:dyDescent="0.2">
      <c r="A223" s="2" t="s">
        <v>11</v>
      </c>
      <c r="B223" s="2" t="s">
        <v>855</v>
      </c>
      <c r="C223" s="2" t="s">
        <v>856</v>
      </c>
      <c r="D223" s="4">
        <v>200</v>
      </c>
      <c r="E223" s="2" t="s">
        <v>845</v>
      </c>
      <c r="F223" s="2" t="s">
        <v>15</v>
      </c>
      <c r="G223" s="2" t="s">
        <v>857</v>
      </c>
      <c r="H223" s="2" t="s">
        <v>17</v>
      </c>
      <c r="I223" s="2" t="s">
        <v>680</v>
      </c>
      <c r="J223" s="2" t="s">
        <v>858</v>
      </c>
      <c r="K223" s="2" t="s">
        <v>20</v>
      </c>
      <c r="L223" s="8" t="str">
        <f t="shared" si="42"/>
        <v>Выдано под отчет</v>
      </c>
      <c r="M223" t="str">
        <f t="shared" si="43"/>
        <v xml:space="preserve"> </v>
      </c>
      <c r="N223" t="str">
        <f t="shared" si="44"/>
        <v>Выдано под отчет</v>
      </c>
      <c r="O223" s="13" t="b">
        <f t="shared" si="45"/>
        <v>0</v>
      </c>
      <c r="P223" t="str">
        <f t="shared" si="46"/>
        <v>нет</v>
      </c>
      <c r="Q223" t="str">
        <f t="shared" si="47"/>
        <v/>
      </c>
      <c r="R223" t="b">
        <f t="shared" si="48"/>
        <v>0</v>
      </c>
      <c r="S223" t="str">
        <f t="shared" si="49"/>
        <v>нет</v>
      </c>
      <c r="T223" t="b">
        <f t="shared" si="50"/>
        <v>0</v>
      </c>
      <c r="U223" t="str">
        <f t="shared" si="51"/>
        <v>нет</v>
      </c>
      <c r="V223" t="b">
        <f t="shared" si="52"/>
        <v>0</v>
      </c>
      <c r="W223" t="str">
        <f t="shared" si="53"/>
        <v>нет</v>
      </c>
      <c r="X223" t="b">
        <f t="shared" si="54"/>
        <v>0</v>
      </c>
      <c r="Y223" t="str">
        <f t="shared" si="55"/>
        <v>нет</v>
      </c>
    </row>
    <row r="224" spans="1:25" ht="45" customHeight="1" x14ac:dyDescent="0.2">
      <c r="A224" s="2" t="s">
        <v>11</v>
      </c>
      <c r="B224" s="2" t="s">
        <v>859</v>
      </c>
      <c r="C224" s="2" t="s">
        <v>860</v>
      </c>
      <c r="D224" s="3">
        <v>1636119</v>
      </c>
      <c r="E224" s="2" t="s">
        <v>845</v>
      </c>
      <c r="F224" s="2" t="s">
        <v>62</v>
      </c>
      <c r="G224" s="2" t="s">
        <v>63</v>
      </c>
      <c r="H224" s="2" t="s">
        <v>861</v>
      </c>
      <c r="I224" s="2" t="s">
        <v>65</v>
      </c>
      <c r="J224" s="2" t="s">
        <v>862</v>
      </c>
      <c r="K224" s="2" t="s">
        <v>20</v>
      </c>
      <c r="L224" s="8" t="str">
        <f t="shared" si="42"/>
        <v>Доходы/Оплата (за доставку)</v>
      </c>
      <c r="M224" t="str">
        <f t="shared" si="43"/>
        <v xml:space="preserve"> </v>
      </c>
      <c r="N224" t="str">
        <f t="shared" si="44"/>
        <v>Доходы/Оплата (за доставку)</v>
      </c>
      <c r="O224" s="13" t="b">
        <f t="shared" si="45"/>
        <v>0</v>
      </c>
      <c r="P224" t="str">
        <f t="shared" si="46"/>
        <v>нет</v>
      </c>
      <c r="Q224" t="str">
        <f t="shared" si="47"/>
        <v/>
      </c>
      <c r="R224" t="b">
        <f t="shared" si="48"/>
        <v>0</v>
      </c>
      <c r="S224" t="str">
        <f t="shared" si="49"/>
        <v>нет</v>
      </c>
      <c r="T224" t="b">
        <f t="shared" si="50"/>
        <v>0</v>
      </c>
      <c r="U224" t="str">
        <f t="shared" si="51"/>
        <v>нет</v>
      </c>
      <c r="V224" t="b">
        <f t="shared" si="52"/>
        <v>0</v>
      </c>
      <c r="W224" t="str">
        <f t="shared" si="53"/>
        <v>нет</v>
      </c>
      <c r="X224" t="b">
        <f t="shared" si="54"/>
        <v>0</v>
      </c>
      <c r="Y224" t="str">
        <f t="shared" si="55"/>
        <v>нет</v>
      </c>
    </row>
    <row r="225" spans="1:25" ht="45" customHeight="1" x14ac:dyDescent="0.2">
      <c r="A225" s="2" t="s">
        <v>11</v>
      </c>
      <c r="B225" s="2" t="s">
        <v>859</v>
      </c>
      <c r="C225" s="2" t="s">
        <v>863</v>
      </c>
      <c r="D225" s="3">
        <v>535198</v>
      </c>
      <c r="E225" s="2" t="s">
        <v>845</v>
      </c>
      <c r="F225" s="2" t="s">
        <v>62</v>
      </c>
      <c r="G225" s="2" t="s">
        <v>63</v>
      </c>
      <c r="H225" s="2" t="s">
        <v>864</v>
      </c>
      <c r="I225" s="2" t="s">
        <v>65</v>
      </c>
      <c r="J225" s="2" t="s">
        <v>865</v>
      </c>
      <c r="K225" s="2" t="s">
        <v>20</v>
      </c>
      <c r="L225" s="8" t="str">
        <f t="shared" si="42"/>
        <v>Доходы/Оплата (за доставку)</v>
      </c>
      <c r="M225" t="str">
        <f t="shared" si="43"/>
        <v xml:space="preserve"> </v>
      </c>
      <c r="N225" t="str">
        <f t="shared" si="44"/>
        <v>Доходы/Оплата (за доставку)</v>
      </c>
      <c r="O225" s="13" t="b">
        <f t="shared" si="45"/>
        <v>0</v>
      </c>
      <c r="P225" t="str">
        <f t="shared" si="46"/>
        <v>нет</v>
      </c>
      <c r="Q225" t="str">
        <f t="shared" si="47"/>
        <v/>
      </c>
      <c r="R225" t="b">
        <f t="shared" si="48"/>
        <v>0</v>
      </c>
      <c r="S225" t="str">
        <f t="shared" si="49"/>
        <v>нет</v>
      </c>
      <c r="T225" t="b">
        <f t="shared" si="50"/>
        <v>0</v>
      </c>
      <c r="U225" t="str">
        <f t="shared" si="51"/>
        <v>нет</v>
      </c>
      <c r="V225" t="b">
        <f t="shared" si="52"/>
        <v>0</v>
      </c>
      <c r="W225" t="str">
        <f t="shared" si="53"/>
        <v>нет</v>
      </c>
      <c r="X225" t="b">
        <f t="shared" si="54"/>
        <v>0</v>
      </c>
      <c r="Y225" t="str">
        <f t="shared" si="55"/>
        <v>нет</v>
      </c>
    </row>
    <row r="226" spans="1:25" ht="45" customHeight="1" x14ac:dyDescent="0.2">
      <c r="A226" s="2" t="s">
        <v>11</v>
      </c>
      <c r="B226" s="2" t="s">
        <v>859</v>
      </c>
      <c r="C226" s="2" t="s">
        <v>866</v>
      </c>
      <c r="D226" s="4">
        <v>831.25</v>
      </c>
      <c r="E226" s="2" t="s">
        <v>845</v>
      </c>
      <c r="F226" s="2" t="s">
        <v>62</v>
      </c>
      <c r="G226" s="2" t="s">
        <v>867</v>
      </c>
      <c r="H226" s="2" t="s">
        <v>868</v>
      </c>
      <c r="I226" s="2" t="s">
        <v>65</v>
      </c>
      <c r="J226" s="2" t="s">
        <v>869</v>
      </c>
      <c r="K226" s="2" t="s">
        <v>20</v>
      </c>
      <c r="L226" s="8" t="str">
        <f t="shared" si="42"/>
        <v>Доходы/Оплата (за доставку)</v>
      </c>
      <c r="M226" t="str">
        <f t="shared" si="43"/>
        <v xml:space="preserve"> </v>
      </c>
      <c r="N226" t="str">
        <f t="shared" si="44"/>
        <v>Доходы/Оплата (за доставку)</v>
      </c>
      <c r="O226" s="13" t="b">
        <f t="shared" si="45"/>
        <v>0</v>
      </c>
      <c r="P226" t="str">
        <f t="shared" si="46"/>
        <v>нет</v>
      </c>
      <c r="Q226" t="str">
        <f t="shared" si="47"/>
        <v/>
      </c>
      <c r="R226" t="b">
        <f t="shared" si="48"/>
        <v>0</v>
      </c>
      <c r="S226" t="str">
        <f t="shared" si="49"/>
        <v>нет</v>
      </c>
      <c r="T226" t="b">
        <f t="shared" si="50"/>
        <v>0</v>
      </c>
      <c r="U226" t="str">
        <f t="shared" si="51"/>
        <v>нет</v>
      </c>
      <c r="V226" t="b">
        <f t="shared" si="52"/>
        <v>0</v>
      </c>
      <c r="W226" t="str">
        <f t="shared" si="53"/>
        <v>нет</v>
      </c>
      <c r="X226" t="b">
        <f t="shared" si="54"/>
        <v>0</v>
      </c>
      <c r="Y226" t="str">
        <f t="shared" si="55"/>
        <v>нет</v>
      </c>
    </row>
    <row r="227" spans="1:25" ht="45" customHeight="1" x14ac:dyDescent="0.2">
      <c r="A227" s="2" t="s">
        <v>11</v>
      </c>
      <c r="B227" s="2" t="s">
        <v>859</v>
      </c>
      <c r="C227" s="2" t="s">
        <v>870</v>
      </c>
      <c r="D227" s="4">
        <v>665</v>
      </c>
      <c r="E227" s="2" t="s">
        <v>845</v>
      </c>
      <c r="F227" s="2" t="s">
        <v>62</v>
      </c>
      <c r="G227" s="2" t="s">
        <v>724</v>
      </c>
      <c r="H227" s="2" t="s">
        <v>725</v>
      </c>
      <c r="I227" s="2" t="s">
        <v>65</v>
      </c>
      <c r="J227" s="2" t="s">
        <v>871</v>
      </c>
      <c r="K227" s="2" t="s">
        <v>20</v>
      </c>
      <c r="L227" s="8" t="str">
        <f t="shared" si="42"/>
        <v>Доходы/Оплата (за доставку)</v>
      </c>
      <c r="M227" t="str">
        <f t="shared" si="43"/>
        <v xml:space="preserve"> </v>
      </c>
      <c r="N227" t="str">
        <f t="shared" si="44"/>
        <v>Доходы/Оплата (за доставку)</v>
      </c>
      <c r="O227" s="13" t="b">
        <f t="shared" si="45"/>
        <v>0</v>
      </c>
      <c r="P227" t="str">
        <f t="shared" si="46"/>
        <v>нет</v>
      </c>
      <c r="Q227" t="str">
        <f t="shared" si="47"/>
        <v/>
      </c>
      <c r="R227" t="b">
        <f t="shared" si="48"/>
        <v>0</v>
      </c>
      <c r="S227" t="str">
        <f t="shared" si="49"/>
        <v>нет</v>
      </c>
      <c r="T227" t="b">
        <f t="shared" si="50"/>
        <v>0</v>
      </c>
      <c r="U227" t="str">
        <f t="shared" si="51"/>
        <v>нет</v>
      </c>
      <c r="V227" t="b">
        <f t="shared" si="52"/>
        <v>0</v>
      </c>
      <c r="W227" t="str">
        <f t="shared" si="53"/>
        <v>нет</v>
      </c>
      <c r="X227" t="b">
        <f t="shared" si="54"/>
        <v>0</v>
      </c>
      <c r="Y227" t="str">
        <f t="shared" si="55"/>
        <v>нет</v>
      </c>
    </row>
    <row r="228" spans="1:25" ht="45" customHeight="1" x14ac:dyDescent="0.2">
      <c r="A228" s="2" t="s">
        <v>11</v>
      </c>
      <c r="B228" s="2" t="s">
        <v>859</v>
      </c>
      <c r="C228" s="2" t="s">
        <v>872</v>
      </c>
      <c r="D228" s="4">
        <v>665</v>
      </c>
      <c r="E228" s="2" t="s">
        <v>845</v>
      </c>
      <c r="F228" s="2" t="s">
        <v>62</v>
      </c>
      <c r="G228" s="2" t="s">
        <v>873</v>
      </c>
      <c r="H228" s="2" t="s">
        <v>874</v>
      </c>
      <c r="I228" s="2" t="s">
        <v>65</v>
      </c>
      <c r="J228" s="2" t="s">
        <v>875</v>
      </c>
      <c r="K228" s="2" t="s">
        <v>20</v>
      </c>
      <c r="L228" s="8" t="str">
        <f t="shared" si="42"/>
        <v>Доходы/Оплата (за доставку)</v>
      </c>
      <c r="M228" t="str">
        <f t="shared" si="43"/>
        <v xml:space="preserve"> </v>
      </c>
      <c r="N228" t="str">
        <f t="shared" si="44"/>
        <v>Доходы/Оплата (за доставку)</v>
      </c>
      <c r="O228" s="13" t="b">
        <f t="shared" si="45"/>
        <v>0</v>
      </c>
      <c r="P228" t="str">
        <f t="shared" si="46"/>
        <v>нет</v>
      </c>
      <c r="Q228" t="str">
        <f t="shared" si="47"/>
        <v/>
      </c>
      <c r="R228" t="b">
        <f t="shared" si="48"/>
        <v>0</v>
      </c>
      <c r="S228" t="str">
        <f t="shared" si="49"/>
        <v>нет</v>
      </c>
      <c r="T228" t="b">
        <f t="shared" si="50"/>
        <v>0</v>
      </c>
      <c r="U228" t="str">
        <f t="shared" si="51"/>
        <v>нет</v>
      </c>
      <c r="V228" t="b">
        <f t="shared" si="52"/>
        <v>0</v>
      </c>
      <c r="W228" t="str">
        <f t="shared" si="53"/>
        <v>нет</v>
      </c>
      <c r="X228" t="b">
        <f t="shared" si="54"/>
        <v>0</v>
      </c>
      <c r="Y228" t="str">
        <f t="shared" si="55"/>
        <v>нет</v>
      </c>
    </row>
    <row r="229" spans="1:25" ht="45" customHeight="1" x14ac:dyDescent="0.2">
      <c r="A229" s="2" t="s">
        <v>11</v>
      </c>
      <c r="B229" s="2" t="s">
        <v>876</v>
      </c>
      <c r="C229" s="2" t="s">
        <v>877</v>
      </c>
      <c r="D229" s="4">
        <v>37.76</v>
      </c>
      <c r="E229" s="2" t="s">
        <v>843</v>
      </c>
      <c r="F229" s="2" t="s">
        <v>15</v>
      </c>
      <c r="G229" s="2" t="s">
        <v>382</v>
      </c>
      <c r="H229" s="2" t="s">
        <v>17</v>
      </c>
      <c r="I229" s="2" t="s">
        <v>90</v>
      </c>
      <c r="J229" s="2" t="s">
        <v>878</v>
      </c>
      <c r="K229" s="2" t="s">
        <v>20</v>
      </c>
      <c r="L229" s="8" t="str">
        <f t="shared" si="42"/>
        <v>Страховые взносы</v>
      </c>
      <c r="M229" t="str">
        <f t="shared" si="43"/>
        <v xml:space="preserve"> </v>
      </c>
      <c r="N229" t="str">
        <f t="shared" si="44"/>
        <v>Страховые взносы</v>
      </c>
      <c r="O229" s="13" t="b">
        <f t="shared" si="45"/>
        <v>0</v>
      </c>
      <c r="P229" t="str">
        <f t="shared" si="46"/>
        <v>нет</v>
      </c>
      <c r="Q229" t="str">
        <f t="shared" si="47"/>
        <v/>
      </c>
      <c r="R229" t="b">
        <f t="shared" si="48"/>
        <v>0</v>
      </c>
      <c r="S229" t="str">
        <f t="shared" si="49"/>
        <v>нет</v>
      </c>
      <c r="T229" t="b">
        <f t="shared" si="50"/>
        <v>0</v>
      </c>
      <c r="U229" t="str">
        <f t="shared" si="51"/>
        <v>нет</v>
      </c>
      <c r="V229" t="b">
        <f t="shared" si="52"/>
        <v>0</v>
      </c>
      <c r="W229" t="str">
        <f t="shared" si="53"/>
        <v>нет</v>
      </c>
      <c r="X229" t="b">
        <f t="shared" si="54"/>
        <v>1</v>
      </c>
      <c r="Y229" t="str">
        <f t="shared" si="55"/>
        <v>Страховые взносы</v>
      </c>
    </row>
    <row r="230" spans="1:25" ht="45" customHeight="1" x14ac:dyDescent="0.2">
      <c r="A230" s="2" t="s">
        <v>11</v>
      </c>
      <c r="B230" s="2" t="s">
        <v>879</v>
      </c>
      <c r="C230" s="2" t="s">
        <v>880</v>
      </c>
      <c r="D230" s="4">
        <v>11.96</v>
      </c>
      <c r="E230" s="2" t="s">
        <v>843</v>
      </c>
      <c r="F230" s="2" t="s">
        <v>15</v>
      </c>
      <c r="G230" s="2" t="s">
        <v>382</v>
      </c>
      <c r="H230" s="2" t="s">
        <v>17</v>
      </c>
      <c r="I230" s="2" t="s">
        <v>90</v>
      </c>
      <c r="J230" s="2" t="s">
        <v>881</v>
      </c>
      <c r="K230" s="2" t="s">
        <v>20</v>
      </c>
      <c r="L230" s="8" t="str">
        <f t="shared" si="42"/>
        <v>Страховые взносы</v>
      </c>
      <c r="M230" t="str">
        <f t="shared" si="43"/>
        <v xml:space="preserve"> </v>
      </c>
      <c r="N230" t="str">
        <f t="shared" si="44"/>
        <v>Страховые взносы</v>
      </c>
      <c r="O230" s="13" t="b">
        <f t="shared" si="45"/>
        <v>0</v>
      </c>
      <c r="P230" t="str">
        <f t="shared" si="46"/>
        <v>нет</v>
      </c>
      <c r="Q230" t="str">
        <f t="shared" si="47"/>
        <v/>
      </c>
      <c r="R230" t="b">
        <f t="shared" si="48"/>
        <v>0</v>
      </c>
      <c r="S230" t="str">
        <f t="shared" si="49"/>
        <v>нет</v>
      </c>
      <c r="T230" t="b">
        <f t="shared" si="50"/>
        <v>0</v>
      </c>
      <c r="U230" t="str">
        <f t="shared" si="51"/>
        <v>нет</v>
      </c>
      <c r="V230" t="b">
        <f t="shared" si="52"/>
        <v>0</v>
      </c>
      <c r="W230" t="str">
        <f t="shared" si="53"/>
        <v>нет</v>
      </c>
      <c r="X230" t="b">
        <f t="shared" si="54"/>
        <v>1</v>
      </c>
      <c r="Y230" t="str">
        <f t="shared" si="55"/>
        <v>Страховые взносы</v>
      </c>
    </row>
    <row r="231" spans="1:25" ht="45" customHeight="1" x14ac:dyDescent="0.2">
      <c r="A231" s="2" t="s">
        <v>11</v>
      </c>
      <c r="B231" s="2" t="s">
        <v>882</v>
      </c>
      <c r="C231" s="2" t="s">
        <v>883</v>
      </c>
      <c r="D231" s="3">
        <v>70138.91</v>
      </c>
      <c r="E231" s="2" t="s">
        <v>843</v>
      </c>
      <c r="F231" s="2" t="s">
        <v>15</v>
      </c>
      <c r="G231" s="2" t="s">
        <v>382</v>
      </c>
      <c r="H231" s="2" t="s">
        <v>17</v>
      </c>
      <c r="I231" s="2" t="s">
        <v>90</v>
      </c>
      <c r="J231" s="2" t="s">
        <v>884</v>
      </c>
      <c r="K231" s="2" t="s">
        <v>20</v>
      </c>
      <c r="L231" s="8" t="str">
        <f t="shared" si="42"/>
        <v>Страховые взносы</v>
      </c>
      <c r="M231" t="str">
        <f t="shared" si="43"/>
        <v xml:space="preserve"> </v>
      </c>
      <c r="N231" t="str">
        <f t="shared" si="44"/>
        <v>Страховые взносы</v>
      </c>
      <c r="O231" s="13" t="b">
        <f t="shared" si="45"/>
        <v>0</v>
      </c>
      <c r="P231" t="str">
        <f t="shared" si="46"/>
        <v>нет</v>
      </c>
      <c r="Q231" t="str">
        <f t="shared" si="47"/>
        <v/>
      </c>
      <c r="R231" t="b">
        <f t="shared" si="48"/>
        <v>0</v>
      </c>
      <c r="S231" t="str">
        <f t="shared" si="49"/>
        <v>нет</v>
      </c>
      <c r="T231" t="b">
        <f t="shared" si="50"/>
        <v>0</v>
      </c>
      <c r="U231" t="str">
        <f t="shared" si="51"/>
        <v>нет</v>
      </c>
      <c r="V231" t="b">
        <f t="shared" si="52"/>
        <v>0</v>
      </c>
      <c r="W231" t="str">
        <f t="shared" si="53"/>
        <v>нет</v>
      </c>
      <c r="X231" t="b">
        <f t="shared" si="54"/>
        <v>1</v>
      </c>
      <c r="Y231" t="str">
        <f t="shared" si="55"/>
        <v>Страховые взносы</v>
      </c>
    </row>
    <row r="232" spans="1:25" ht="45" customHeight="1" x14ac:dyDescent="0.2">
      <c r="A232" s="2" t="s">
        <v>11</v>
      </c>
      <c r="B232" s="2" t="s">
        <v>885</v>
      </c>
      <c r="C232" s="2" t="s">
        <v>886</v>
      </c>
      <c r="D232" s="4">
        <v>665</v>
      </c>
      <c r="E232" s="2" t="s">
        <v>843</v>
      </c>
      <c r="F232" s="2" t="s">
        <v>15</v>
      </c>
      <c r="G232" s="2" t="s">
        <v>887</v>
      </c>
      <c r="H232" s="2" t="s">
        <v>888</v>
      </c>
      <c r="I232" s="2" t="s">
        <v>96</v>
      </c>
      <c r="J232" s="2" t="s">
        <v>889</v>
      </c>
      <c r="K232" s="2" t="s">
        <v>20</v>
      </c>
      <c r="L232" s="8" t="str">
        <f t="shared" si="42"/>
        <v>Отказ от доставки</v>
      </c>
      <c r="M232" t="str">
        <f t="shared" si="43"/>
        <v>Отказ от доставки</v>
      </c>
      <c r="N232" t="str">
        <f t="shared" si="44"/>
        <v>Отказ от доставки</v>
      </c>
      <c r="O232" s="13" t="b">
        <f t="shared" si="45"/>
        <v>0</v>
      </c>
      <c r="P232" t="str">
        <f t="shared" si="46"/>
        <v>нет</v>
      </c>
      <c r="Q232" t="str">
        <f t="shared" si="47"/>
        <v/>
      </c>
      <c r="R232" t="b">
        <f t="shared" si="48"/>
        <v>0</v>
      </c>
      <c r="S232" t="str">
        <f t="shared" si="49"/>
        <v>нет</v>
      </c>
      <c r="T232" t="b">
        <f t="shared" si="50"/>
        <v>0</v>
      </c>
      <c r="U232" t="str">
        <f t="shared" si="51"/>
        <v>нет</v>
      </c>
      <c r="V232" t="b">
        <f t="shared" si="52"/>
        <v>0</v>
      </c>
      <c r="W232" t="str">
        <f t="shared" si="53"/>
        <v>нет</v>
      </c>
      <c r="X232" t="b">
        <f t="shared" si="54"/>
        <v>0</v>
      </c>
      <c r="Y232" t="str">
        <f t="shared" si="55"/>
        <v>нет</v>
      </c>
    </row>
    <row r="233" spans="1:25" ht="45" customHeight="1" x14ac:dyDescent="0.2">
      <c r="A233" s="2" t="s">
        <v>11</v>
      </c>
      <c r="B233" s="2" t="s">
        <v>890</v>
      </c>
      <c r="C233" s="2" t="s">
        <v>891</v>
      </c>
      <c r="D233" s="4">
        <v>997.5</v>
      </c>
      <c r="E233" s="2" t="s">
        <v>843</v>
      </c>
      <c r="F233" s="2" t="s">
        <v>62</v>
      </c>
      <c r="G233" s="2" t="s">
        <v>892</v>
      </c>
      <c r="H233" s="2" t="s">
        <v>893</v>
      </c>
      <c r="I233" s="2" t="s">
        <v>65</v>
      </c>
      <c r="J233" s="2" t="s">
        <v>894</v>
      </c>
      <c r="K233" s="2" t="s">
        <v>20</v>
      </c>
      <c r="L233" s="8" t="str">
        <f t="shared" si="42"/>
        <v>Доходы/Оплата (за доставку)</v>
      </c>
      <c r="M233" t="str">
        <f t="shared" si="43"/>
        <v xml:space="preserve"> </v>
      </c>
      <c r="N233" t="str">
        <f t="shared" si="44"/>
        <v>Доходы/Оплата (за доставку)</v>
      </c>
      <c r="O233" s="13" t="b">
        <f t="shared" si="45"/>
        <v>0</v>
      </c>
      <c r="P233" t="str">
        <f t="shared" si="46"/>
        <v>нет</v>
      </c>
      <c r="Q233" t="str">
        <f t="shared" si="47"/>
        <v/>
      </c>
      <c r="R233" t="b">
        <f t="shared" si="48"/>
        <v>0</v>
      </c>
      <c r="S233" t="str">
        <f t="shared" si="49"/>
        <v>нет</v>
      </c>
      <c r="T233" t="b">
        <f t="shared" si="50"/>
        <v>0</v>
      </c>
      <c r="U233" t="str">
        <f t="shared" si="51"/>
        <v>нет</v>
      </c>
      <c r="V233" t="b">
        <f t="shared" si="52"/>
        <v>0</v>
      </c>
      <c r="W233" t="str">
        <f t="shared" si="53"/>
        <v>нет</v>
      </c>
      <c r="X233" t="b">
        <f t="shared" si="54"/>
        <v>0</v>
      </c>
      <c r="Y233" t="str">
        <f t="shared" si="55"/>
        <v>нет</v>
      </c>
    </row>
    <row r="234" spans="1:25" ht="45" customHeight="1" x14ac:dyDescent="0.2">
      <c r="A234" s="2" t="s">
        <v>11</v>
      </c>
      <c r="B234" s="2" t="s">
        <v>890</v>
      </c>
      <c r="C234" s="2" t="s">
        <v>895</v>
      </c>
      <c r="D234" s="4">
        <v>997.5</v>
      </c>
      <c r="E234" s="2" t="s">
        <v>843</v>
      </c>
      <c r="F234" s="2" t="s">
        <v>62</v>
      </c>
      <c r="G234" s="2" t="s">
        <v>896</v>
      </c>
      <c r="H234" s="2" t="s">
        <v>897</v>
      </c>
      <c r="I234" s="2" t="s">
        <v>65</v>
      </c>
      <c r="J234" s="2" t="s">
        <v>898</v>
      </c>
      <c r="K234" s="2" t="s">
        <v>20</v>
      </c>
      <c r="L234" s="8" t="str">
        <f t="shared" si="42"/>
        <v>Доходы/Оплата (за доставку)</v>
      </c>
      <c r="M234" t="str">
        <f t="shared" si="43"/>
        <v xml:space="preserve"> </v>
      </c>
      <c r="N234" t="str">
        <f t="shared" si="44"/>
        <v>Доходы/Оплата (за доставку)</v>
      </c>
      <c r="O234" s="13" t="b">
        <f t="shared" si="45"/>
        <v>0</v>
      </c>
      <c r="P234" t="str">
        <f t="shared" si="46"/>
        <v>нет</v>
      </c>
      <c r="Q234" t="str">
        <f t="shared" si="47"/>
        <v/>
      </c>
      <c r="R234" t="b">
        <f t="shared" si="48"/>
        <v>0</v>
      </c>
      <c r="S234" t="str">
        <f t="shared" si="49"/>
        <v>нет</v>
      </c>
      <c r="T234" t="b">
        <f t="shared" si="50"/>
        <v>0</v>
      </c>
      <c r="U234" t="str">
        <f t="shared" si="51"/>
        <v>нет</v>
      </c>
      <c r="V234" t="b">
        <f t="shared" si="52"/>
        <v>0</v>
      </c>
      <c r="W234" t="str">
        <f t="shared" si="53"/>
        <v>нет</v>
      </c>
      <c r="X234" t="b">
        <f t="shared" si="54"/>
        <v>0</v>
      </c>
      <c r="Y234" t="str">
        <f t="shared" si="55"/>
        <v>нет</v>
      </c>
    </row>
    <row r="235" spans="1:25" ht="45" customHeight="1" x14ac:dyDescent="0.2">
      <c r="A235" s="2" t="s">
        <v>11</v>
      </c>
      <c r="B235" s="2" t="s">
        <v>890</v>
      </c>
      <c r="C235" s="2" t="s">
        <v>899</v>
      </c>
      <c r="D235" s="4">
        <v>665</v>
      </c>
      <c r="E235" s="2" t="s">
        <v>843</v>
      </c>
      <c r="F235" s="2" t="s">
        <v>62</v>
      </c>
      <c r="G235" s="2" t="s">
        <v>900</v>
      </c>
      <c r="H235" s="2" t="s">
        <v>901</v>
      </c>
      <c r="I235" s="2" t="s">
        <v>65</v>
      </c>
      <c r="J235" s="2" t="s">
        <v>902</v>
      </c>
      <c r="K235" s="2" t="s">
        <v>20</v>
      </c>
      <c r="L235" s="8" t="str">
        <f t="shared" si="42"/>
        <v>Доходы/Оплата (за доставку)</v>
      </c>
      <c r="M235" t="str">
        <f t="shared" si="43"/>
        <v xml:space="preserve"> </v>
      </c>
      <c r="N235" t="str">
        <f t="shared" si="44"/>
        <v>Доходы/Оплата (за доставку)</v>
      </c>
      <c r="O235" s="13" t="b">
        <f t="shared" si="45"/>
        <v>0</v>
      </c>
      <c r="P235" t="str">
        <f t="shared" si="46"/>
        <v>нет</v>
      </c>
      <c r="Q235" t="str">
        <f t="shared" si="47"/>
        <v/>
      </c>
      <c r="R235" t="b">
        <f t="shared" si="48"/>
        <v>0</v>
      </c>
      <c r="S235" t="str">
        <f t="shared" si="49"/>
        <v>нет</v>
      </c>
      <c r="T235" t="b">
        <f t="shared" si="50"/>
        <v>0</v>
      </c>
      <c r="U235" t="str">
        <f t="shared" si="51"/>
        <v>нет</v>
      </c>
      <c r="V235" t="b">
        <f t="shared" si="52"/>
        <v>0</v>
      </c>
      <c r="W235" t="str">
        <f t="shared" si="53"/>
        <v>нет</v>
      </c>
      <c r="X235" t="b">
        <f t="shared" si="54"/>
        <v>0</v>
      </c>
      <c r="Y235" t="str">
        <f t="shared" si="55"/>
        <v>нет</v>
      </c>
    </row>
    <row r="236" spans="1:25" ht="45" customHeight="1" x14ac:dyDescent="0.2">
      <c r="A236" s="2" t="s">
        <v>11</v>
      </c>
      <c r="B236" s="2" t="s">
        <v>890</v>
      </c>
      <c r="C236" s="2" t="s">
        <v>903</v>
      </c>
      <c r="D236" s="4">
        <v>665</v>
      </c>
      <c r="E236" s="2" t="s">
        <v>843</v>
      </c>
      <c r="F236" s="2" t="s">
        <v>62</v>
      </c>
      <c r="G236" s="2" t="s">
        <v>904</v>
      </c>
      <c r="H236" s="2" t="s">
        <v>905</v>
      </c>
      <c r="I236" s="2" t="s">
        <v>65</v>
      </c>
      <c r="J236" s="2" t="s">
        <v>906</v>
      </c>
      <c r="K236" s="2" t="s">
        <v>20</v>
      </c>
      <c r="L236" s="8" t="str">
        <f t="shared" si="42"/>
        <v>Доходы/Оплата (за доставку)</v>
      </c>
      <c r="M236" t="str">
        <f t="shared" si="43"/>
        <v xml:space="preserve"> </v>
      </c>
      <c r="N236" t="str">
        <f t="shared" si="44"/>
        <v>Доходы/Оплата (за доставку)</v>
      </c>
      <c r="O236" s="13" t="b">
        <f t="shared" si="45"/>
        <v>0</v>
      </c>
      <c r="P236" t="str">
        <f t="shared" si="46"/>
        <v>нет</v>
      </c>
      <c r="Q236" t="str">
        <f t="shared" si="47"/>
        <v/>
      </c>
      <c r="R236" t="b">
        <f t="shared" si="48"/>
        <v>0</v>
      </c>
      <c r="S236" t="str">
        <f t="shared" si="49"/>
        <v>нет</v>
      </c>
      <c r="T236" t="b">
        <f t="shared" si="50"/>
        <v>0</v>
      </c>
      <c r="U236" t="str">
        <f t="shared" si="51"/>
        <v>нет</v>
      </c>
      <c r="V236" t="b">
        <f t="shared" si="52"/>
        <v>0</v>
      </c>
      <c r="W236" t="str">
        <f t="shared" si="53"/>
        <v>нет</v>
      </c>
      <c r="X236" t="b">
        <f t="shared" si="54"/>
        <v>0</v>
      </c>
      <c r="Y236" t="str">
        <f t="shared" si="55"/>
        <v>нет</v>
      </c>
    </row>
    <row r="237" spans="1:25" ht="45" customHeight="1" x14ac:dyDescent="0.2">
      <c r="A237" s="2" t="s">
        <v>11</v>
      </c>
      <c r="B237" s="2" t="s">
        <v>890</v>
      </c>
      <c r="C237" s="2" t="s">
        <v>907</v>
      </c>
      <c r="D237" s="4">
        <v>665</v>
      </c>
      <c r="E237" s="2" t="s">
        <v>843</v>
      </c>
      <c r="F237" s="2" t="s">
        <v>62</v>
      </c>
      <c r="G237" s="2" t="s">
        <v>908</v>
      </c>
      <c r="H237" s="2" t="s">
        <v>909</v>
      </c>
      <c r="I237" s="2" t="s">
        <v>65</v>
      </c>
      <c r="J237" s="2" t="s">
        <v>910</v>
      </c>
      <c r="K237" s="2" t="s">
        <v>20</v>
      </c>
      <c r="L237" s="8" t="str">
        <f t="shared" si="42"/>
        <v>Доходы/Оплата (за доставку)</v>
      </c>
      <c r="M237" t="str">
        <f t="shared" si="43"/>
        <v xml:space="preserve"> </v>
      </c>
      <c r="N237" t="str">
        <f t="shared" si="44"/>
        <v>Доходы/Оплата (за доставку)</v>
      </c>
      <c r="O237" s="13" t="b">
        <f t="shared" si="45"/>
        <v>0</v>
      </c>
      <c r="P237" t="str">
        <f t="shared" si="46"/>
        <v>нет</v>
      </c>
      <c r="Q237" t="str">
        <f t="shared" si="47"/>
        <v/>
      </c>
      <c r="R237" t="b">
        <f t="shared" si="48"/>
        <v>0</v>
      </c>
      <c r="S237" t="str">
        <f t="shared" si="49"/>
        <v>нет</v>
      </c>
      <c r="T237" t="b">
        <f t="shared" si="50"/>
        <v>0</v>
      </c>
      <c r="U237" t="str">
        <f t="shared" si="51"/>
        <v>нет</v>
      </c>
      <c r="V237" t="b">
        <f t="shared" si="52"/>
        <v>0</v>
      </c>
      <c r="W237" t="str">
        <f t="shared" si="53"/>
        <v>нет</v>
      </c>
      <c r="X237" t="b">
        <f t="shared" si="54"/>
        <v>0</v>
      </c>
      <c r="Y237" t="str">
        <f t="shared" si="55"/>
        <v>нет</v>
      </c>
    </row>
    <row r="238" spans="1:25" ht="45" customHeight="1" x14ac:dyDescent="0.2">
      <c r="A238" s="2" t="s">
        <v>11</v>
      </c>
      <c r="B238" s="2" t="s">
        <v>890</v>
      </c>
      <c r="C238" s="2" t="s">
        <v>911</v>
      </c>
      <c r="D238" s="4">
        <v>665</v>
      </c>
      <c r="E238" s="2" t="s">
        <v>843</v>
      </c>
      <c r="F238" s="2" t="s">
        <v>62</v>
      </c>
      <c r="G238" s="2" t="s">
        <v>912</v>
      </c>
      <c r="H238" s="2" t="s">
        <v>913</v>
      </c>
      <c r="I238" s="2" t="s">
        <v>65</v>
      </c>
      <c r="J238" s="2" t="s">
        <v>914</v>
      </c>
      <c r="K238" s="2" t="s">
        <v>20</v>
      </c>
      <c r="L238" s="8" t="str">
        <f t="shared" si="42"/>
        <v>Доходы/Оплата (за доставку)</v>
      </c>
      <c r="M238" t="str">
        <f t="shared" si="43"/>
        <v xml:space="preserve"> </v>
      </c>
      <c r="N238" t="str">
        <f t="shared" si="44"/>
        <v>Доходы/Оплата (за доставку)</v>
      </c>
      <c r="O238" s="13" t="b">
        <f t="shared" si="45"/>
        <v>0</v>
      </c>
      <c r="P238" t="str">
        <f t="shared" si="46"/>
        <v>нет</v>
      </c>
      <c r="Q238" t="str">
        <f t="shared" si="47"/>
        <v/>
      </c>
      <c r="R238" t="b">
        <f t="shared" si="48"/>
        <v>0</v>
      </c>
      <c r="S238" t="str">
        <f t="shared" si="49"/>
        <v>нет</v>
      </c>
      <c r="T238" t="b">
        <f t="shared" si="50"/>
        <v>0</v>
      </c>
      <c r="U238" t="str">
        <f t="shared" si="51"/>
        <v>нет</v>
      </c>
      <c r="V238" t="b">
        <f t="shared" si="52"/>
        <v>0</v>
      </c>
      <c r="W238" t="str">
        <f t="shared" si="53"/>
        <v>нет</v>
      </c>
      <c r="X238" t="b">
        <f t="shared" si="54"/>
        <v>0</v>
      </c>
      <c r="Y238" t="str">
        <f t="shared" si="55"/>
        <v>нет</v>
      </c>
    </row>
    <row r="239" spans="1:25" ht="45" customHeight="1" x14ac:dyDescent="0.2">
      <c r="A239" s="2" t="s">
        <v>11</v>
      </c>
      <c r="B239" s="2" t="s">
        <v>915</v>
      </c>
      <c r="C239" s="2" t="s">
        <v>916</v>
      </c>
      <c r="D239" s="3">
        <v>7607.42</v>
      </c>
      <c r="E239" s="2" t="s">
        <v>917</v>
      </c>
      <c r="F239" s="2" t="s">
        <v>15</v>
      </c>
      <c r="G239" s="2" t="s">
        <v>41</v>
      </c>
      <c r="H239" s="2" t="s">
        <v>17</v>
      </c>
      <c r="I239" s="2" t="s">
        <v>18</v>
      </c>
      <c r="J239" s="11" t="s">
        <v>918</v>
      </c>
      <c r="K239" s="2" t="s">
        <v>20</v>
      </c>
      <c r="L239" s="8" t="str">
        <f t="shared" si="42"/>
        <v>ЗП (3 дня)</v>
      </c>
      <c r="M239" t="str">
        <f t="shared" si="43"/>
        <v xml:space="preserve"> </v>
      </c>
      <c r="N239" t="str">
        <f t="shared" si="44"/>
        <v>ЗП (3 дня)</v>
      </c>
      <c r="O239" s="13" t="b">
        <f t="shared" si="45"/>
        <v>1</v>
      </c>
      <c r="P239" t="str">
        <f t="shared" si="46"/>
        <v>ЗП (3 дня)</v>
      </c>
      <c r="Q239" t="str">
        <f t="shared" si="47"/>
        <v/>
      </c>
      <c r="R239" t="b">
        <f t="shared" si="48"/>
        <v>0</v>
      </c>
      <c r="S239" t="str">
        <f t="shared" si="49"/>
        <v>нет</v>
      </c>
      <c r="T239" t="b">
        <f t="shared" si="50"/>
        <v>0</v>
      </c>
      <c r="U239" t="str">
        <f t="shared" si="51"/>
        <v>нет</v>
      </c>
      <c r="V239" t="b">
        <f t="shared" si="52"/>
        <v>0</v>
      </c>
      <c r="W239" t="str">
        <f t="shared" si="53"/>
        <v>нет</v>
      </c>
      <c r="X239" t="b">
        <f t="shared" si="54"/>
        <v>0</v>
      </c>
      <c r="Y239" t="str">
        <f t="shared" si="55"/>
        <v>нет</v>
      </c>
    </row>
    <row r="240" spans="1:25" ht="45" customHeight="1" x14ac:dyDescent="0.2">
      <c r="A240" s="2" t="s">
        <v>11</v>
      </c>
      <c r="B240" s="2" t="s">
        <v>919</v>
      </c>
      <c r="C240" s="2" t="s">
        <v>920</v>
      </c>
      <c r="D240" s="3">
        <v>17788.8</v>
      </c>
      <c r="E240" s="2" t="s">
        <v>917</v>
      </c>
      <c r="F240" s="2" t="s">
        <v>15</v>
      </c>
      <c r="G240" s="2" t="s">
        <v>38</v>
      </c>
      <c r="H240" s="2" t="s">
        <v>17</v>
      </c>
      <c r="I240" s="2" t="s">
        <v>18</v>
      </c>
      <c r="J240" s="11" t="s">
        <v>921</v>
      </c>
      <c r="K240" s="2" t="s">
        <v>20</v>
      </c>
      <c r="L240" s="8" t="str">
        <f t="shared" si="42"/>
        <v>ЗП (3 дня)</v>
      </c>
      <c r="M240" t="str">
        <f t="shared" si="43"/>
        <v xml:space="preserve"> </v>
      </c>
      <c r="N240" t="str">
        <f t="shared" si="44"/>
        <v>ЗП (3 дня)</v>
      </c>
      <c r="O240" s="13" t="b">
        <f t="shared" si="45"/>
        <v>1</v>
      </c>
      <c r="P240" t="str">
        <f t="shared" si="46"/>
        <v>ЗП (3 дня)</v>
      </c>
      <c r="Q240" t="str">
        <f t="shared" si="47"/>
        <v/>
      </c>
      <c r="R240" t="b">
        <f t="shared" si="48"/>
        <v>0</v>
      </c>
      <c r="S240" t="str">
        <f t="shared" si="49"/>
        <v>нет</v>
      </c>
      <c r="T240" t="b">
        <f t="shared" si="50"/>
        <v>0</v>
      </c>
      <c r="U240" t="str">
        <f t="shared" si="51"/>
        <v>нет</v>
      </c>
      <c r="V240" t="b">
        <f t="shared" si="52"/>
        <v>0</v>
      </c>
      <c r="W240" t="str">
        <f t="shared" si="53"/>
        <v>нет</v>
      </c>
      <c r="X240" t="b">
        <f t="shared" si="54"/>
        <v>0</v>
      </c>
      <c r="Y240" t="str">
        <f t="shared" si="55"/>
        <v>нет</v>
      </c>
    </row>
    <row r="241" spans="1:25" ht="45" customHeight="1" x14ac:dyDescent="0.2">
      <c r="A241" s="2" t="s">
        <v>11</v>
      </c>
      <c r="B241" s="2" t="s">
        <v>922</v>
      </c>
      <c r="C241" s="2" t="s">
        <v>923</v>
      </c>
      <c r="D241" s="3">
        <v>18787.45</v>
      </c>
      <c r="E241" s="2" t="s">
        <v>917</v>
      </c>
      <c r="F241" s="2" t="s">
        <v>15</v>
      </c>
      <c r="G241" s="2" t="s">
        <v>41</v>
      </c>
      <c r="H241" s="2" t="s">
        <v>17</v>
      </c>
      <c r="I241" s="2" t="s">
        <v>18</v>
      </c>
      <c r="J241" s="11" t="s">
        <v>924</v>
      </c>
      <c r="K241" s="2" t="s">
        <v>20</v>
      </c>
      <c r="L241" s="8" t="str">
        <f t="shared" si="42"/>
        <v>ЗП (3 дня)</v>
      </c>
      <c r="M241" t="str">
        <f t="shared" si="43"/>
        <v xml:space="preserve"> </v>
      </c>
      <c r="N241" t="str">
        <f t="shared" si="44"/>
        <v>ЗП (3 дня)</v>
      </c>
      <c r="O241" s="13" t="b">
        <f t="shared" si="45"/>
        <v>1</v>
      </c>
      <c r="P241" t="str">
        <f t="shared" si="46"/>
        <v>ЗП (3 дня)</v>
      </c>
      <c r="Q241" t="str">
        <f t="shared" si="47"/>
        <v/>
      </c>
      <c r="R241" t="b">
        <f t="shared" si="48"/>
        <v>0</v>
      </c>
      <c r="S241" t="str">
        <f t="shared" si="49"/>
        <v>нет</v>
      </c>
      <c r="T241" t="b">
        <f t="shared" si="50"/>
        <v>0</v>
      </c>
      <c r="U241" t="str">
        <f t="shared" si="51"/>
        <v>нет</v>
      </c>
      <c r="V241" t="b">
        <f t="shared" si="52"/>
        <v>0</v>
      </c>
      <c r="W241" t="str">
        <f t="shared" si="53"/>
        <v>нет</v>
      </c>
      <c r="X241" t="b">
        <f t="shared" si="54"/>
        <v>0</v>
      </c>
      <c r="Y241" t="str">
        <f t="shared" si="55"/>
        <v>нет</v>
      </c>
    </row>
    <row r="242" spans="1:25" ht="45" customHeight="1" x14ac:dyDescent="0.2">
      <c r="A242" s="2" t="s">
        <v>11</v>
      </c>
      <c r="B242" s="2" t="s">
        <v>925</v>
      </c>
      <c r="C242" s="2" t="s">
        <v>926</v>
      </c>
      <c r="D242" s="3">
        <v>597133.02</v>
      </c>
      <c r="E242" s="2" t="s">
        <v>917</v>
      </c>
      <c r="F242" s="2" t="s">
        <v>15</v>
      </c>
      <c r="G242" s="2" t="s">
        <v>41</v>
      </c>
      <c r="H242" s="2" t="s">
        <v>17</v>
      </c>
      <c r="I242" s="2" t="s">
        <v>18</v>
      </c>
      <c r="J242" s="11" t="s">
        <v>927</v>
      </c>
      <c r="K242" s="2" t="s">
        <v>20</v>
      </c>
      <c r="L242" s="8" t="str">
        <f t="shared" si="42"/>
        <v>ЗП</v>
      </c>
      <c r="M242" t="str">
        <f t="shared" si="43"/>
        <v xml:space="preserve"> </v>
      </c>
      <c r="N242" t="str">
        <f t="shared" si="44"/>
        <v>ЗП</v>
      </c>
      <c r="O242" s="13" t="b">
        <f t="shared" si="45"/>
        <v>0</v>
      </c>
      <c r="P242" t="str">
        <f t="shared" si="46"/>
        <v>нет</v>
      </c>
      <c r="Q242" t="str">
        <f t="shared" si="47"/>
        <v>ЗП</v>
      </c>
      <c r="R242" t="b">
        <f t="shared" si="48"/>
        <v>0</v>
      </c>
      <c r="S242" t="str">
        <f t="shared" si="49"/>
        <v>нет</v>
      </c>
      <c r="T242" t="b">
        <f t="shared" si="50"/>
        <v>0</v>
      </c>
      <c r="U242" t="str">
        <f t="shared" si="51"/>
        <v>нет</v>
      </c>
      <c r="V242" t="b">
        <f t="shared" si="52"/>
        <v>0</v>
      </c>
      <c r="W242" t="str">
        <f t="shared" si="53"/>
        <v>нет</v>
      </c>
      <c r="X242" t="b">
        <f t="shared" si="54"/>
        <v>0</v>
      </c>
      <c r="Y242" t="str">
        <f t="shared" si="55"/>
        <v>нет</v>
      </c>
    </row>
    <row r="243" spans="1:25" ht="45" customHeight="1" x14ac:dyDescent="0.2">
      <c r="A243" s="2" t="s">
        <v>11</v>
      </c>
      <c r="B243" s="2" t="s">
        <v>928</v>
      </c>
      <c r="C243" s="2" t="s">
        <v>929</v>
      </c>
      <c r="D243" s="3">
        <v>68191.520000000004</v>
      </c>
      <c r="E243" s="2" t="s">
        <v>917</v>
      </c>
      <c r="F243" s="2" t="s">
        <v>15</v>
      </c>
      <c r="G243" s="2" t="s">
        <v>38</v>
      </c>
      <c r="H243" s="2" t="s">
        <v>17</v>
      </c>
      <c r="I243" s="2" t="s">
        <v>18</v>
      </c>
      <c r="J243" s="11" t="s">
        <v>930</v>
      </c>
      <c r="K243" s="2" t="s">
        <v>20</v>
      </c>
      <c r="L243" s="8" t="str">
        <f t="shared" si="42"/>
        <v>ЗП</v>
      </c>
      <c r="M243" t="str">
        <f t="shared" si="43"/>
        <v xml:space="preserve"> </v>
      </c>
      <c r="N243" t="str">
        <f t="shared" si="44"/>
        <v>ЗП</v>
      </c>
      <c r="O243" s="13" t="b">
        <f t="shared" si="45"/>
        <v>0</v>
      </c>
      <c r="P243" t="str">
        <f t="shared" si="46"/>
        <v>нет</v>
      </c>
      <c r="Q243" t="str">
        <f t="shared" si="47"/>
        <v>ЗП</v>
      </c>
      <c r="R243" t="b">
        <f t="shared" si="48"/>
        <v>0</v>
      </c>
      <c r="S243" t="str">
        <f t="shared" si="49"/>
        <v>нет</v>
      </c>
      <c r="T243" t="b">
        <f t="shared" si="50"/>
        <v>0</v>
      </c>
      <c r="U243" t="str">
        <f t="shared" si="51"/>
        <v>нет</v>
      </c>
      <c r="V243" t="b">
        <f t="shared" si="52"/>
        <v>0</v>
      </c>
      <c r="W243" t="str">
        <f t="shared" si="53"/>
        <v>нет</v>
      </c>
      <c r="X243" t="b">
        <f t="shared" si="54"/>
        <v>0</v>
      </c>
      <c r="Y243" t="str">
        <f t="shared" si="55"/>
        <v>нет</v>
      </c>
    </row>
    <row r="244" spans="1:25" ht="45" customHeight="1" x14ac:dyDescent="0.2">
      <c r="A244" s="2" t="s">
        <v>11</v>
      </c>
      <c r="B244" s="2" t="s">
        <v>931</v>
      </c>
      <c r="C244" s="2" t="s">
        <v>932</v>
      </c>
      <c r="D244" s="4">
        <v>665</v>
      </c>
      <c r="E244" s="2" t="s">
        <v>917</v>
      </c>
      <c r="F244" s="2" t="s">
        <v>15</v>
      </c>
      <c r="G244" s="2" t="s">
        <v>933</v>
      </c>
      <c r="H244" s="2" t="s">
        <v>934</v>
      </c>
      <c r="I244" s="2" t="s">
        <v>96</v>
      </c>
      <c r="J244" s="2" t="s">
        <v>935</v>
      </c>
      <c r="K244" s="2" t="s">
        <v>20</v>
      </c>
      <c r="L244" s="8" t="str">
        <f t="shared" si="42"/>
        <v>Отказ от доставки</v>
      </c>
      <c r="M244" t="str">
        <f t="shared" si="43"/>
        <v>Отказ от доставки</v>
      </c>
      <c r="N244" t="str">
        <f t="shared" si="44"/>
        <v>Отказ от доставки</v>
      </c>
      <c r="O244" s="13" t="b">
        <f t="shared" si="45"/>
        <v>0</v>
      </c>
      <c r="P244" t="str">
        <f t="shared" si="46"/>
        <v>нет</v>
      </c>
      <c r="Q244" t="str">
        <f t="shared" si="47"/>
        <v/>
      </c>
      <c r="R244" t="b">
        <f t="shared" si="48"/>
        <v>0</v>
      </c>
      <c r="S244" t="str">
        <f t="shared" si="49"/>
        <v>нет</v>
      </c>
      <c r="T244" t="b">
        <f t="shared" si="50"/>
        <v>0</v>
      </c>
      <c r="U244" t="str">
        <f t="shared" si="51"/>
        <v>нет</v>
      </c>
      <c r="V244" t="b">
        <f t="shared" si="52"/>
        <v>0</v>
      </c>
      <c r="W244" t="str">
        <f t="shared" si="53"/>
        <v>нет</v>
      </c>
      <c r="X244" t="b">
        <f t="shared" si="54"/>
        <v>0</v>
      </c>
      <c r="Y244" t="str">
        <f t="shared" si="55"/>
        <v>нет</v>
      </c>
    </row>
    <row r="245" spans="1:25" ht="45" customHeight="1" x14ac:dyDescent="0.2">
      <c r="A245" s="2" t="s">
        <v>11</v>
      </c>
      <c r="B245" s="2" t="s">
        <v>936</v>
      </c>
      <c r="C245" s="2" t="s">
        <v>937</v>
      </c>
      <c r="D245" s="4">
        <v>498.75</v>
      </c>
      <c r="E245" s="2" t="s">
        <v>917</v>
      </c>
      <c r="F245" s="2" t="s">
        <v>15</v>
      </c>
      <c r="G245" s="2" t="s">
        <v>938</v>
      </c>
      <c r="H245" s="2" t="s">
        <v>939</v>
      </c>
      <c r="I245" s="2" t="s">
        <v>96</v>
      </c>
      <c r="J245" s="2" t="s">
        <v>940</v>
      </c>
      <c r="K245" s="2" t="s">
        <v>20</v>
      </c>
      <c r="L245" s="8" t="str">
        <f t="shared" si="42"/>
        <v>Отказ от доставки</v>
      </c>
      <c r="M245" t="str">
        <f t="shared" si="43"/>
        <v>Отказ от доставки</v>
      </c>
      <c r="N245" t="str">
        <f t="shared" si="44"/>
        <v>Отказ от доставки</v>
      </c>
      <c r="O245" s="13" t="b">
        <f t="shared" si="45"/>
        <v>0</v>
      </c>
      <c r="P245" t="str">
        <f t="shared" si="46"/>
        <v>нет</v>
      </c>
      <c r="Q245" t="str">
        <f t="shared" si="47"/>
        <v/>
      </c>
      <c r="R245" t="b">
        <f t="shared" si="48"/>
        <v>0</v>
      </c>
      <c r="S245" t="str">
        <f t="shared" si="49"/>
        <v>нет</v>
      </c>
      <c r="T245" t="b">
        <f t="shared" si="50"/>
        <v>0</v>
      </c>
      <c r="U245" t="str">
        <f t="shared" si="51"/>
        <v>нет</v>
      </c>
      <c r="V245" t="b">
        <f t="shared" si="52"/>
        <v>0</v>
      </c>
      <c r="W245" t="str">
        <f t="shared" si="53"/>
        <v>нет</v>
      </c>
      <c r="X245" t="b">
        <f t="shared" si="54"/>
        <v>0</v>
      </c>
      <c r="Y245" t="str">
        <f t="shared" si="55"/>
        <v>нет</v>
      </c>
    </row>
    <row r="246" spans="1:25" ht="45" customHeight="1" x14ac:dyDescent="0.2">
      <c r="A246" s="2" t="s">
        <v>11</v>
      </c>
      <c r="B246" s="2" t="s">
        <v>941</v>
      </c>
      <c r="C246" s="2" t="s">
        <v>942</v>
      </c>
      <c r="D246" s="4">
        <v>997.5</v>
      </c>
      <c r="E246" s="2" t="s">
        <v>917</v>
      </c>
      <c r="F246" s="2" t="s">
        <v>15</v>
      </c>
      <c r="G246" s="2" t="s">
        <v>943</v>
      </c>
      <c r="H246" s="2" t="s">
        <v>944</v>
      </c>
      <c r="I246" s="2" t="s">
        <v>96</v>
      </c>
      <c r="J246" s="2" t="s">
        <v>945</v>
      </c>
      <c r="K246" s="2" t="s">
        <v>20</v>
      </c>
      <c r="L246" s="8" t="str">
        <f t="shared" si="42"/>
        <v>Отказ от доставки</v>
      </c>
      <c r="M246" t="str">
        <f t="shared" si="43"/>
        <v>Отказ от доставки</v>
      </c>
      <c r="N246" t="str">
        <f t="shared" si="44"/>
        <v>Отказ от доставки</v>
      </c>
      <c r="O246" s="13" t="b">
        <f t="shared" si="45"/>
        <v>0</v>
      </c>
      <c r="P246" t="str">
        <f t="shared" si="46"/>
        <v>нет</v>
      </c>
      <c r="Q246" t="str">
        <f t="shared" si="47"/>
        <v/>
      </c>
      <c r="R246" t="b">
        <f t="shared" si="48"/>
        <v>0</v>
      </c>
      <c r="S246" t="str">
        <f t="shared" si="49"/>
        <v>нет</v>
      </c>
      <c r="T246" t="b">
        <f t="shared" si="50"/>
        <v>0</v>
      </c>
      <c r="U246" t="str">
        <f t="shared" si="51"/>
        <v>нет</v>
      </c>
      <c r="V246" t="b">
        <f t="shared" si="52"/>
        <v>0</v>
      </c>
      <c r="W246" t="str">
        <f t="shared" si="53"/>
        <v>нет</v>
      </c>
      <c r="X246" t="b">
        <f t="shared" si="54"/>
        <v>0</v>
      </c>
      <c r="Y246" t="str">
        <f t="shared" si="55"/>
        <v>нет</v>
      </c>
    </row>
    <row r="247" spans="1:25" ht="45" customHeight="1" x14ac:dyDescent="0.2">
      <c r="A247" s="2" t="s">
        <v>11</v>
      </c>
      <c r="B247" s="2" t="s">
        <v>946</v>
      </c>
      <c r="C247" s="2" t="s">
        <v>947</v>
      </c>
      <c r="D247" s="4">
        <v>665</v>
      </c>
      <c r="E247" s="2" t="s">
        <v>917</v>
      </c>
      <c r="F247" s="2" t="s">
        <v>15</v>
      </c>
      <c r="G247" s="2" t="s">
        <v>948</v>
      </c>
      <c r="H247" s="2" t="s">
        <v>949</v>
      </c>
      <c r="I247" s="2" t="s">
        <v>96</v>
      </c>
      <c r="J247" s="2" t="s">
        <v>950</v>
      </c>
      <c r="K247" s="2" t="s">
        <v>20</v>
      </c>
      <c r="L247" s="8" t="str">
        <f t="shared" si="42"/>
        <v>Отказ от доставки</v>
      </c>
      <c r="M247" t="str">
        <f t="shared" si="43"/>
        <v>Отказ от доставки</v>
      </c>
      <c r="N247" t="str">
        <f t="shared" si="44"/>
        <v>Отказ от доставки</v>
      </c>
      <c r="O247" s="13" t="b">
        <f t="shared" si="45"/>
        <v>0</v>
      </c>
      <c r="P247" t="str">
        <f t="shared" si="46"/>
        <v>нет</v>
      </c>
      <c r="Q247" t="str">
        <f t="shared" si="47"/>
        <v/>
      </c>
      <c r="R247" t="b">
        <f t="shared" si="48"/>
        <v>0</v>
      </c>
      <c r="S247" t="str">
        <f t="shared" si="49"/>
        <v>нет</v>
      </c>
      <c r="T247" t="b">
        <f t="shared" si="50"/>
        <v>0</v>
      </c>
      <c r="U247" t="str">
        <f t="shared" si="51"/>
        <v>нет</v>
      </c>
      <c r="V247" t="b">
        <f t="shared" si="52"/>
        <v>0</v>
      </c>
      <c r="W247" t="str">
        <f t="shared" si="53"/>
        <v>нет</v>
      </c>
      <c r="X247" t="b">
        <f t="shared" si="54"/>
        <v>0</v>
      </c>
      <c r="Y247" t="str">
        <f t="shared" si="55"/>
        <v>нет</v>
      </c>
    </row>
    <row r="248" spans="1:25" ht="45" customHeight="1" x14ac:dyDescent="0.2">
      <c r="A248" s="2" t="s">
        <v>11</v>
      </c>
      <c r="B248" s="2" t="s">
        <v>951</v>
      </c>
      <c r="C248" s="2" t="s">
        <v>952</v>
      </c>
      <c r="D248" s="4">
        <v>997.5</v>
      </c>
      <c r="E248" s="2" t="s">
        <v>917</v>
      </c>
      <c r="F248" s="2" t="s">
        <v>15</v>
      </c>
      <c r="G248" s="2" t="s">
        <v>953</v>
      </c>
      <c r="H248" s="2" t="s">
        <v>954</v>
      </c>
      <c r="I248" s="2" t="s">
        <v>96</v>
      </c>
      <c r="J248" s="2" t="s">
        <v>955</v>
      </c>
      <c r="K248" s="2" t="s">
        <v>20</v>
      </c>
      <c r="L248" s="8" t="str">
        <f t="shared" si="42"/>
        <v>Отказ от доставки</v>
      </c>
      <c r="M248" t="str">
        <f t="shared" si="43"/>
        <v>Отказ от доставки</v>
      </c>
      <c r="N248" t="str">
        <f t="shared" si="44"/>
        <v>Отказ от доставки</v>
      </c>
      <c r="O248" s="13" t="b">
        <f t="shared" si="45"/>
        <v>0</v>
      </c>
      <c r="P248" t="str">
        <f t="shared" si="46"/>
        <v>нет</v>
      </c>
      <c r="Q248" t="str">
        <f t="shared" si="47"/>
        <v/>
      </c>
      <c r="R248" t="b">
        <f t="shared" si="48"/>
        <v>0</v>
      </c>
      <c r="S248" t="str">
        <f t="shared" si="49"/>
        <v>нет</v>
      </c>
      <c r="T248" t="b">
        <f t="shared" si="50"/>
        <v>0</v>
      </c>
      <c r="U248" t="str">
        <f t="shared" si="51"/>
        <v>нет</v>
      </c>
      <c r="V248" t="b">
        <f t="shared" si="52"/>
        <v>0</v>
      </c>
      <c r="W248" t="str">
        <f t="shared" si="53"/>
        <v>нет</v>
      </c>
      <c r="X248" t="b">
        <f t="shared" si="54"/>
        <v>0</v>
      </c>
      <c r="Y248" t="str">
        <f t="shared" si="55"/>
        <v>нет</v>
      </c>
    </row>
    <row r="249" spans="1:25" ht="45" customHeight="1" x14ac:dyDescent="0.2">
      <c r="A249" s="2" t="s">
        <v>11</v>
      </c>
      <c r="B249" s="2" t="s">
        <v>956</v>
      </c>
      <c r="C249" s="2" t="s">
        <v>957</v>
      </c>
      <c r="D249" s="4">
        <v>997.5</v>
      </c>
      <c r="E249" s="2" t="s">
        <v>917</v>
      </c>
      <c r="F249" s="2" t="s">
        <v>15</v>
      </c>
      <c r="G249" s="2" t="s">
        <v>958</v>
      </c>
      <c r="H249" s="2" t="s">
        <v>959</v>
      </c>
      <c r="I249" s="2" t="s">
        <v>96</v>
      </c>
      <c r="J249" s="2" t="s">
        <v>960</v>
      </c>
      <c r="K249" s="2" t="s">
        <v>20</v>
      </c>
      <c r="L249" s="8" t="str">
        <f t="shared" si="42"/>
        <v>Отказ от доставки</v>
      </c>
      <c r="M249" t="str">
        <f t="shared" si="43"/>
        <v>Отказ от доставки</v>
      </c>
      <c r="N249" t="str">
        <f t="shared" si="44"/>
        <v>Отказ от доставки</v>
      </c>
      <c r="O249" s="13" t="b">
        <f t="shared" si="45"/>
        <v>0</v>
      </c>
      <c r="P249" t="str">
        <f t="shared" si="46"/>
        <v>нет</v>
      </c>
      <c r="Q249" t="str">
        <f t="shared" si="47"/>
        <v/>
      </c>
      <c r="R249" t="b">
        <f t="shared" si="48"/>
        <v>0</v>
      </c>
      <c r="S249" t="str">
        <f t="shared" si="49"/>
        <v>нет</v>
      </c>
      <c r="T249" t="b">
        <f t="shared" si="50"/>
        <v>0</v>
      </c>
      <c r="U249" t="str">
        <f t="shared" si="51"/>
        <v>нет</v>
      </c>
      <c r="V249" t="b">
        <f t="shared" si="52"/>
        <v>0</v>
      </c>
      <c r="W249" t="str">
        <f t="shared" si="53"/>
        <v>нет</v>
      </c>
      <c r="X249" t="b">
        <f t="shared" si="54"/>
        <v>0</v>
      </c>
      <c r="Y249" t="str">
        <f t="shared" si="55"/>
        <v>нет</v>
      </c>
    </row>
    <row r="250" spans="1:25" ht="45" customHeight="1" x14ac:dyDescent="0.2">
      <c r="A250" s="2" t="s">
        <v>11</v>
      </c>
      <c r="B250" s="2" t="s">
        <v>961</v>
      </c>
      <c r="C250" s="2" t="s">
        <v>962</v>
      </c>
      <c r="D250" s="4">
        <v>665</v>
      </c>
      <c r="E250" s="2" t="s">
        <v>917</v>
      </c>
      <c r="F250" s="2" t="s">
        <v>15</v>
      </c>
      <c r="G250" s="2" t="s">
        <v>963</v>
      </c>
      <c r="H250" s="2" t="s">
        <v>964</v>
      </c>
      <c r="I250" s="2" t="s">
        <v>96</v>
      </c>
      <c r="J250" s="2" t="s">
        <v>965</v>
      </c>
      <c r="K250" s="2" t="s">
        <v>20</v>
      </c>
      <c r="L250" s="8" t="str">
        <f t="shared" si="42"/>
        <v>Отказ от доставки</v>
      </c>
      <c r="M250" t="str">
        <f t="shared" si="43"/>
        <v>Отказ от доставки</v>
      </c>
      <c r="N250" t="str">
        <f t="shared" si="44"/>
        <v>Отказ от доставки</v>
      </c>
      <c r="O250" s="13" t="b">
        <f t="shared" si="45"/>
        <v>0</v>
      </c>
      <c r="P250" t="str">
        <f t="shared" si="46"/>
        <v>нет</v>
      </c>
      <c r="Q250" t="str">
        <f t="shared" si="47"/>
        <v/>
      </c>
      <c r="R250" t="b">
        <f t="shared" si="48"/>
        <v>0</v>
      </c>
      <c r="S250" t="str">
        <f t="shared" si="49"/>
        <v>нет</v>
      </c>
      <c r="T250" t="b">
        <f t="shared" si="50"/>
        <v>0</v>
      </c>
      <c r="U250" t="str">
        <f t="shared" si="51"/>
        <v>нет</v>
      </c>
      <c r="V250" t="b">
        <f t="shared" si="52"/>
        <v>0</v>
      </c>
      <c r="W250" t="str">
        <f t="shared" si="53"/>
        <v>нет</v>
      </c>
      <c r="X250" t="b">
        <f t="shared" si="54"/>
        <v>0</v>
      </c>
      <c r="Y250" t="str">
        <f t="shared" si="55"/>
        <v>нет</v>
      </c>
    </row>
    <row r="251" spans="1:25" ht="45" customHeight="1" x14ac:dyDescent="0.2">
      <c r="A251" s="2" t="s">
        <v>11</v>
      </c>
      <c r="B251" s="2" t="s">
        <v>966</v>
      </c>
      <c r="C251" s="2" t="s">
        <v>967</v>
      </c>
      <c r="D251" s="4">
        <v>665</v>
      </c>
      <c r="E251" s="2" t="s">
        <v>917</v>
      </c>
      <c r="F251" s="2" t="s">
        <v>15</v>
      </c>
      <c r="G251" s="2" t="s">
        <v>968</v>
      </c>
      <c r="H251" s="2" t="s">
        <v>969</v>
      </c>
      <c r="I251" s="2" t="s">
        <v>96</v>
      </c>
      <c r="J251" s="2" t="s">
        <v>970</v>
      </c>
      <c r="K251" s="2" t="s">
        <v>20</v>
      </c>
      <c r="L251" s="8" t="str">
        <f t="shared" si="42"/>
        <v>Отказ от доставки</v>
      </c>
      <c r="M251" t="str">
        <f t="shared" si="43"/>
        <v>Отказ от доставки</v>
      </c>
      <c r="N251" t="str">
        <f t="shared" si="44"/>
        <v>Отказ от доставки</v>
      </c>
      <c r="O251" s="13" t="b">
        <f t="shared" si="45"/>
        <v>0</v>
      </c>
      <c r="P251" t="str">
        <f t="shared" si="46"/>
        <v>нет</v>
      </c>
      <c r="Q251" t="str">
        <f t="shared" si="47"/>
        <v/>
      </c>
      <c r="R251" t="b">
        <f t="shared" si="48"/>
        <v>0</v>
      </c>
      <c r="S251" t="str">
        <f t="shared" si="49"/>
        <v>нет</v>
      </c>
      <c r="T251" t="b">
        <f t="shared" si="50"/>
        <v>0</v>
      </c>
      <c r="U251" t="str">
        <f t="shared" si="51"/>
        <v>нет</v>
      </c>
      <c r="V251" t="b">
        <f t="shared" si="52"/>
        <v>0</v>
      </c>
      <c r="W251" t="str">
        <f t="shared" si="53"/>
        <v>нет</v>
      </c>
      <c r="X251" t="b">
        <f t="shared" si="54"/>
        <v>0</v>
      </c>
      <c r="Y251" t="str">
        <f t="shared" si="55"/>
        <v>нет</v>
      </c>
    </row>
    <row r="252" spans="1:25" ht="45" customHeight="1" x14ac:dyDescent="0.2">
      <c r="A252" s="2" t="s">
        <v>11</v>
      </c>
      <c r="B252" s="2" t="s">
        <v>971</v>
      </c>
      <c r="C252" s="2" t="s">
        <v>972</v>
      </c>
      <c r="D252" s="4">
        <v>665</v>
      </c>
      <c r="E252" s="2" t="s">
        <v>917</v>
      </c>
      <c r="F252" s="2" t="s">
        <v>15</v>
      </c>
      <c r="G252" s="2" t="s">
        <v>973</v>
      </c>
      <c r="H252" s="2" t="s">
        <v>974</v>
      </c>
      <c r="I252" s="2" t="s">
        <v>96</v>
      </c>
      <c r="J252" s="2" t="s">
        <v>975</v>
      </c>
      <c r="K252" s="2" t="s">
        <v>20</v>
      </c>
      <c r="L252" s="8" t="str">
        <f t="shared" si="42"/>
        <v>Отказ от доставки</v>
      </c>
      <c r="M252" t="str">
        <f t="shared" si="43"/>
        <v>Отказ от доставки</v>
      </c>
      <c r="N252" t="str">
        <f t="shared" si="44"/>
        <v>Отказ от доставки</v>
      </c>
      <c r="O252" s="13" t="b">
        <f t="shared" si="45"/>
        <v>0</v>
      </c>
      <c r="P252" t="str">
        <f t="shared" si="46"/>
        <v>нет</v>
      </c>
      <c r="Q252" t="str">
        <f t="shared" si="47"/>
        <v/>
      </c>
      <c r="R252" t="b">
        <f t="shared" si="48"/>
        <v>0</v>
      </c>
      <c r="S252" t="str">
        <f t="shared" si="49"/>
        <v>нет</v>
      </c>
      <c r="T252" t="b">
        <f t="shared" si="50"/>
        <v>0</v>
      </c>
      <c r="U252" t="str">
        <f t="shared" si="51"/>
        <v>нет</v>
      </c>
      <c r="V252" t="b">
        <f t="shared" si="52"/>
        <v>0</v>
      </c>
      <c r="W252" t="str">
        <f t="shared" si="53"/>
        <v>нет</v>
      </c>
      <c r="X252" t="b">
        <f t="shared" si="54"/>
        <v>0</v>
      </c>
      <c r="Y252" t="str">
        <f t="shared" si="55"/>
        <v>нет</v>
      </c>
    </row>
    <row r="253" spans="1:25" ht="45" customHeight="1" x14ac:dyDescent="0.2">
      <c r="A253" s="2" t="s">
        <v>11</v>
      </c>
      <c r="B253" s="2" t="s">
        <v>976</v>
      </c>
      <c r="C253" s="2" t="s">
        <v>977</v>
      </c>
      <c r="D253" s="4">
        <v>665</v>
      </c>
      <c r="E253" s="2" t="s">
        <v>917</v>
      </c>
      <c r="F253" s="2" t="s">
        <v>15</v>
      </c>
      <c r="G253" s="2" t="s">
        <v>978</v>
      </c>
      <c r="H253" s="2" t="s">
        <v>979</v>
      </c>
      <c r="I253" s="2" t="s">
        <v>96</v>
      </c>
      <c r="J253" s="2" t="s">
        <v>980</v>
      </c>
      <c r="K253" s="2" t="s">
        <v>20</v>
      </c>
      <c r="L253" s="8" t="str">
        <f t="shared" si="42"/>
        <v>Отказ от доставки</v>
      </c>
      <c r="M253" t="str">
        <f t="shared" si="43"/>
        <v>Отказ от доставки</v>
      </c>
      <c r="N253" t="str">
        <f t="shared" si="44"/>
        <v>Отказ от доставки</v>
      </c>
      <c r="O253" s="13" t="b">
        <f t="shared" si="45"/>
        <v>0</v>
      </c>
      <c r="P253" t="str">
        <f t="shared" si="46"/>
        <v>нет</v>
      </c>
      <c r="Q253" t="str">
        <f t="shared" si="47"/>
        <v/>
      </c>
      <c r="R253" t="b">
        <f t="shared" si="48"/>
        <v>0</v>
      </c>
      <c r="S253" t="str">
        <f t="shared" si="49"/>
        <v>нет</v>
      </c>
      <c r="T253" t="b">
        <f t="shared" si="50"/>
        <v>0</v>
      </c>
      <c r="U253" t="str">
        <f t="shared" si="51"/>
        <v>нет</v>
      </c>
      <c r="V253" t="b">
        <f t="shared" si="52"/>
        <v>0</v>
      </c>
      <c r="W253" t="str">
        <f t="shared" si="53"/>
        <v>нет</v>
      </c>
      <c r="X253" t="b">
        <f t="shared" si="54"/>
        <v>0</v>
      </c>
      <c r="Y253" t="str">
        <f t="shared" si="55"/>
        <v>нет</v>
      </c>
    </row>
    <row r="254" spans="1:25" ht="45" customHeight="1" x14ac:dyDescent="0.2">
      <c r="A254" s="2" t="s">
        <v>11</v>
      </c>
      <c r="B254" s="2" t="s">
        <v>981</v>
      </c>
      <c r="C254" s="2" t="s">
        <v>982</v>
      </c>
      <c r="D254" s="4">
        <v>831.25</v>
      </c>
      <c r="E254" s="2" t="s">
        <v>917</v>
      </c>
      <c r="F254" s="2" t="s">
        <v>15</v>
      </c>
      <c r="G254" s="2" t="s">
        <v>983</v>
      </c>
      <c r="H254" s="2" t="s">
        <v>984</v>
      </c>
      <c r="I254" s="2" t="s">
        <v>96</v>
      </c>
      <c r="J254" s="2" t="s">
        <v>985</v>
      </c>
      <c r="K254" s="2" t="s">
        <v>20</v>
      </c>
      <c r="L254" s="8" t="str">
        <f t="shared" si="42"/>
        <v>Отказ от доставки</v>
      </c>
      <c r="M254" t="str">
        <f t="shared" si="43"/>
        <v>Отказ от доставки</v>
      </c>
      <c r="N254" t="str">
        <f t="shared" si="44"/>
        <v>Отказ от доставки</v>
      </c>
      <c r="O254" s="13" t="b">
        <f t="shared" si="45"/>
        <v>0</v>
      </c>
      <c r="P254" t="str">
        <f t="shared" si="46"/>
        <v>нет</v>
      </c>
      <c r="Q254" t="str">
        <f t="shared" si="47"/>
        <v/>
      </c>
      <c r="R254" t="b">
        <f t="shared" si="48"/>
        <v>0</v>
      </c>
      <c r="S254" t="str">
        <f t="shared" si="49"/>
        <v>нет</v>
      </c>
      <c r="T254" t="b">
        <f t="shared" si="50"/>
        <v>0</v>
      </c>
      <c r="U254" t="str">
        <f t="shared" si="51"/>
        <v>нет</v>
      </c>
      <c r="V254" t="b">
        <f t="shared" si="52"/>
        <v>0</v>
      </c>
      <c r="W254" t="str">
        <f t="shared" si="53"/>
        <v>нет</v>
      </c>
      <c r="X254" t="b">
        <f t="shared" si="54"/>
        <v>0</v>
      </c>
      <c r="Y254" t="str">
        <f t="shared" si="55"/>
        <v>нет</v>
      </c>
    </row>
    <row r="255" spans="1:25" ht="45" customHeight="1" x14ac:dyDescent="0.2">
      <c r="A255" s="2" t="s">
        <v>11</v>
      </c>
      <c r="B255" s="2" t="s">
        <v>986</v>
      </c>
      <c r="C255" s="2" t="s">
        <v>987</v>
      </c>
      <c r="D255" s="4">
        <v>831.25</v>
      </c>
      <c r="E255" s="2" t="s">
        <v>917</v>
      </c>
      <c r="F255" s="2" t="s">
        <v>15</v>
      </c>
      <c r="G255" s="2" t="s">
        <v>988</v>
      </c>
      <c r="H255" s="2" t="s">
        <v>989</v>
      </c>
      <c r="I255" s="2" t="s">
        <v>96</v>
      </c>
      <c r="J255" s="2" t="s">
        <v>990</v>
      </c>
      <c r="K255" s="2" t="s">
        <v>20</v>
      </c>
      <c r="L255" s="8" t="str">
        <f t="shared" si="42"/>
        <v>Отказ от доставки</v>
      </c>
      <c r="M255" t="str">
        <f t="shared" si="43"/>
        <v>Отказ от доставки</v>
      </c>
      <c r="N255" t="str">
        <f t="shared" si="44"/>
        <v>Отказ от доставки</v>
      </c>
      <c r="O255" s="13" t="b">
        <f t="shared" si="45"/>
        <v>0</v>
      </c>
      <c r="P255" t="str">
        <f t="shared" si="46"/>
        <v>нет</v>
      </c>
      <c r="Q255" t="str">
        <f t="shared" si="47"/>
        <v/>
      </c>
      <c r="R255" t="b">
        <f t="shared" si="48"/>
        <v>0</v>
      </c>
      <c r="S255" t="str">
        <f t="shared" si="49"/>
        <v>нет</v>
      </c>
      <c r="T255" t="b">
        <f t="shared" si="50"/>
        <v>0</v>
      </c>
      <c r="U255" t="str">
        <f t="shared" si="51"/>
        <v>нет</v>
      </c>
      <c r="V255" t="b">
        <f t="shared" si="52"/>
        <v>0</v>
      </c>
      <c r="W255" t="str">
        <f t="shared" si="53"/>
        <v>нет</v>
      </c>
      <c r="X255" t="b">
        <f t="shared" si="54"/>
        <v>0</v>
      </c>
      <c r="Y255" t="str">
        <f t="shared" si="55"/>
        <v>нет</v>
      </c>
    </row>
    <row r="256" spans="1:25" ht="45" customHeight="1" x14ac:dyDescent="0.2">
      <c r="A256" s="2" t="s">
        <v>11</v>
      </c>
      <c r="B256" s="2" t="s">
        <v>991</v>
      </c>
      <c r="C256" s="2" t="s">
        <v>992</v>
      </c>
      <c r="D256" s="4">
        <v>997.5</v>
      </c>
      <c r="E256" s="2" t="s">
        <v>917</v>
      </c>
      <c r="F256" s="2" t="s">
        <v>15</v>
      </c>
      <c r="G256" s="2" t="s">
        <v>993</v>
      </c>
      <c r="H256" s="2" t="s">
        <v>994</v>
      </c>
      <c r="I256" s="2" t="s">
        <v>96</v>
      </c>
      <c r="J256" s="2" t="s">
        <v>995</v>
      </c>
      <c r="K256" s="2" t="s">
        <v>20</v>
      </c>
      <c r="L256" s="8" t="str">
        <f t="shared" si="42"/>
        <v>Отказ от доставки</v>
      </c>
      <c r="M256" t="str">
        <f t="shared" si="43"/>
        <v>Отказ от доставки</v>
      </c>
      <c r="N256" t="str">
        <f t="shared" si="44"/>
        <v>Отказ от доставки</v>
      </c>
      <c r="O256" s="13" t="b">
        <f t="shared" si="45"/>
        <v>0</v>
      </c>
      <c r="P256" t="str">
        <f t="shared" si="46"/>
        <v>нет</v>
      </c>
      <c r="Q256" t="str">
        <f t="shared" si="47"/>
        <v/>
      </c>
      <c r="R256" t="b">
        <f t="shared" si="48"/>
        <v>0</v>
      </c>
      <c r="S256" t="str">
        <f t="shared" si="49"/>
        <v>нет</v>
      </c>
      <c r="T256" t="b">
        <f t="shared" si="50"/>
        <v>0</v>
      </c>
      <c r="U256" t="str">
        <f t="shared" si="51"/>
        <v>нет</v>
      </c>
      <c r="V256" t="b">
        <f t="shared" si="52"/>
        <v>0</v>
      </c>
      <c r="W256" t="str">
        <f t="shared" si="53"/>
        <v>нет</v>
      </c>
      <c r="X256" t="b">
        <f t="shared" si="54"/>
        <v>0</v>
      </c>
      <c r="Y256" t="str">
        <f t="shared" si="55"/>
        <v>нет</v>
      </c>
    </row>
    <row r="257" spans="1:25" ht="45" customHeight="1" x14ac:dyDescent="0.2">
      <c r="A257" s="2" t="s">
        <v>11</v>
      </c>
      <c r="B257" s="2" t="s">
        <v>996</v>
      </c>
      <c r="C257" s="2" t="s">
        <v>997</v>
      </c>
      <c r="D257" s="4">
        <v>997.5</v>
      </c>
      <c r="E257" s="2" t="s">
        <v>917</v>
      </c>
      <c r="F257" s="2" t="s">
        <v>15</v>
      </c>
      <c r="G257" s="2" t="s">
        <v>998</v>
      </c>
      <c r="H257" s="2" t="s">
        <v>999</v>
      </c>
      <c r="I257" s="2" t="s">
        <v>96</v>
      </c>
      <c r="J257" s="2" t="s">
        <v>1000</v>
      </c>
      <c r="K257" s="2" t="s">
        <v>20</v>
      </c>
      <c r="L257" s="8" t="str">
        <f t="shared" si="42"/>
        <v>Отказ от доставки</v>
      </c>
      <c r="M257" t="str">
        <f t="shared" si="43"/>
        <v>Отказ от доставки</v>
      </c>
      <c r="N257" t="str">
        <f t="shared" si="44"/>
        <v>Отказ от доставки</v>
      </c>
      <c r="O257" s="13" t="b">
        <f t="shared" si="45"/>
        <v>0</v>
      </c>
      <c r="P257" t="str">
        <f t="shared" si="46"/>
        <v>нет</v>
      </c>
      <c r="Q257" t="str">
        <f t="shared" si="47"/>
        <v/>
      </c>
      <c r="R257" t="b">
        <f t="shared" si="48"/>
        <v>0</v>
      </c>
      <c r="S257" t="str">
        <f t="shared" si="49"/>
        <v>нет</v>
      </c>
      <c r="T257" t="b">
        <f t="shared" si="50"/>
        <v>0</v>
      </c>
      <c r="U257" t="str">
        <f t="shared" si="51"/>
        <v>нет</v>
      </c>
      <c r="V257" t="b">
        <f t="shared" si="52"/>
        <v>0</v>
      </c>
      <c r="W257" t="str">
        <f t="shared" si="53"/>
        <v>нет</v>
      </c>
      <c r="X257" t="b">
        <f t="shared" si="54"/>
        <v>0</v>
      </c>
      <c r="Y257" t="str">
        <f t="shared" si="55"/>
        <v>нет</v>
      </c>
    </row>
    <row r="258" spans="1:25" ht="45" customHeight="1" x14ac:dyDescent="0.2">
      <c r="A258" s="2" t="s">
        <v>11</v>
      </c>
      <c r="B258" s="2" t="s">
        <v>1001</v>
      </c>
      <c r="C258" s="2" t="s">
        <v>1002</v>
      </c>
      <c r="D258" s="4">
        <v>665</v>
      </c>
      <c r="E258" s="2" t="s">
        <v>917</v>
      </c>
      <c r="F258" s="2" t="s">
        <v>15</v>
      </c>
      <c r="G258" s="2" t="s">
        <v>1003</v>
      </c>
      <c r="H258" s="2" t="s">
        <v>1004</v>
      </c>
      <c r="I258" s="2" t="s">
        <v>96</v>
      </c>
      <c r="J258" s="2" t="s">
        <v>1005</v>
      </c>
      <c r="K258" s="2" t="s">
        <v>20</v>
      </c>
      <c r="L258" s="8" t="str">
        <f t="shared" si="42"/>
        <v>Отказ от доставки</v>
      </c>
      <c r="M258" t="str">
        <f t="shared" si="43"/>
        <v>Отказ от доставки</v>
      </c>
      <c r="N258" t="str">
        <f t="shared" si="44"/>
        <v>Отказ от доставки</v>
      </c>
      <c r="O258" s="13" t="b">
        <f t="shared" si="45"/>
        <v>0</v>
      </c>
      <c r="P258" t="str">
        <f t="shared" si="46"/>
        <v>нет</v>
      </c>
      <c r="Q258" t="str">
        <f t="shared" si="47"/>
        <v/>
      </c>
      <c r="R258" t="b">
        <f t="shared" si="48"/>
        <v>0</v>
      </c>
      <c r="S258" t="str">
        <f t="shared" si="49"/>
        <v>нет</v>
      </c>
      <c r="T258" t="b">
        <f t="shared" si="50"/>
        <v>0</v>
      </c>
      <c r="U258" t="str">
        <f t="shared" si="51"/>
        <v>нет</v>
      </c>
      <c r="V258" t="b">
        <f t="shared" si="52"/>
        <v>0</v>
      </c>
      <c r="W258" t="str">
        <f t="shared" si="53"/>
        <v>нет</v>
      </c>
      <c r="X258" t="b">
        <f t="shared" si="54"/>
        <v>0</v>
      </c>
      <c r="Y258" t="str">
        <f t="shared" si="55"/>
        <v>нет</v>
      </c>
    </row>
    <row r="259" spans="1:25" ht="45" customHeight="1" x14ac:dyDescent="0.2">
      <c r="A259" s="2" t="s">
        <v>11</v>
      </c>
      <c r="B259" s="2" t="s">
        <v>1006</v>
      </c>
      <c r="C259" s="2" t="s">
        <v>1007</v>
      </c>
      <c r="D259" s="4">
        <v>997.5</v>
      </c>
      <c r="E259" s="2" t="s">
        <v>917</v>
      </c>
      <c r="F259" s="2" t="s">
        <v>15</v>
      </c>
      <c r="G259" s="2" t="s">
        <v>1008</v>
      </c>
      <c r="H259" s="2" t="s">
        <v>1009</v>
      </c>
      <c r="I259" s="2" t="s">
        <v>96</v>
      </c>
      <c r="J259" s="2" t="s">
        <v>1010</v>
      </c>
      <c r="K259" s="2" t="s">
        <v>20</v>
      </c>
      <c r="L259" s="8" t="str">
        <f t="shared" ref="L259:L322" si="56">_xlfn.IFS(I259= "Поступление доходов (205 00, 209 00)", "Доходы/Оплата (за доставку)",I259= "Возврат полученных авансов, излишне полученных доходов (205.00, 209.00) \\ АНАЛИТИКА //","Отказ от доставки",I259="Перечисление средств во временном распоряжении (304.01)","?",I259="Перечисление подотчетным лицам (208.00)","Выдано под отчет",P259="ЗП (3 дня)","ЗП (3 дня)",AND(I259="Перечисление физическим лицам по ведомости (302.00) \\ Общий контрагент //",P259="нет"),"ЗП",OR(I259="Перечисление удержаний из зарплаты, выплат по оплате труда, стипендий (по ведомости) (304.03)",I259="Перечисление удержаний из зарплаты, выплат по оплате труда, стипендий (304.03)"),"Удержания из ЗП",OR(I259="Оплата поставщикам и другие платежи (206.00, 302.00) \\ + ДО //",I259="Оплата поставщикам и другие платежи (206.00, 302.00)"),"ПОСТАВЩИКИ",U259="НДФЛ","НДФЛ",I259="Уплата налогов, сборов и иных платежей в бюджет (303.00) \\ начисление + БО + ДО //","Транспортный налог",OR(I259="Поступления на восстановление расходов (209 00)",AND(G259 ="УФК по г.Москве (Отделение Фонда пенсионного и социального страхования Российской Федерации по г. Москве и Московской области л/с 04734Ф73010)",I259 = "Погашение дебиторской задолженности поставщиков (302.00, 206.00)")),"Возврат субсидии",AND(I259="Погашение дебиторской задолженности поставщиков (302.00, 206.00)",G259&lt;&gt;("Банк ВТБ(ПАО)")),"Возврат платежа (ПОСТАВЩИКИ)",AND(I259="Погашение дебиторской задолженности поставщиков (302.00, 206.00)",G259=("Банк ВТБ(ПАО)")),"Возврат ЗП",S259="пени","пени",W259="Социальные пособия","Социальные пособия",Y259="Страховые взносы","Страховые взносы")</f>
        <v>Отказ от доставки</v>
      </c>
      <c r="M259" t="str">
        <f t="shared" ref="M259:M322" si="57">IF(I:I= "Возврат полученных авансов, излишне полученных доходов (205.00, 209.00) \\ АНАЛИТИКА //", "Отказ от доставки", " ")</f>
        <v>Отказ от доставки</v>
      </c>
      <c r="N259" t="str">
        <f t="shared" ref="N259:N322" si="58">_xlfn.IFS(I259= "Поступление доходов (205 00, 209 00)", "Доходы/Оплата (за доставку)",I259= "Возврат полученных авансов, излишне полученных доходов (205.00, 209.00) \\ АНАЛИТИКА //","Отказ от доставки",I259="Перечисление средств во временном распоряжении (304.01)","?",I259="Перечисление подотчетным лицам (208.00)","Выдано под отчет",P259="ЗП (3 дня)","ЗП (3 дня)",AND(I259="Перечисление физическим лицам по ведомости (302.00) \\ Общий контрагент //",P259="нет"),"ЗП",OR(I259="Перечисление удержаний из зарплаты, выплат по оплате труда, стипендий (по ведомости) (304.03)",I259="Перечисление удержаний из зарплаты, выплат по оплате труда, стипендий (304.03)"),"Удержания из ЗП",OR(I259="Оплата поставщикам и другие платежи (206.00, 302.00) \\ + ДО //",I259="Оплата поставщикам и другие платежи (206.00, 302.00)"),"ПОСТАВЩИКИ",U259="НДФЛ","НДФЛ",I259="Уплата налогов, сборов и иных платежей в бюджет (303.00) \\ начисление + БО + ДО //","Транспортный налог",OR(I259="Поступления на восстановление расходов (209 00)",AND(G259 ="УФК по г.Москве (Отделение Фонда пенсионного и социального страхования Российской Федерации по г. Москве и Московской области л/с 04734Ф73010)",I259 = "Погашение дебиторской задолженности поставщиков (302.00, 206.00)")),"Возврат субсидии",AND(I259="Погашение дебиторской задолженности поставщиков (302.00, 206.00)",G259&lt;&gt;("Банк ВТБ(ПАО)")),"Возврат платежа (ПОСТАВЩИКИ)",AND(I259="Погашение дебиторской задолженности поставщиков (302.00, 206.00)",G259=("Банк ВТБ(ПАО)")),"Возврат ЗП",S259="пени","пени",W259="Социальные пособия","Социальные пособия",Y259="Страховые взносы","Страховые взносы")</f>
        <v>Отказ от доставки</v>
      </c>
      <c r="O259" s="13" t="b">
        <f t="shared" ref="O259:O322" si="59">IFERROR(SEARCH("3 дн", J259), 0) &gt; 0</f>
        <v>0</v>
      </c>
      <c r="P259" t="str">
        <f t="shared" ref="P259:P322" si="60">IF(O259=TRUE,"ЗП (3 дня)", "нет")</f>
        <v>нет</v>
      </c>
      <c r="Q259" t="str">
        <f t="shared" ref="Q259:Q322" si="61">IF(AND(I:I="Перечисление физическим лицам по ведомости (302.00) \\ Общий контрагент //",P:P="нет"),"ЗП","")</f>
        <v/>
      </c>
      <c r="R259" t="b">
        <f t="shared" ref="R259:R322" si="62">(IFERROR(SEARCH("пени", J259), 0) &gt; 0)</f>
        <v>0</v>
      </c>
      <c r="S259" t="str">
        <f t="shared" ref="S259:S322" si="63">IF(R259=TRUE,"пени","нет")</f>
        <v>нет</v>
      </c>
      <c r="T259" t="b">
        <f t="shared" ref="T259:T322" si="64">(IFERROR(SEARCH("НДФЛ", J259), 0) &gt; 0)</f>
        <v>0</v>
      </c>
      <c r="U259" t="str">
        <f t="shared" ref="U259:U322" si="65">IF(T259=TRUE,"НДФЛ","нет")</f>
        <v>нет</v>
      </c>
      <c r="V259" t="b">
        <f t="shared" ref="V259:V322" si="66">(IFERROR(SEARCH("(Взносы по единому тарифу ДИ).НДС не облагается.", J259), 0) &gt; 0)</f>
        <v>0</v>
      </c>
      <c r="W259" t="str">
        <f t="shared" ref="W259:W322" si="67">IF(V259=TRUE,"Социальные пособия","нет")</f>
        <v>нет</v>
      </c>
      <c r="X259" t="b">
        <f t="shared" ref="X259:X322" si="68">(IFERROR(SEARCH("страх", J259), 0) &gt; 0)</f>
        <v>0</v>
      </c>
      <c r="Y259" t="str">
        <f t="shared" ref="Y259:Y322" si="69">IF(X259=TRUE,"Страховые взносы","нет")</f>
        <v>нет</v>
      </c>
    </row>
    <row r="260" spans="1:25" ht="45" customHeight="1" x14ac:dyDescent="0.2">
      <c r="A260" s="2" t="s">
        <v>11</v>
      </c>
      <c r="B260" s="2" t="s">
        <v>1011</v>
      </c>
      <c r="C260" s="2" t="s">
        <v>1012</v>
      </c>
      <c r="D260" s="4">
        <v>665</v>
      </c>
      <c r="E260" s="2" t="s">
        <v>917</v>
      </c>
      <c r="F260" s="2" t="s">
        <v>15</v>
      </c>
      <c r="G260" s="2" t="s">
        <v>1013</v>
      </c>
      <c r="H260" s="2" t="s">
        <v>1014</v>
      </c>
      <c r="I260" s="2" t="s">
        <v>96</v>
      </c>
      <c r="J260" s="2" t="s">
        <v>1015</v>
      </c>
      <c r="K260" s="2" t="s">
        <v>20</v>
      </c>
      <c r="L260" s="8" t="str">
        <f t="shared" si="56"/>
        <v>Отказ от доставки</v>
      </c>
      <c r="M260" t="str">
        <f t="shared" si="57"/>
        <v>Отказ от доставки</v>
      </c>
      <c r="N260" t="str">
        <f t="shared" si="58"/>
        <v>Отказ от доставки</v>
      </c>
      <c r="O260" s="13" t="b">
        <f t="shared" si="59"/>
        <v>0</v>
      </c>
      <c r="P260" t="str">
        <f t="shared" si="60"/>
        <v>нет</v>
      </c>
      <c r="Q260" t="str">
        <f t="shared" si="61"/>
        <v/>
      </c>
      <c r="R260" t="b">
        <f t="shared" si="62"/>
        <v>0</v>
      </c>
      <c r="S260" t="str">
        <f t="shared" si="63"/>
        <v>нет</v>
      </c>
      <c r="T260" t="b">
        <f t="shared" si="64"/>
        <v>0</v>
      </c>
      <c r="U260" t="str">
        <f t="shared" si="65"/>
        <v>нет</v>
      </c>
      <c r="V260" t="b">
        <f t="shared" si="66"/>
        <v>0</v>
      </c>
      <c r="W260" t="str">
        <f t="shared" si="67"/>
        <v>нет</v>
      </c>
      <c r="X260" t="b">
        <f t="shared" si="68"/>
        <v>0</v>
      </c>
      <c r="Y260" t="str">
        <f t="shared" si="69"/>
        <v>нет</v>
      </c>
    </row>
    <row r="261" spans="1:25" ht="45" customHeight="1" x14ac:dyDescent="0.2">
      <c r="A261" s="2" t="s">
        <v>11</v>
      </c>
      <c r="B261" s="2" t="s">
        <v>1016</v>
      </c>
      <c r="C261" s="2" t="s">
        <v>1017</v>
      </c>
      <c r="D261" s="4">
        <v>665</v>
      </c>
      <c r="E261" s="2" t="s">
        <v>917</v>
      </c>
      <c r="F261" s="2" t="s">
        <v>15</v>
      </c>
      <c r="G261" s="2" t="s">
        <v>1018</v>
      </c>
      <c r="H261" s="2" t="s">
        <v>1019</v>
      </c>
      <c r="I261" s="2" t="s">
        <v>96</v>
      </c>
      <c r="J261" s="2" t="s">
        <v>1020</v>
      </c>
      <c r="K261" s="2" t="s">
        <v>20</v>
      </c>
      <c r="L261" s="8" t="str">
        <f t="shared" si="56"/>
        <v>Отказ от доставки</v>
      </c>
      <c r="M261" t="str">
        <f t="shared" si="57"/>
        <v>Отказ от доставки</v>
      </c>
      <c r="N261" t="str">
        <f t="shared" si="58"/>
        <v>Отказ от доставки</v>
      </c>
      <c r="O261" s="13" t="b">
        <f t="shared" si="59"/>
        <v>0</v>
      </c>
      <c r="P261" t="str">
        <f t="shared" si="60"/>
        <v>нет</v>
      </c>
      <c r="Q261" t="str">
        <f t="shared" si="61"/>
        <v/>
      </c>
      <c r="R261" t="b">
        <f t="shared" si="62"/>
        <v>0</v>
      </c>
      <c r="S261" t="str">
        <f t="shared" si="63"/>
        <v>нет</v>
      </c>
      <c r="T261" t="b">
        <f t="shared" si="64"/>
        <v>0</v>
      </c>
      <c r="U261" t="str">
        <f t="shared" si="65"/>
        <v>нет</v>
      </c>
      <c r="V261" t="b">
        <f t="shared" si="66"/>
        <v>0</v>
      </c>
      <c r="W261" t="str">
        <f t="shared" si="67"/>
        <v>нет</v>
      </c>
      <c r="X261" t="b">
        <f t="shared" si="68"/>
        <v>0</v>
      </c>
      <c r="Y261" t="str">
        <f t="shared" si="69"/>
        <v>нет</v>
      </c>
    </row>
    <row r="262" spans="1:25" ht="45" customHeight="1" x14ac:dyDescent="0.2">
      <c r="A262" s="2" t="s">
        <v>11</v>
      </c>
      <c r="B262" s="2" t="s">
        <v>1021</v>
      </c>
      <c r="C262" s="2" t="s">
        <v>1022</v>
      </c>
      <c r="D262" s="4">
        <v>498.75</v>
      </c>
      <c r="E262" s="2" t="s">
        <v>917</v>
      </c>
      <c r="F262" s="2" t="s">
        <v>15</v>
      </c>
      <c r="G262" s="2" t="s">
        <v>1023</v>
      </c>
      <c r="H262" s="2" t="s">
        <v>1024</v>
      </c>
      <c r="I262" s="2" t="s">
        <v>96</v>
      </c>
      <c r="J262" s="2" t="s">
        <v>1025</v>
      </c>
      <c r="K262" s="2" t="s">
        <v>20</v>
      </c>
      <c r="L262" s="8" t="str">
        <f t="shared" si="56"/>
        <v>Отказ от доставки</v>
      </c>
      <c r="M262" t="str">
        <f t="shared" si="57"/>
        <v>Отказ от доставки</v>
      </c>
      <c r="N262" t="str">
        <f t="shared" si="58"/>
        <v>Отказ от доставки</v>
      </c>
      <c r="O262" s="13" t="b">
        <f t="shared" si="59"/>
        <v>0</v>
      </c>
      <c r="P262" t="str">
        <f t="shared" si="60"/>
        <v>нет</v>
      </c>
      <c r="Q262" t="str">
        <f t="shared" si="61"/>
        <v/>
      </c>
      <c r="R262" t="b">
        <f t="shared" si="62"/>
        <v>0</v>
      </c>
      <c r="S262" t="str">
        <f t="shared" si="63"/>
        <v>нет</v>
      </c>
      <c r="T262" t="b">
        <f t="shared" si="64"/>
        <v>0</v>
      </c>
      <c r="U262" t="str">
        <f t="shared" si="65"/>
        <v>нет</v>
      </c>
      <c r="V262" t="b">
        <f t="shared" si="66"/>
        <v>0</v>
      </c>
      <c r="W262" t="str">
        <f t="shared" si="67"/>
        <v>нет</v>
      </c>
      <c r="X262" t="b">
        <f t="shared" si="68"/>
        <v>0</v>
      </c>
      <c r="Y262" t="str">
        <f t="shared" si="69"/>
        <v>нет</v>
      </c>
    </row>
    <row r="263" spans="1:25" ht="45" customHeight="1" x14ac:dyDescent="0.2">
      <c r="A263" s="2" t="s">
        <v>11</v>
      </c>
      <c r="B263" s="2" t="s">
        <v>1026</v>
      </c>
      <c r="C263" s="2" t="s">
        <v>1027</v>
      </c>
      <c r="D263" s="4">
        <v>997.5</v>
      </c>
      <c r="E263" s="2" t="s">
        <v>917</v>
      </c>
      <c r="F263" s="2" t="s">
        <v>62</v>
      </c>
      <c r="G263" s="2" t="s">
        <v>1028</v>
      </c>
      <c r="H263" s="2" t="s">
        <v>1029</v>
      </c>
      <c r="I263" s="2" t="s">
        <v>65</v>
      </c>
      <c r="J263" s="2" t="s">
        <v>1030</v>
      </c>
      <c r="K263" s="2" t="s">
        <v>20</v>
      </c>
      <c r="L263" s="8" t="str">
        <f t="shared" si="56"/>
        <v>Доходы/Оплата (за доставку)</v>
      </c>
      <c r="M263" t="str">
        <f t="shared" si="57"/>
        <v xml:space="preserve"> </v>
      </c>
      <c r="N263" t="str">
        <f t="shared" si="58"/>
        <v>Доходы/Оплата (за доставку)</v>
      </c>
      <c r="O263" s="13" t="b">
        <f t="shared" si="59"/>
        <v>0</v>
      </c>
      <c r="P263" t="str">
        <f t="shared" si="60"/>
        <v>нет</v>
      </c>
      <c r="Q263" t="str">
        <f t="shared" si="61"/>
        <v/>
      </c>
      <c r="R263" t="b">
        <f t="shared" si="62"/>
        <v>0</v>
      </c>
      <c r="S263" t="str">
        <f t="shared" si="63"/>
        <v>нет</v>
      </c>
      <c r="T263" t="b">
        <f t="shared" si="64"/>
        <v>0</v>
      </c>
      <c r="U263" t="str">
        <f t="shared" si="65"/>
        <v>нет</v>
      </c>
      <c r="V263" t="b">
        <f t="shared" si="66"/>
        <v>0</v>
      </c>
      <c r="W263" t="str">
        <f t="shared" si="67"/>
        <v>нет</v>
      </c>
      <c r="X263" t="b">
        <f t="shared" si="68"/>
        <v>0</v>
      </c>
      <c r="Y263" t="str">
        <f t="shared" si="69"/>
        <v>нет</v>
      </c>
    </row>
    <row r="264" spans="1:25" ht="45" customHeight="1" x14ac:dyDescent="0.2">
      <c r="A264" s="2" t="s">
        <v>11</v>
      </c>
      <c r="B264" s="2" t="s">
        <v>1026</v>
      </c>
      <c r="C264" s="2" t="s">
        <v>1031</v>
      </c>
      <c r="D264" s="4">
        <v>498.75</v>
      </c>
      <c r="E264" s="2" t="s">
        <v>917</v>
      </c>
      <c r="F264" s="2" t="s">
        <v>62</v>
      </c>
      <c r="G264" s="2" t="s">
        <v>1032</v>
      </c>
      <c r="H264" s="2" t="s">
        <v>1033</v>
      </c>
      <c r="I264" s="2" t="s">
        <v>65</v>
      </c>
      <c r="J264" s="2" t="s">
        <v>1034</v>
      </c>
      <c r="K264" s="2" t="s">
        <v>20</v>
      </c>
      <c r="L264" s="8" t="str">
        <f t="shared" si="56"/>
        <v>Доходы/Оплата (за доставку)</v>
      </c>
      <c r="M264" t="str">
        <f t="shared" si="57"/>
        <v xml:space="preserve"> </v>
      </c>
      <c r="N264" t="str">
        <f t="shared" si="58"/>
        <v>Доходы/Оплата (за доставку)</v>
      </c>
      <c r="O264" s="13" t="b">
        <f t="shared" si="59"/>
        <v>0</v>
      </c>
      <c r="P264" t="str">
        <f t="shared" si="60"/>
        <v>нет</v>
      </c>
      <c r="Q264" t="str">
        <f t="shared" si="61"/>
        <v/>
      </c>
      <c r="R264" t="b">
        <f t="shared" si="62"/>
        <v>0</v>
      </c>
      <c r="S264" t="str">
        <f t="shared" si="63"/>
        <v>нет</v>
      </c>
      <c r="T264" t="b">
        <f t="shared" si="64"/>
        <v>0</v>
      </c>
      <c r="U264" t="str">
        <f t="shared" si="65"/>
        <v>нет</v>
      </c>
      <c r="V264" t="b">
        <f t="shared" si="66"/>
        <v>0</v>
      </c>
      <c r="W264" t="str">
        <f t="shared" si="67"/>
        <v>нет</v>
      </c>
      <c r="X264" t="b">
        <f t="shared" si="68"/>
        <v>0</v>
      </c>
      <c r="Y264" t="str">
        <f t="shared" si="69"/>
        <v>нет</v>
      </c>
    </row>
    <row r="265" spans="1:25" ht="45" customHeight="1" x14ac:dyDescent="0.2">
      <c r="A265" s="2" t="s">
        <v>11</v>
      </c>
      <c r="B265" s="2" t="s">
        <v>1035</v>
      </c>
      <c r="C265" s="2" t="s">
        <v>1036</v>
      </c>
      <c r="D265" s="3">
        <v>30741.45</v>
      </c>
      <c r="E265" s="2" t="s">
        <v>885</v>
      </c>
      <c r="F265" s="2" t="s">
        <v>15</v>
      </c>
      <c r="G265" s="2" t="s">
        <v>1037</v>
      </c>
      <c r="H265" s="2" t="s">
        <v>17</v>
      </c>
      <c r="I265" s="2" t="s">
        <v>18</v>
      </c>
      <c r="J265" s="11" t="s">
        <v>1038</v>
      </c>
      <c r="K265" s="2" t="s">
        <v>20</v>
      </c>
      <c r="L265" s="8" t="str">
        <f t="shared" si="56"/>
        <v>ЗП</v>
      </c>
      <c r="M265" t="str">
        <f t="shared" si="57"/>
        <v xml:space="preserve"> </v>
      </c>
      <c r="N265" t="str">
        <f t="shared" si="58"/>
        <v>ЗП</v>
      </c>
      <c r="O265" s="13" t="b">
        <f t="shared" si="59"/>
        <v>0</v>
      </c>
      <c r="P265" t="str">
        <f t="shared" si="60"/>
        <v>нет</v>
      </c>
      <c r="Q265" t="str">
        <f t="shared" si="61"/>
        <v>ЗП</v>
      </c>
      <c r="R265" t="b">
        <f t="shared" si="62"/>
        <v>0</v>
      </c>
      <c r="S265" t="str">
        <f t="shared" si="63"/>
        <v>нет</v>
      </c>
      <c r="T265" t="b">
        <f t="shared" si="64"/>
        <v>0</v>
      </c>
      <c r="U265" t="str">
        <f t="shared" si="65"/>
        <v>нет</v>
      </c>
      <c r="V265" t="b">
        <f t="shared" si="66"/>
        <v>0</v>
      </c>
      <c r="W265" t="str">
        <f t="shared" si="67"/>
        <v>нет</v>
      </c>
      <c r="X265" t="b">
        <f t="shared" si="68"/>
        <v>0</v>
      </c>
      <c r="Y265" t="str">
        <f t="shared" si="69"/>
        <v>нет</v>
      </c>
    </row>
    <row r="266" spans="1:25" ht="45" customHeight="1" x14ac:dyDescent="0.2">
      <c r="A266" s="2" t="s">
        <v>11</v>
      </c>
      <c r="B266" s="2" t="s">
        <v>1039</v>
      </c>
      <c r="C266" s="2" t="s">
        <v>1040</v>
      </c>
      <c r="D266" s="3">
        <v>31324.55</v>
      </c>
      <c r="E266" s="2" t="s">
        <v>885</v>
      </c>
      <c r="F266" s="2" t="s">
        <v>15</v>
      </c>
      <c r="G266" s="2" t="s">
        <v>1041</v>
      </c>
      <c r="H266" s="2" t="s">
        <v>17</v>
      </c>
      <c r="I266" s="2" t="s">
        <v>1042</v>
      </c>
      <c r="J266" s="2" t="s">
        <v>1043</v>
      </c>
      <c r="K266" s="2" t="s">
        <v>20</v>
      </c>
      <c r="L266" s="8" t="str">
        <f t="shared" si="56"/>
        <v>Удержания из ЗП</v>
      </c>
      <c r="M266" t="str">
        <f t="shared" si="57"/>
        <v xml:space="preserve"> </v>
      </c>
      <c r="N266" t="str">
        <f t="shared" si="58"/>
        <v>Удержания из ЗП</v>
      </c>
      <c r="O266" s="13" t="b">
        <f t="shared" si="59"/>
        <v>0</v>
      </c>
      <c r="P266" t="str">
        <f t="shared" si="60"/>
        <v>нет</v>
      </c>
      <c r="Q266" t="str">
        <f t="shared" si="61"/>
        <v/>
      </c>
      <c r="R266" t="b">
        <f t="shared" si="62"/>
        <v>0</v>
      </c>
      <c r="S266" t="str">
        <f t="shared" si="63"/>
        <v>нет</v>
      </c>
      <c r="T266" t="b">
        <f t="shared" si="64"/>
        <v>0</v>
      </c>
      <c r="U266" t="str">
        <f t="shared" si="65"/>
        <v>нет</v>
      </c>
      <c r="V266" t="b">
        <f t="shared" si="66"/>
        <v>0</v>
      </c>
      <c r="W266" t="str">
        <f t="shared" si="67"/>
        <v>нет</v>
      </c>
      <c r="X266" t="b">
        <f t="shared" si="68"/>
        <v>0</v>
      </c>
      <c r="Y266" t="str">
        <f t="shared" si="69"/>
        <v>нет</v>
      </c>
    </row>
    <row r="267" spans="1:25" ht="45" customHeight="1" x14ac:dyDescent="0.2">
      <c r="A267" s="2" t="s">
        <v>11</v>
      </c>
      <c r="B267" s="2" t="s">
        <v>1044</v>
      </c>
      <c r="C267" s="2" t="s">
        <v>1045</v>
      </c>
      <c r="D267" s="3">
        <v>24923.56</v>
      </c>
      <c r="E267" s="2" t="s">
        <v>885</v>
      </c>
      <c r="F267" s="2" t="s">
        <v>15</v>
      </c>
      <c r="G267" s="2" t="s">
        <v>601</v>
      </c>
      <c r="H267" s="2" t="s">
        <v>17</v>
      </c>
      <c r="I267" s="2" t="s">
        <v>593</v>
      </c>
      <c r="J267" s="2" t="s">
        <v>1046</v>
      </c>
      <c r="K267" s="2" t="s">
        <v>20</v>
      </c>
      <c r="L267" s="8" t="str">
        <f t="shared" si="56"/>
        <v>Удержания из ЗП</v>
      </c>
      <c r="M267" t="str">
        <f t="shared" si="57"/>
        <v xml:space="preserve"> </v>
      </c>
      <c r="N267" t="str">
        <f t="shared" si="58"/>
        <v>Удержания из ЗП</v>
      </c>
      <c r="O267" s="13" t="b">
        <f t="shared" si="59"/>
        <v>0</v>
      </c>
      <c r="P267" t="str">
        <f t="shared" si="60"/>
        <v>нет</v>
      </c>
      <c r="Q267" t="str">
        <f t="shared" si="61"/>
        <v/>
      </c>
      <c r="R267" t="b">
        <f t="shared" si="62"/>
        <v>0</v>
      </c>
      <c r="S267" t="str">
        <f t="shared" si="63"/>
        <v>нет</v>
      </c>
      <c r="T267" t="b">
        <f t="shared" si="64"/>
        <v>0</v>
      </c>
      <c r="U267" t="str">
        <f t="shared" si="65"/>
        <v>нет</v>
      </c>
      <c r="V267" t="b">
        <f t="shared" si="66"/>
        <v>0</v>
      </c>
      <c r="W267" t="str">
        <f t="shared" si="67"/>
        <v>нет</v>
      </c>
      <c r="X267" t="b">
        <f t="shared" si="68"/>
        <v>0</v>
      </c>
      <c r="Y267" t="str">
        <f t="shared" si="69"/>
        <v>нет</v>
      </c>
    </row>
    <row r="268" spans="1:25" ht="45" customHeight="1" x14ac:dyDescent="0.2">
      <c r="A268" s="2" t="s">
        <v>11</v>
      </c>
      <c r="B268" s="2" t="s">
        <v>1047</v>
      </c>
      <c r="C268" s="2" t="s">
        <v>1048</v>
      </c>
      <c r="D268" s="3">
        <v>17414.2</v>
      </c>
      <c r="E268" s="2" t="s">
        <v>885</v>
      </c>
      <c r="F268" s="2" t="s">
        <v>15</v>
      </c>
      <c r="G268" s="2" t="s">
        <v>592</v>
      </c>
      <c r="H268" s="2" t="s">
        <v>17</v>
      </c>
      <c r="I268" s="2" t="s">
        <v>593</v>
      </c>
      <c r="J268" s="2" t="s">
        <v>1049</v>
      </c>
      <c r="K268" s="2" t="s">
        <v>20</v>
      </c>
      <c r="L268" s="8" t="str">
        <f t="shared" si="56"/>
        <v>Удержания из ЗП</v>
      </c>
      <c r="M268" t="str">
        <f t="shared" si="57"/>
        <v xml:space="preserve"> </v>
      </c>
      <c r="N268" t="str">
        <f t="shared" si="58"/>
        <v>Удержания из ЗП</v>
      </c>
      <c r="O268" s="13" t="b">
        <f t="shared" si="59"/>
        <v>0</v>
      </c>
      <c r="P268" t="str">
        <f t="shared" si="60"/>
        <v>нет</v>
      </c>
      <c r="Q268" t="str">
        <f t="shared" si="61"/>
        <v/>
      </c>
      <c r="R268" t="b">
        <f t="shared" si="62"/>
        <v>0</v>
      </c>
      <c r="S268" t="str">
        <f t="shared" si="63"/>
        <v>нет</v>
      </c>
      <c r="T268" t="b">
        <f t="shared" si="64"/>
        <v>0</v>
      </c>
      <c r="U268" t="str">
        <f t="shared" si="65"/>
        <v>нет</v>
      </c>
      <c r="V268" t="b">
        <f t="shared" si="66"/>
        <v>0</v>
      </c>
      <c r="W268" t="str">
        <f t="shared" si="67"/>
        <v>нет</v>
      </c>
      <c r="X268" t="b">
        <f t="shared" si="68"/>
        <v>0</v>
      </c>
      <c r="Y268" t="str">
        <f t="shared" si="69"/>
        <v>нет</v>
      </c>
    </row>
    <row r="269" spans="1:25" ht="45" customHeight="1" x14ac:dyDescent="0.2">
      <c r="A269" s="2" t="s">
        <v>11</v>
      </c>
      <c r="B269" s="2" t="s">
        <v>1050</v>
      </c>
      <c r="C269" s="2" t="s">
        <v>1051</v>
      </c>
      <c r="D269" s="3">
        <v>17414.2</v>
      </c>
      <c r="E269" s="2" t="s">
        <v>885</v>
      </c>
      <c r="F269" s="2" t="s">
        <v>15</v>
      </c>
      <c r="G269" s="2" t="s">
        <v>597</v>
      </c>
      <c r="H269" s="2" t="s">
        <v>17</v>
      </c>
      <c r="I269" s="2" t="s">
        <v>593</v>
      </c>
      <c r="J269" s="2" t="s">
        <v>1052</v>
      </c>
      <c r="K269" s="2" t="s">
        <v>20</v>
      </c>
      <c r="L269" s="8" t="str">
        <f t="shared" si="56"/>
        <v>Удержания из ЗП</v>
      </c>
      <c r="M269" t="str">
        <f t="shared" si="57"/>
        <v xml:space="preserve"> </v>
      </c>
      <c r="N269" t="str">
        <f t="shared" si="58"/>
        <v>Удержания из ЗП</v>
      </c>
      <c r="O269" s="13" t="b">
        <f t="shared" si="59"/>
        <v>0</v>
      </c>
      <c r="P269" t="str">
        <f t="shared" si="60"/>
        <v>нет</v>
      </c>
      <c r="Q269" t="str">
        <f t="shared" si="61"/>
        <v/>
      </c>
      <c r="R269" t="b">
        <f t="shared" si="62"/>
        <v>0</v>
      </c>
      <c r="S269" t="str">
        <f t="shared" si="63"/>
        <v>нет</v>
      </c>
      <c r="T269" t="b">
        <f t="shared" si="64"/>
        <v>0</v>
      </c>
      <c r="U269" t="str">
        <f t="shared" si="65"/>
        <v>нет</v>
      </c>
      <c r="V269" t="b">
        <f t="shared" si="66"/>
        <v>0</v>
      </c>
      <c r="W269" t="str">
        <f t="shared" si="67"/>
        <v>нет</v>
      </c>
      <c r="X269" t="b">
        <f t="shared" si="68"/>
        <v>0</v>
      </c>
      <c r="Y269" t="str">
        <f t="shared" si="69"/>
        <v>нет</v>
      </c>
    </row>
    <row r="270" spans="1:25" ht="45" customHeight="1" x14ac:dyDescent="0.2">
      <c r="A270" s="2" t="s">
        <v>11</v>
      </c>
      <c r="B270" s="2" t="s">
        <v>1053</v>
      </c>
      <c r="C270" s="2" t="s">
        <v>1054</v>
      </c>
      <c r="D270" s="3">
        <v>1330</v>
      </c>
      <c r="E270" s="2" t="s">
        <v>885</v>
      </c>
      <c r="F270" s="2" t="s">
        <v>62</v>
      </c>
      <c r="G270" s="2" t="s">
        <v>1055</v>
      </c>
      <c r="H270" s="2" t="s">
        <v>1056</v>
      </c>
      <c r="I270" s="2" t="s">
        <v>65</v>
      </c>
      <c r="J270" s="2" t="s">
        <v>1057</v>
      </c>
      <c r="K270" s="2" t="s">
        <v>20</v>
      </c>
      <c r="L270" s="8" t="str">
        <f t="shared" si="56"/>
        <v>Доходы/Оплата (за доставку)</v>
      </c>
      <c r="M270" t="str">
        <f t="shared" si="57"/>
        <v xml:space="preserve"> </v>
      </c>
      <c r="N270" t="str">
        <f t="shared" si="58"/>
        <v>Доходы/Оплата (за доставку)</v>
      </c>
      <c r="O270" s="13" t="b">
        <f t="shared" si="59"/>
        <v>0</v>
      </c>
      <c r="P270" t="str">
        <f t="shared" si="60"/>
        <v>нет</v>
      </c>
      <c r="Q270" t="str">
        <f t="shared" si="61"/>
        <v/>
      </c>
      <c r="R270" t="b">
        <f t="shared" si="62"/>
        <v>0</v>
      </c>
      <c r="S270" t="str">
        <f t="shared" si="63"/>
        <v>нет</v>
      </c>
      <c r="T270" t="b">
        <f t="shared" si="64"/>
        <v>0</v>
      </c>
      <c r="U270" t="str">
        <f t="shared" si="65"/>
        <v>нет</v>
      </c>
      <c r="V270" t="b">
        <f t="shared" si="66"/>
        <v>0</v>
      </c>
      <c r="W270" t="str">
        <f t="shared" si="67"/>
        <v>нет</v>
      </c>
      <c r="X270" t="b">
        <f t="shared" si="68"/>
        <v>0</v>
      </c>
      <c r="Y270" t="str">
        <f t="shared" si="69"/>
        <v>нет</v>
      </c>
    </row>
    <row r="271" spans="1:25" ht="45" customHeight="1" x14ac:dyDescent="0.2">
      <c r="A271" s="2" t="s">
        <v>11</v>
      </c>
      <c r="B271" s="2" t="s">
        <v>1053</v>
      </c>
      <c r="C271" s="2" t="s">
        <v>1058</v>
      </c>
      <c r="D271" s="3">
        <v>1163.75</v>
      </c>
      <c r="E271" s="2" t="s">
        <v>885</v>
      </c>
      <c r="F271" s="2" t="s">
        <v>62</v>
      </c>
      <c r="G271" s="2" t="s">
        <v>1059</v>
      </c>
      <c r="H271" s="2" t="s">
        <v>1060</v>
      </c>
      <c r="I271" s="2" t="s">
        <v>65</v>
      </c>
      <c r="J271" s="2" t="s">
        <v>731</v>
      </c>
      <c r="K271" s="2" t="s">
        <v>20</v>
      </c>
      <c r="L271" s="8" t="str">
        <f t="shared" si="56"/>
        <v>Доходы/Оплата (за доставку)</v>
      </c>
      <c r="M271" t="str">
        <f t="shared" si="57"/>
        <v xml:space="preserve"> </v>
      </c>
      <c r="N271" t="str">
        <f t="shared" si="58"/>
        <v>Доходы/Оплата (за доставку)</v>
      </c>
      <c r="O271" s="13" t="b">
        <f t="shared" si="59"/>
        <v>0</v>
      </c>
      <c r="P271" t="str">
        <f t="shared" si="60"/>
        <v>нет</v>
      </c>
      <c r="Q271" t="str">
        <f t="shared" si="61"/>
        <v/>
      </c>
      <c r="R271" t="b">
        <f t="shared" si="62"/>
        <v>0</v>
      </c>
      <c r="S271" t="str">
        <f t="shared" si="63"/>
        <v>нет</v>
      </c>
      <c r="T271" t="b">
        <f t="shared" si="64"/>
        <v>0</v>
      </c>
      <c r="U271" t="str">
        <f t="shared" si="65"/>
        <v>нет</v>
      </c>
      <c r="V271" t="b">
        <f t="shared" si="66"/>
        <v>0</v>
      </c>
      <c r="W271" t="str">
        <f t="shared" si="67"/>
        <v>нет</v>
      </c>
      <c r="X271" t="b">
        <f t="shared" si="68"/>
        <v>0</v>
      </c>
      <c r="Y271" t="str">
        <f t="shared" si="69"/>
        <v>нет</v>
      </c>
    </row>
    <row r="272" spans="1:25" ht="45" customHeight="1" x14ac:dyDescent="0.2">
      <c r="A272" s="2" t="s">
        <v>11</v>
      </c>
      <c r="B272" s="2" t="s">
        <v>1053</v>
      </c>
      <c r="C272" s="2" t="s">
        <v>1061</v>
      </c>
      <c r="D272" s="4">
        <v>997.5</v>
      </c>
      <c r="E272" s="2" t="s">
        <v>885</v>
      </c>
      <c r="F272" s="2" t="s">
        <v>62</v>
      </c>
      <c r="G272" s="2" t="s">
        <v>1062</v>
      </c>
      <c r="H272" s="2" t="s">
        <v>1063</v>
      </c>
      <c r="I272" s="2" t="s">
        <v>65</v>
      </c>
      <c r="J272" s="2" t="s">
        <v>1064</v>
      </c>
      <c r="K272" s="2" t="s">
        <v>20</v>
      </c>
      <c r="L272" s="8" t="str">
        <f t="shared" si="56"/>
        <v>Доходы/Оплата (за доставку)</v>
      </c>
      <c r="M272" t="str">
        <f t="shared" si="57"/>
        <v xml:space="preserve"> </v>
      </c>
      <c r="N272" t="str">
        <f t="shared" si="58"/>
        <v>Доходы/Оплата (за доставку)</v>
      </c>
      <c r="O272" s="13" t="b">
        <f t="shared" si="59"/>
        <v>0</v>
      </c>
      <c r="P272" t="str">
        <f t="shared" si="60"/>
        <v>нет</v>
      </c>
      <c r="Q272" t="str">
        <f t="shared" si="61"/>
        <v/>
      </c>
      <c r="R272" t="b">
        <f t="shared" si="62"/>
        <v>0</v>
      </c>
      <c r="S272" t="str">
        <f t="shared" si="63"/>
        <v>нет</v>
      </c>
      <c r="T272" t="b">
        <f t="shared" si="64"/>
        <v>0</v>
      </c>
      <c r="U272" t="str">
        <f t="shared" si="65"/>
        <v>нет</v>
      </c>
      <c r="V272" t="b">
        <f t="shared" si="66"/>
        <v>0</v>
      </c>
      <c r="W272" t="str">
        <f t="shared" si="67"/>
        <v>нет</v>
      </c>
      <c r="X272" t="b">
        <f t="shared" si="68"/>
        <v>0</v>
      </c>
      <c r="Y272" t="str">
        <f t="shared" si="69"/>
        <v>нет</v>
      </c>
    </row>
    <row r="273" spans="1:25" ht="45" customHeight="1" x14ac:dyDescent="0.2">
      <c r="A273" s="2" t="s">
        <v>11</v>
      </c>
      <c r="B273" s="2" t="s">
        <v>1053</v>
      </c>
      <c r="C273" s="2" t="s">
        <v>1065</v>
      </c>
      <c r="D273" s="4">
        <v>997.5</v>
      </c>
      <c r="E273" s="2" t="s">
        <v>885</v>
      </c>
      <c r="F273" s="2" t="s">
        <v>62</v>
      </c>
      <c r="G273" s="2" t="s">
        <v>1066</v>
      </c>
      <c r="H273" s="2" t="s">
        <v>1067</v>
      </c>
      <c r="I273" s="2" t="s">
        <v>65</v>
      </c>
      <c r="J273" s="2" t="s">
        <v>1068</v>
      </c>
      <c r="K273" s="2" t="s">
        <v>20</v>
      </c>
      <c r="L273" s="8" t="str">
        <f t="shared" si="56"/>
        <v>Доходы/Оплата (за доставку)</v>
      </c>
      <c r="M273" t="str">
        <f t="shared" si="57"/>
        <v xml:space="preserve"> </v>
      </c>
      <c r="N273" t="str">
        <f t="shared" si="58"/>
        <v>Доходы/Оплата (за доставку)</v>
      </c>
      <c r="O273" s="13" t="b">
        <f t="shared" si="59"/>
        <v>0</v>
      </c>
      <c r="P273" t="str">
        <f t="shared" si="60"/>
        <v>нет</v>
      </c>
      <c r="Q273" t="str">
        <f t="shared" si="61"/>
        <v/>
      </c>
      <c r="R273" t="b">
        <f t="shared" si="62"/>
        <v>0</v>
      </c>
      <c r="S273" t="str">
        <f t="shared" si="63"/>
        <v>нет</v>
      </c>
      <c r="T273" t="b">
        <f t="shared" si="64"/>
        <v>0</v>
      </c>
      <c r="U273" t="str">
        <f t="shared" si="65"/>
        <v>нет</v>
      </c>
      <c r="V273" t="b">
        <f t="shared" si="66"/>
        <v>0</v>
      </c>
      <c r="W273" t="str">
        <f t="shared" si="67"/>
        <v>нет</v>
      </c>
      <c r="X273" t="b">
        <f t="shared" si="68"/>
        <v>0</v>
      </c>
      <c r="Y273" t="str">
        <f t="shared" si="69"/>
        <v>нет</v>
      </c>
    </row>
    <row r="274" spans="1:25" ht="45" customHeight="1" x14ac:dyDescent="0.2">
      <c r="A274" s="2" t="s">
        <v>11</v>
      </c>
      <c r="B274" s="2" t="s">
        <v>1053</v>
      </c>
      <c r="C274" s="2" t="s">
        <v>1069</v>
      </c>
      <c r="D274" s="4">
        <v>665</v>
      </c>
      <c r="E274" s="2" t="s">
        <v>885</v>
      </c>
      <c r="F274" s="2" t="s">
        <v>62</v>
      </c>
      <c r="G274" s="2" t="s">
        <v>1070</v>
      </c>
      <c r="H274" s="2" t="s">
        <v>1071</v>
      </c>
      <c r="I274" s="2" t="s">
        <v>65</v>
      </c>
      <c r="J274" s="2" t="s">
        <v>1072</v>
      </c>
      <c r="K274" s="2" t="s">
        <v>20</v>
      </c>
      <c r="L274" s="8" t="str">
        <f t="shared" si="56"/>
        <v>Доходы/Оплата (за доставку)</v>
      </c>
      <c r="M274" t="str">
        <f t="shared" si="57"/>
        <v xml:space="preserve"> </v>
      </c>
      <c r="N274" t="str">
        <f t="shared" si="58"/>
        <v>Доходы/Оплата (за доставку)</v>
      </c>
      <c r="O274" s="13" t="b">
        <f t="shared" si="59"/>
        <v>0</v>
      </c>
      <c r="P274" t="str">
        <f t="shared" si="60"/>
        <v>нет</v>
      </c>
      <c r="Q274" t="str">
        <f t="shared" si="61"/>
        <v/>
      </c>
      <c r="R274" t="b">
        <f t="shared" si="62"/>
        <v>0</v>
      </c>
      <c r="S274" t="str">
        <f t="shared" si="63"/>
        <v>нет</v>
      </c>
      <c r="T274" t="b">
        <f t="shared" si="64"/>
        <v>0</v>
      </c>
      <c r="U274" t="str">
        <f t="shared" si="65"/>
        <v>нет</v>
      </c>
      <c r="V274" t="b">
        <f t="shared" si="66"/>
        <v>0</v>
      </c>
      <c r="W274" t="str">
        <f t="shared" si="67"/>
        <v>нет</v>
      </c>
      <c r="X274" t="b">
        <f t="shared" si="68"/>
        <v>0</v>
      </c>
      <c r="Y274" t="str">
        <f t="shared" si="69"/>
        <v>нет</v>
      </c>
    </row>
    <row r="275" spans="1:25" ht="45" customHeight="1" x14ac:dyDescent="0.2">
      <c r="A275" s="2" t="s">
        <v>11</v>
      </c>
      <c r="B275" s="2" t="s">
        <v>1053</v>
      </c>
      <c r="C275" s="2" t="s">
        <v>1073</v>
      </c>
      <c r="D275" s="4">
        <v>665</v>
      </c>
      <c r="E275" s="2" t="s">
        <v>885</v>
      </c>
      <c r="F275" s="2" t="s">
        <v>62</v>
      </c>
      <c r="G275" s="2" t="s">
        <v>1074</v>
      </c>
      <c r="H275" s="2" t="s">
        <v>1075</v>
      </c>
      <c r="I275" s="2" t="s">
        <v>65</v>
      </c>
      <c r="J275" s="2" t="s">
        <v>1076</v>
      </c>
      <c r="K275" s="2" t="s">
        <v>20</v>
      </c>
      <c r="L275" s="8" t="str">
        <f t="shared" si="56"/>
        <v>Доходы/Оплата (за доставку)</v>
      </c>
      <c r="M275" t="str">
        <f t="shared" si="57"/>
        <v xml:space="preserve"> </v>
      </c>
      <c r="N275" t="str">
        <f t="shared" si="58"/>
        <v>Доходы/Оплата (за доставку)</v>
      </c>
      <c r="O275" s="13" t="b">
        <f t="shared" si="59"/>
        <v>0</v>
      </c>
      <c r="P275" t="str">
        <f t="shared" si="60"/>
        <v>нет</v>
      </c>
      <c r="Q275" t="str">
        <f t="shared" si="61"/>
        <v/>
      </c>
      <c r="R275" t="b">
        <f t="shared" si="62"/>
        <v>0</v>
      </c>
      <c r="S275" t="str">
        <f t="shared" si="63"/>
        <v>нет</v>
      </c>
      <c r="T275" t="b">
        <f t="shared" si="64"/>
        <v>0</v>
      </c>
      <c r="U275" t="str">
        <f t="shared" si="65"/>
        <v>нет</v>
      </c>
      <c r="V275" t="b">
        <f t="shared" si="66"/>
        <v>0</v>
      </c>
      <c r="W275" t="str">
        <f t="shared" si="67"/>
        <v>нет</v>
      </c>
      <c r="X275" t="b">
        <f t="shared" si="68"/>
        <v>0</v>
      </c>
      <c r="Y275" t="str">
        <f t="shared" si="69"/>
        <v>нет</v>
      </c>
    </row>
    <row r="276" spans="1:25" ht="45" customHeight="1" x14ac:dyDescent="0.2">
      <c r="A276" s="2" t="s">
        <v>11</v>
      </c>
      <c r="B276" s="2" t="s">
        <v>1053</v>
      </c>
      <c r="C276" s="2" t="s">
        <v>1077</v>
      </c>
      <c r="D276" s="4">
        <v>498.75</v>
      </c>
      <c r="E276" s="2" t="s">
        <v>885</v>
      </c>
      <c r="F276" s="2" t="s">
        <v>62</v>
      </c>
      <c r="G276" s="2" t="s">
        <v>1078</v>
      </c>
      <c r="H276" s="2" t="s">
        <v>1079</v>
      </c>
      <c r="I276" s="2" t="s">
        <v>65</v>
      </c>
      <c r="J276" s="2" t="s">
        <v>538</v>
      </c>
      <c r="K276" s="2" t="s">
        <v>20</v>
      </c>
      <c r="L276" s="8" t="str">
        <f t="shared" si="56"/>
        <v>Доходы/Оплата (за доставку)</v>
      </c>
      <c r="M276" t="str">
        <f t="shared" si="57"/>
        <v xml:space="preserve"> </v>
      </c>
      <c r="N276" t="str">
        <f t="shared" si="58"/>
        <v>Доходы/Оплата (за доставку)</v>
      </c>
      <c r="O276" s="13" t="b">
        <f t="shared" si="59"/>
        <v>0</v>
      </c>
      <c r="P276" t="str">
        <f t="shared" si="60"/>
        <v>нет</v>
      </c>
      <c r="Q276" t="str">
        <f t="shared" si="61"/>
        <v/>
      </c>
      <c r="R276" t="b">
        <f t="shared" si="62"/>
        <v>0</v>
      </c>
      <c r="S276" t="str">
        <f t="shared" si="63"/>
        <v>нет</v>
      </c>
      <c r="T276" t="b">
        <f t="shared" si="64"/>
        <v>0</v>
      </c>
      <c r="U276" t="str">
        <f t="shared" si="65"/>
        <v>нет</v>
      </c>
      <c r="V276" t="b">
        <f t="shared" si="66"/>
        <v>0</v>
      </c>
      <c r="W276" t="str">
        <f t="shared" si="67"/>
        <v>нет</v>
      </c>
      <c r="X276" t="b">
        <f t="shared" si="68"/>
        <v>0</v>
      </c>
      <c r="Y276" t="str">
        <f t="shared" si="69"/>
        <v>нет</v>
      </c>
    </row>
    <row r="277" spans="1:25" ht="45" customHeight="1" x14ac:dyDescent="0.2">
      <c r="A277" s="2" t="s">
        <v>11</v>
      </c>
      <c r="B277" s="2" t="s">
        <v>1053</v>
      </c>
      <c r="C277" s="2" t="s">
        <v>1080</v>
      </c>
      <c r="D277" s="4">
        <v>0.75</v>
      </c>
      <c r="E277" s="2" t="s">
        <v>885</v>
      </c>
      <c r="F277" s="2" t="s">
        <v>62</v>
      </c>
      <c r="G277" s="2" t="s">
        <v>41</v>
      </c>
      <c r="H277" s="2" t="s">
        <v>939</v>
      </c>
      <c r="I277" s="2" t="s">
        <v>65</v>
      </c>
      <c r="J277" s="2" t="s">
        <v>520</v>
      </c>
      <c r="K277" s="2" t="s">
        <v>20</v>
      </c>
      <c r="L277" s="8" t="str">
        <f t="shared" si="56"/>
        <v>Доходы/Оплата (за доставку)</v>
      </c>
      <c r="M277" t="str">
        <f t="shared" si="57"/>
        <v xml:space="preserve"> </v>
      </c>
      <c r="N277" t="str">
        <f t="shared" si="58"/>
        <v>Доходы/Оплата (за доставку)</v>
      </c>
      <c r="O277" s="13" t="b">
        <f t="shared" si="59"/>
        <v>0</v>
      </c>
      <c r="P277" t="str">
        <f t="shared" si="60"/>
        <v>нет</v>
      </c>
      <c r="Q277" t="str">
        <f t="shared" si="61"/>
        <v/>
      </c>
      <c r="R277" t="b">
        <f t="shared" si="62"/>
        <v>0</v>
      </c>
      <c r="S277" t="str">
        <f t="shared" si="63"/>
        <v>нет</v>
      </c>
      <c r="T277" t="b">
        <f t="shared" si="64"/>
        <v>0</v>
      </c>
      <c r="U277" t="str">
        <f t="shared" si="65"/>
        <v>нет</v>
      </c>
      <c r="V277" t="b">
        <f t="shared" si="66"/>
        <v>0</v>
      </c>
      <c r="W277" t="str">
        <f t="shared" si="67"/>
        <v>нет</v>
      </c>
      <c r="X277" t="b">
        <f t="shared" si="68"/>
        <v>0</v>
      </c>
      <c r="Y277" t="str">
        <f t="shared" si="69"/>
        <v>нет</v>
      </c>
    </row>
    <row r="278" spans="1:25" ht="45" customHeight="1" x14ac:dyDescent="0.2">
      <c r="A278" s="2" t="s">
        <v>11</v>
      </c>
      <c r="B278" s="2" t="s">
        <v>1081</v>
      </c>
      <c r="C278" s="2" t="s">
        <v>1082</v>
      </c>
      <c r="D278" s="4">
        <v>997.5</v>
      </c>
      <c r="E278" s="2" t="s">
        <v>1083</v>
      </c>
      <c r="F278" s="2" t="s">
        <v>62</v>
      </c>
      <c r="G278" s="2" t="s">
        <v>41</v>
      </c>
      <c r="H278" s="2" t="s">
        <v>1084</v>
      </c>
      <c r="I278" s="2" t="s">
        <v>65</v>
      </c>
      <c r="J278" s="2" t="s">
        <v>393</v>
      </c>
      <c r="K278" s="2" t="s">
        <v>20</v>
      </c>
      <c r="L278" s="8" t="str">
        <f t="shared" si="56"/>
        <v>Доходы/Оплата (за доставку)</v>
      </c>
      <c r="M278" t="str">
        <f t="shared" si="57"/>
        <v xml:space="preserve"> </v>
      </c>
      <c r="N278" t="str">
        <f t="shared" si="58"/>
        <v>Доходы/Оплата (за доставку)</v>
      </c>
      <c r="O278" s="13" t="b">
        <f t="shared" si="59"/>
        <v>0</v>
      </c>
      <c r="P278" t="str">
        <f t="shared" si="60"/>
        <v>нет</v>
      </c>
      <c r="Q278" t="str">
        <f t="shared" si="61"/>
        <v/>
      </c>
      <c r="R278" t="b">
        <f t="shared" si="62"/>
        <v>0</v>
      </c>
      <c r="S278" t="str">
        <f t="shared" si="63"/>
        <v>нет</v>
      </c>
      <c r="T278" t="b">
        <f t="shared" si="64"/>
        <v>0</v>
      </c>
      <c r="U278" t="str">
        <f t="shared" si="65"/>
        <v>нет</v>
      </c>
      <c r="V278" t="b">
        <f t="shared" si="66"/>
        <v>0</v>
      </c>
      <c r="W278" t="str">
        <f t="shared" si="67"/>
        <v>нет</v>
      </c>
      <c r="X278" t="b">
        <f t="shared" si="68"/>
        <v>0</v>
      </c>
      <c r="Y278" t="str">
        <f t="shared" si="69"/>
        <v>нет</v>
      </c>
    </row>
    <row r="279" spans="1:25" ht="45" customHeight="1" x14ac:dyDescent="0.2">
      <c r="A279" s="2" t="s">
        <v>11</v>
      </c>
      <c r="B279" s="2" t="s">
        <v>1081</v>
      </c>
      <c r="C279" s="2" t="s">
        <v>1085</v>
      </c>
      <c r="D279" s="4">
        <v>665</v>
      </c>
      <c r="E279" s="2" t="s">
        <v>1083</v>
      </c>
      <c r="F279" s="2" t="s">
        <v>62</v>
      </c>
      <c r="G279" s="2" t="s">
        <v>1086</v>
      </c>
      <c r="H279" s="2" t="s">
        <v>1087</v>
      </c>
      <c r="I279" s="2" t="s">
        <v>65</v>
      </c>
      <c r="J279" s="2" t="s">
        <v>1088</v>
      </c>
      <c r="K279" s="2" t="s">
        <v>20</v>
      </c>
      <c r="L279" s="8" t="str">
        <f t="shared" si="56"/>
        <v>Доходы/Оплата (за доставку)</v>
      </c>
      <c r="M279" t="str">
        <f t="shared" si="57"/>
        <v xml:space="preserve"> </v>
      </c>
      <c r="N279" t="str">
        <f t="shared" si="58"/>
        <v>Доходы/Оплата (за доставку)</v>
      </c>
      <c r="O279" s="13" t="b">
        <f t="shared" si="59"/>
        <v>0</v>
      </c>
      <c r="P279" t="str">
        <f t="shared" si="60"/>
        <v>нет</v>
      </c>
      <c r="Q279" t="str">
        <f t="shared" si="61"/>
        <v/>
      </c>
      <c r="R279" t="b">
        <f t="shared" si="62"/>
        <v>0</v>
      </c>
      <c r="S279" t="str">
        <f t="shared" si="63"/>
        <v>нет</v>
      </c>
      <c r="T279" t="b">
        <f t="shared" si="64"/>
        <v>0</v>
      </c>
      <c r="U279" t="str">
        <f t="shared" si="65"/>
        <v>нет</v>
      </c>
      <c r="V279" t="b">
        <f t="shared" si="66"/>
        <v>0</v>
      </c>
      <c r="W279" t="str">
        <f t="shared" si="67"/>
        <v>нет</v>
      </c>
      <c r="X279" t="b">
        <f t="shared" si="68"/>
        <v>0</v>
      </c>
      <c r="Y279" t="str">
        <f t="shared" si="69"/>
        <v>нет</v>
      </c>
    </row>
    <row r="280" spans="1:25" ht="45" customHeight="1" x14ac:dyDescent="0.2">
      <c r="A280" s="2" t="s">
        <v>11</v>
      </c>
      <c r="B280" s="2" t="s">
        <v>1081</v>
      </c>
      <c r="C280" s="2" t="s">
        <v>1089</v>
      </c>
      <c r="D280" s="4">
        <v>665</v>
      </c>
      <c r="E280" s="2" t="s">
        <v>1083</v>
      </c>
      <c r="F280" s="2" t="s">
        <v>62</v>
      </c>
      <c r="G280" s="2" t="s">
        <v>1090</v>
      </c>
      <c r="H280" s="2" t="s">
        <v>1091</v>
      </c>
      <c r="I280" s="2" t="s">
        <v>65</v>
      </c>
      <c r="J280" s="2" t="s">
        <v>1092</v>
      </c>
      <c r="K280" s="2" t="s">
        <v>20</v>
      </c>
      <c r="L280" s="8" t="str">
        <f t="shared" si="56"/>
        <v>Доходы/Оплата (за доставку)</v>
      </c>
      <c r="M280" t="str">
        <f t="shared" si="57"/>
        <v xml:space="preserve"> </v>
      </c>
      <c r="N280" t="str">
        <f t="shared" si="58"/>
        <v>Доходы/Оплата (за доставку)</v>
      </c>
      <c r="O280" s="13" t="b">
        <f t="shared" si="59"/>
        <v>0</v>
      </c>
      <c r="P280" t="str">
        <f t="shared" si="60"/>
        <v>нет</v>
      </c>
      <c r="Q280" t="str">
        <f t="shared" si="61"/>
        <v/>
      </c>
      <c r="R280" t="b">
        <f t="shared" si="62"/>
        <v>0</v>
      </c>
      <c r="S280" t="str">
        <f t="shared" si="63"/>
        <v>нет</v>
      </c>
      <c r="T280" t="b">
        <f t="shared" si="64"/>
        <v>0</v>
      </c>
      <c r="U280" t="str">
        <f t="shared" si="65"/>
        <v>нет</v>
      </c>
      <c r="V280" t="b">
        <f t="shared" si="66"/>
        <v>0</v>
      </c>
      <c r="W280" t="str">
        <f t="shared" si="67"/>
        <v>нет</v>
      </c>
      <c r="X280" t="b">
        <f t="shared" si="68"/>
        <v>0</v>
      </c>
      <c r="Y280" t="str">
        <f t="shared" si="69"/>
        <v>нет</v>
      </c>
    </row>
    <row r="281" spans="1:25" ht="45" customHeight="1" x14ac:dyDescent="0.2">
      <c r="A281" s="2" t="s">
        <v>11</v>
      </c>
      <c r="B281" s="2" t="s">
        <v>1081</v>
      </c>
      <c r="C281" s="2" t="s">
        <v>1093</v>
      </c>
      <c r="D281" s="4">
        <v>498.75</v>
      </c>
      <c r="E281" s="2" t="s">
        <v>1083</v>
      </c>
      <c r="F281" s="2" t="s">
        <v>62</v>
      </c>
      <c r="G281" s="2" t="s">
        <v>1094</v>
      </c>
      <c r="H281" s="2" t="s">
        <v>1095</v>
      </c>
      <c r="I281" s="2" t="s">
        <v>65</v>
      </c>
      <c r="J281" s="2" t="s">
        <v>1096</v>
      </c>
      <c r="K281" s="2" t="s">
        <v>20</v>
      </c>
      <c r="L281" s="8" t="str">
        <f t="shared" si="56"/>
        <v>Доходы/Оплата (за доставку)</v>
      </c>
      <c r="M281" t="str">
        <f t="shared" si="57"/>
        <v xml:space="preserve"> </v>
      </c>
      <c r="N281" t="str">
        <f t="shared" si="58"/>
        <v>Доходы/Оплата (за доставку)</v>
      </c>
      <c r="O281" s="13" t="b">
        <f t="shared" si="59"/>
        <v>0</v>
      </c>
      <c r="P281" t="str">
        <f t="shared" si="60"/>
        <v>нет</v>
      </c>
      <c r="Q281" t="str">
        <f t="shared" si="61"/>
        <v/>
      </c>
      <c r="R281" t="b">
        <f t="shared" si="62"/>
        <v>0</v>
      </c>
      <c r="S281" t="str">
        <f t="shared" si="63"/>
        <v>нет</v>
      </c>
      <c r="T281" t="b">
        <f t="shared" si="64"/>
        <v>0</v>
      </c>
      <c r="U281" t="str">
        <f t="shared" si="65"/>
        <v>нет</v>
      </c>
      <c r="V281" t="b">
        <f t="shared" si="66"/>
        <v>0</v>
      </c>
      <c r="W281" t="str">
        <f t="shared" si="67"/>
        <v>нет</v>
      </c>
      <c r="X281" t="b">
        <f t="shared" si="68"/>
        <v>0</v>
      </c>
      <c r="Y281" t="str">
        <f t="shared" si="69"/>
        <v>нет</v>
      </c>
    </row>
    <row r="282" spans="1:25" ht="45" customHeight="1" x14ac:dyDescent="0.2">
      <c r="A282" s="2" t="s">
        <v>11</v>
      </c>
      <c r="B282" s="2" t="s">
        <v>1097</v>
      </c>
      <c r="C282" s="2" t="s">
        <v>1098</v>
      </c>
      <c r="D282" s="3">
        <v>4474704.8499999996</v>
      </c>
      <c r="E282" s="2" t="s">
        <v>1099</v>
      </c>
      <c r="F282" s="2" t="s">
        <v>15</v>
      </c>
      <c r="G282" s="2" t="s">
        <v>38</v>
      </c>
      <c r="H282" s="2" t="s">
        <v>17</v>
      </c>
      <c r="I282" s="2" t="s">
        <v>18</v>
      </c>
      <c r="J282" s="11" t="s">
        <v>1100</v>
      </c>
      <c r="K282" s="2" t="s">
        <v>20</v>
      </c>
      <c r="L282" s="8" t="str">
        <f t="shared" si="56"/>
        <v>ЗП</v>
      </c>
      <c r="M282" t="str">
        <f t="shared" si="57"/>
        <v xml:space="preserve"> </v>
      </c>
      <c r="N282" t="str">
        <f t="shared" si="58"/>
        <v>ЗП</v>
      </c>
      <c r="O282" s="13" t="b">
        <f t="shared" si="59"/>
        <v>0</v>
      </c>
      <c r="P282" t="str">
        <f t="shared" si="60"/>
        <v>нет</v>
      </c>
      <c r="Q282" t="str">
        <f t="shared" si="61"/>
        <v>ЗП</v>
      </c>
      <c r="R282" t="b">
        <f t="shared" si="62"/>
        <v>0</v>
      </c>
      <c r="S282" t="str">
        <f t="shared" si="63"/>
        <v>нет</v>
      </c>
      <c r="T282" t="b">
        <f t="shared" si="64"/>
        <v>0</v>
      </c>
      <c r="U282" t="str">
        <f t="shared" si="65"/>
        <v>нет</v>
      </c>
      <c r="V282" t="b">
        <f t="shared" si="66"/>
        <v>0</v>
      </c>
      <c r="W282" t="str">
        <f t="shared" si="67"/>
        <v>нет</v>
      </c>
      <c r="X282" t="b">
        <f t="shared" si="68"/>
        <v>0</v>
      </c>
      <c r="Y282" t="str">
        <f t="shared" si="69"/>
        <v>нет</v>
      </c>
    </row>
    <row r="283" spans="1:25" ht="45" customHeight="1" x14ac:dyDescent="0.2">
      <c r="A283" s="2" t="s">
        <v>11</v>
      </c>
      <c r="B283" s="2" t="s">
        <v>1101</v>
      </c>
      <c r="C283" s="2" t="s">
        <v>1102</v>
      </c>
      <c r="D283" s="3">
        <v>11453.68</v>
      </c>
      <c r="E283" s="2" t="s">
        <v>1099</v>
      </c>
      <c r="F283" s="2" t="s">
        <v>15</v>
      </c>
      <c r="G283" s="2" t="s">
        <v>41</v>
      </c>
      <c r="H283" s="2" t="s">
        <v>17</v>
      </c>
      <c r="I283" s="2" t="s">
        <v>18</v>
      </c>
      <c r="J283" s="11" t="s">
        <v>1103</v>
      </c>
      <c r="K283" s="2" t="s">
        <v>20</v>
      </c>
      <c r="L283" s="8" t="str">
        <f t="shared" si="56"/>
        <v>ЗП (3 дня)</v>
      </c>
      <c r="M283" t="str">
        <f t="shared" si="57"/>
        <v xml:space="preserve"> </v>
      </c>
      <c r="N283" t="str">
        <f t="shared" si="58"/>
        <v>ЗП (3 дня)</v>
      </c>
      <c r="O283" s="13" t="b">
        <f t="shared" si="59"/>
        <v>1</v>
      </c>
      <c r="P283" t="str">
        <f t="shared" si="60"/>
        <v>ЗП (3 дня)</v>
      </c>
      <c r="Q283" t="str">
        <f t="shared" si="61"/>
        <v/>
      </c>
      <c r="R283" t="b">
        <f t="shared" si="62"/>
        <v>0</v>
      </c>
      <c r="S283" t="str">
        <f t="shared" si="63"/>
        <v>нет</v>
      </c>
      <c r="T283" t="b">
        <f t="shared" si="64"/>
        <v>0</v>
      </c>
      <c r="U283" t="str">
        <f t="shared" si="65"/>
        <v>нет</v>
      </c>
      <c r="V283" t="b">
        <f t="shared" si="66"/>
        <v>0</v>
      </c>
      <c r="W283" t="str">
        <f t="shared" si="67"/>
        <v>нет</v>
      </c>
      <c r="X283" t="b">
        <f t="shared" si="68"/>
        <v>0</v>
      </c>
      <c r="Y283" t="str">
        <f t="shared" si="69"/>
        <v>нет</v>
      </c>
    </row>
    <row r="284" spans="1:25" ht="45" customHeight="1" x14ac:dyDescent="0.2">
      <c r="A284" s="2" t="s">
        <v>11</v>
      </c>
      <c r="B284" s="2" t="s">
        <v>1104</v>
      </c>
      <c r="C284" s="2" t="s">
        <v>1105</v>
      </c>
      <c r="D284" s="3">
        <v>9389.3799999999992</v>
      </c>
      <c r="E284" s="2" t="s">
        <v>1099</v>
      </c>
      <c r="F284" s="2" t="s">
        <v>15</v>
      </c>
      <c r="G284" s="2" t="s">
        <v>38</v>
      </c>
      <c r="H284" s="2" t="s">
        <v>17</v>
      </c>
      <c r="I284" s="2" t="s">
        <v>18</v>
      </c>
      <c r="J284" s="11" t="s">
        <v>1106</v>
      </c>
      <c r="K284" s="2" t="s">
        <v>20</v>
      </c>
      <c r="L284" s="8" t="str">
        <f t="shared" si="56"/>
        <v>ЗП (3 дня)</v>
      </c>
      <c r="M284" t="str">
        <f t="shared" si="57"/>
        <v xml:space="preserve"> </v>
      </c>
      <c r="N284" t="str">
        <f t="shared" si="58"/>
        <v>ЗП (3 дня)</v>
      </c>
      <c r="O284" s="13" t="b">
        <f t="shared" si="59"/>
        <v>1</v>
      </c>
      <c r="P284" t="str">
        <f t="shared" si="60"/>
        <v>ЗП (3 дня)</v>
      </c>
      <c r="Q284" t="str">
        <f t="shared" si="61"/>
        <v/>
      </c>
      <c r="R284" t="b">
        <f t="shared" si="62"/>
        <v>0</v>
      </c>
      <c r="S284" t="str">
        <f t="shared" si="63"/>
        <v>нет</v>
      </c>
      <c r="T284" t="b">
        <f t="shared" si="64"/>
        <v>0</v>
      </c>
      <c r="U284" t="str">
        <f t="shared" si="65"/>
        <v>нет</v>
      </c>
      <c r="V284" t="b">
        <f t="shared" si="66"/>
        <v>0</v>
      </c>
      <c r="W284" t="str">
        <f t="shared" si="67"/>
        <v>нет</v>
      </c>
      <c r="X284" t="b">
        <f t="shared" si="68"/>
        <v>0</v>
      </c>
      <c r="Y284" t="str">
        <f t="shared" si="69"/>
        <v>нет</v>
      </c>
    </row>
    <row r="285" spans="1:25" ht="45" customHeight="1" x14ac:dyDescent="0.2">
      <c r="A285" s="2" t="s">
        <v>11</v>
      </c>
      <c r="B285" s="2" t="s">
        <v>1107</v>
      </c>
      <c r="C285" s="2" t="s">
        <v>1108</v>
      </c>
      <c r="D285" s="3">
        <v>33506.300000000003</v>
      </c>
      <c r="E285" s="2" t="s">
        <v>1099</v>
      </c>
      <c r="F285" s="2" t="s">
        <v>15</v>
      </c>
      <c r="G285" s="2" t="s">
        <v>38</v>
      </c>
      <c r="H285" s="2" t="s">
        <v>17</v>
      </c>
      <c r="I285" s="2" t="s">
        <v>18</v>
      </c>
      <c r="J285" s="11" t="s">
        <v>1109</v>
      </c>
      <c r="K285" s="2" t="s">
        <v>20</v>
      </c>
      <c r="L285" s="8" t="str">
        <f t="shared" si="56"/>
        <v>ЗП</v>
      </c>
      <c r="M285" t="str">
        <f t="shared" si="57"/>
        <v xml:space="preserve"> </v>
      </c>
      <c r="N285" t="str">
        <f t="shared" si="58"/>
        <v>ЗП</v>
      </c>
      <c r="O285" s="13" t="b">
        <f t="shared" si="59"/>
        <v>0</v>
      </c>
      <c r="P285" t="str">
        <f t="shared" si="60"/>
        <v>нет</v>
      </c>
      <c r="Q285" t="str">
        <f t="shared" si="61"/>
        <v>ЗП</v>
      </c>
      <c r="R285" t="b">
        <f t="shared" si="62"/>
        <v>0</v>
      </c>
      <c r="S285" t="str">
        <f t="shared" si="63"/>
        <v>нет</v>
      </c>
      <c r="T285" t="b">
        <f t="shared" si="64"/>
        <v>0</v>
      </c>
      <c r="U285" t="str">
        <f t="shared" si="65"/>
        <v>нет</v>
      </c>
      <c r="V285" t="b">
        <f t="shared" si="66"/>
        <v>0</v>
      </c>
      <c r="W285" t="str">
        <f t="shared" si="67"/>
        <v>нет</v>
      </c>
      <c r="X285" t="b">
        <f t="shared" si="68"/>
        <v>0</v>
      </c>
      <c r="Y285" t="str">
        <f t="shared" si="69"/>
        <v>нет</v>
      </c>
    </row>
    <row r="286" spans="1:25" ht="45" customHeight="1" x14ac:dyDescent="0.2">
      <c r="A286" s="2" t="s">
        <v>11</v>
      </c>
      <c r="B286" s="2" t="s">
        <v>1110</v>
      </c>
      <c r="C286" s="2" t="s">
        <v>1111</v>
      </c>
      <c r="D286" s="3">
        <v>88640.49</v>
      </c>
      <c r="E286" s="2" t="s">
        <v>1099</v>
      </c>
      <c r="F286" s="2" t="s">
        <v>15</v>
      </c>
      <c r="G286" s="2" t="s">
        <v>38</v>
      </c>
      <c r="H286" s="2" t="s">
        <v>17</v>
      </c>
      <c r="I286" s="2" t="s">
        <v>18</v>
      </c>
      <c r="J286" s="11" t="s">
        <v>1112</v>
      </c>
      <c r="K286" s="2" t="s">
        <v>20</v>
      </c>
      <c r="L286" s="8" t="str">
        <f t="shared" si="56"/>
        <v>ЗП</v>
      </c>
      <c r="M286" t="str">
        <f t="shared" si="57"/>
        <v xml:space="preserve"> </v>
      </c>
      <c r="N286" t="str">
        <f t="shared" si="58"/>
        <v>ЗП</v>
      </c>
      <c r="O286" s="13" t="b">
        <f t="shared" si="59"/>
        <v>0</v>
      </c>
      <c r="P286" t="str">
        <f t="shared" si="60"/>
        <v>нет</v>
      </c>
      <c r="Q286" t="str">
        <f t="shared" si="61"/>
        <v>ЗП</v>
      </c>
      <c r="R286" t="b">
        <f t="shared" si="62"/>
        <v>0</v>
      </c>
      <c r="S286" t="str">
        <f t="shared" si="63"/>
        <v>нет</v>
      </c>
      <c r="T286" t="b">
        <f t="shared" si="64"/>
        <v>0</v>
      </c>
      <c r="U286" t="str">
        <f t="shared" si="65"/>
        <v>нет</v>
      </c>
      <c r="V286" t="b">
        <f t="shared" si="66"/>
        <v>0</v>
      </c>
      <c r="W286" t="str">
        <f t="shared" si="67"/>
        <v>нет</v>
      </c>
      <c r="X286" t="b">
        <f t="shared" si="68"/>
        <v>0</v>
      </c>
      <c r="Y286" t="str">
        <f t="shared" si="69"/>
        <v>нет</v>
      </c>
    </row>
    <row r="287" spans="1:25" ht="45" customHeight="1" x14ac:dyDescent="0.2">
      <c r="A287" s="2" t="s">
        <v>11</v>
      </c>
      <c r="B287" s="2" t="s">
        <v>1113</v>
      </c>
      <c r="C287" s="2" t="s">
        <v>1114</v>
      </c>
      <c r="D287" s="3">
        <v>180469</v>
      </c>
      <c r="E287" s="2" t="s">
        <v>1099</v>
      </c>
      <c r="F287" s="2" t="s">
        <v>15</v>
      </c>
      <c r="G287" s="2" t="s">
        <v>22</v>
      </c>
      <c r="H287" s="2" t="s">
        <v>17</v>
      </c>
      <c r="I287" s="2" t="s">
        <v>18</v>
      </c>
      <c r="J287" s="11" t="s">
        <v>1115</v>
      </c>
      <c r="K287" s="2" t="s">
        <v>20</v>
      </c>
      <c r="L287" s="8" t="str">
        <f t="shared" si="56"/>
        <v>ЗП</v>
      </c>
      <c r="M287" t="str">
        <f t="shared" si="57"/>
        <v xml:space="preserve"> </v>
      </c>
      <c r="N287" t="str">
        <f t="shared" si="58"/>
        <v>ЗП</v>
      </c>
      <c r="O287" s="13" t="b">
        <f t="shared" si="59"/>
        <v>0</v>
      </c>
      <c r="P287" t="str">
        <f t="shared" si="60"/>
        <v>нет</v>
      </c>
      <c r="Q287" t="str">
        <f t="shared" si="61"/>
        <v>ЗП</v>
      </c>
      <c r="R287" t="b">
        <f t="shared" si="62"/>
        <v>0</v>
      </c>
      <c r="S287" t="str">
        <f t="shared" si="63"/>
        <v>нет</v>
      </c>
      <c r="T287" t="b">
        <f t="shared" si="64"/>
        <v>0</v>
      </c>
      <c r="U287" t="str">
        <f t="shared" si="65"/>
        <v>нет</v>
      </c>
      <c r="V287" t="b">
        <f t="shared" si="66"/>
        <v>0</v>
      </c>
      <c r="W287" t="str">
        <f t="shared" si="67"/>
        <v>нет</v>
      </c>
      <c r="X287" t="b">
        <f t="shared" si="68"/>
        <v>0</v>
      </c>
      <c r="Y287" t="str">
        <f t="shared" si="69"/>
        <v>нет</v>
      </c>
    </row>
    <row r="288" spans="1:25" ht="45" customHeight="1" x14ac:dyDescent="0.2">
      <c r="A288" s="2" t="s">
        <v>11</v>
      </c>
      <c r="B288" s="2" t="s">
        <v>1116</v>
      </c>
      <c r="C288" s="2" t="s">
        <v>1117</v>
      </c>
      <c r="D288" s="3">
        <v>81913.240000000005</v>
      </c>
      <c r="E288" s="2" t="s">
        <v>1099</v>
      </c>
      <c r="F288" s="2" t="s">
        <v>15</v>
      </c>
      <c r="G288" s="2" t="s">
        <v>25</v>
      </c>
      <c r="H288" s="2" t="s">
        <v>17</v>
      </c>
      <c r="I288" s="2" t="s">
        <v>18</v>
      </c>
      <c r="J288" s="11" t="s">
        <v>1118</v>
      </c>
      <c r="K288" s="2" t="s">
        <v>20</v>
      </c>
      <c r="L288" s="8" t="str">
        <f t="shared" si="56"/>
        <v>ЗП</v>
      </c>
      <c r="M288" t="str">
        <f t="shared" si="57"/>
        <v xml:space="preserve"> </v>
      </c>
      <c r="N288" t="str">
        <f t="shared" si="58"/>
        <v>ЗП</v>
      </c>
      <c r="O288" s="13" t="b">
        <f t="shared" si="59"/>
        <v>0</v>
      </c>
      <c r="P288" t="str">
        <f t="shared" si="60"/>
        <v>нет</v>
      </c>
      <c r="Q288" t="str">
        <f t="shared" si="61"/>
        <v>ЗП</v>
      </c>
      <c r="R288" t="b">
        <f t="shared" si="62"/>
        <v>0</v>
      </c>
      <c r="S288" t="str">
        <f t="shared" si="63"/>
        <v>нет</v>
      </c>
      <c r="T288" t="b">
        <f t="shared" si="64"/>
        <v>0</v>
      </c>
      <c r="U288" t="str">
        <f t="shared" si="65"/>
        <v>нет</v>
      </c>
      <c r="V288" t="b">
        <f t="shared" si="66"/>
        <v>0</v>
      </c>
      <c r="W288" t="str">
        <f t="shared" si="67"/>
        <v>нет</v>
      </c>
      <c r="X288" t="b">
        <f t="shared" si="68"/>
        <v>0</v>
      </c>
      <c r="Y288" t="str">
        <f t="shared" si="69"/>
        <v>нет</v>
      </c>
    </row>
    <row r="289" spans="1:25" ht="45" customHeight="1" x14ac:dyDescent="0.2">
      <c r="A289" s="2" t="s">
        <v>11</v>
      </c>
      <c r="B289" s="2" t="s">
        <v>1119</v>
      </c>
      <c r="C289" s="2" t="s">
        <v>1120</v>
      </c>
      <c r="D289" s="3">
        <v>99903</v>
      </c>
      <c r="E289" s="2" t="s">
        <v>1099</v>
      </c>
      <c r="F289" s="2" t="s">
        <v>15</v>
      </c>
      <c r="G289" s="2" t="s">
        <v>1037</v>
      </c>
      <c r="H289" s="2" t="s">
        <v>17</v>
      </c>
      <c r="I289" s="2" t="s">
        <v>18</v>
      </c>
      <c r="J289" s="11" t="s">
        <v>1121</v>
      </c>
      <c r="K289" s="2" t="s">
        <v>20</v>
      </c>
      <c r="L289" s="8" t="str">
        <f t="shared" si="56"/>
        <v>ЗП</v>
      </c>
      <c r="M289" t="str">
        <f t="shared" si="57"/>
        <v xml:space="preserve"> </v>
      </c>
      <c r="N289" t="str">
        <f t="shared" si="58"/>
        <v>ЗП</v>
      </c>
      <c r="O289" s="13" t="b">
        <f t="shared" si="59"/>
        <v>0</v>
      </c>
      <c r="P289" t="str">
        <f t="shared" si="60"/>
        <v>нет</v>
      </c>
      <c r="Q289" t="str">
        <f t="shared" si="61"/>
        <v>ЗП</v>
      </c>
      <c r="R289" t="b">
        <f t="shared" si="62"/>
        <v>0</v>
      </c>
      <c r="S289" t="str">
        <f t="shared" si="63"/>
        <v>нет</v>
      </c>
      <c r="T289" t="b">
        <f t="shared" si="64"/>
        <v>0</v>
      </c>
      <c r="U289" t="str">
        <f t="shared" si="65"/>
        <v>нет</v>
      </c>
      <c r="V289" t="b">
        <f t="shared" si="66"/>
        <v>0</v>
      </c>
      <c r="W289" t="str">
        <f t="shared" si="67"/>
        <v>нет</v>
      </c>
      <c r="X289" t="b">
        <f t="shared" si="68"/>
        <v>0</v>
      </c>
      <c r="Y289" t="str">
        <f t="shared" si="69"/>
        <v>нет</v>
      </c>
    </row>
    <row r="290" spans="1:25" ht="45" customHeight="1" x14ac:dyDescent="0.2">
      <c r="A290" s="2" t="s">
        <v>11</v>
      </c>
      <c r="B290" s="2" t="s">
        <v>1122</v>
      </c>
      <c r="C290" s="2" t="s">
        <v>1123</v>
      </c>
      <c r="D290" s="3">
        <v>80649.8</v>
      </c>
      <c r="E290" s="2" t="s">
        <v>1099</v>
      </c>
      <c r="F290" s="2" t="s">
        <v>15</v>
      </c>
      <c r="G290" s="2" t="s">
        <v>29</v>
      </c>
      <c r="H290" s="2" t="s">
        <v>17</v>
      </c>
      <c r="I290" s="2" t="s">
        <v>18</v>
      </c>
      <c r="J290" s="11" t="s">
        <v>1124</v>
      </c>
      <c r="K290" s="2" t="s">
        <v>20</v>
      </c>
      <c r="L290" s="8" t="str">
        <f t="shared" si="56"/>
        <v>ЗП</v>
      </c>
      <c r="M290" t="str">
        <f t="shared" si="57"/>
        <v xml:space="preserve"> </v>
      </c>
      <c r="N290" t="str">
        <f t="shared" si="58"/>
        <v>ЗП</v>
      </c>
      <c r="O290" s="13" t="b">
        <f t="shared" si="59"/>
        <v>0</v>
      </c>
      <c r="P290" t="str">
        <f t="shared" si="60"/>
        <v>нет</v>
      </c>
      <c r="Q290" t="str">
        <f t="shared" si="61"/>
        <v>ЗП</v>
      </c>
      <c r="R290" t="b">
        <f t="shared" si="62"/>
        <v>0</v>
      </c>
      <c r="S290" t="str">
        <f t="shared" si="63"/>
        <v>нет</v>
      </c>
      <c r="T290" t="b">
        <f t="shared" si="64"/>
        <v>0</v>
      </c>
      <c r="U290" t="str">
        <f t="shared" si="65"/>
        <v>нет</v>
      </c>
      <c r="V290" t="b">
        <f t="shared" si="66"/>
        <v>0</v>
      </c>
      <c r="W290" t="str">
        <f t="shared" si="67"/>
        <v>нет</v>
      </c>
      <c r="X290" t="b">
        <f t="shared" si="68"/>
        <v>0</v>
      </c>
      <c r="Y290" t="str">
        <f t="shared" si="69"/>
        <v>нет</v>
      </c>
    </row>
    <row r="291" spans="1:25" ht="45" customHeight="1" x14ac:dyDescent="0.2">
      <c r="A291" s="2" t="s">
        <v>11</v>
      </c>
      <c r="B291" s="2" t="s">
        <v>1125</v>
      </c>
      <c r="C291" s="2" t="s">
        <v>1126</v>
      </c>
      <c r="D291" s="3">
        <v>42027.28</v>
      </c>
      <c r="E291" s="2" t="s">
        <v>1099</v>
      </c>
      <c r="F291" s="2" t="s">
        <v>15</v>
      </c>
      <c r="G291" s="2" t="s">
        <v>32</v>
      </c>
      <c r="H291" s="2" t="s">
        <v>17</v>
      </c>
      <c r="I291" s="2" t="s">
        <v>18</v>
      </c>
      <c r="J291" s="11" t="s">
        <v>1127</v>
      </c>
      <c r="K291" s="2" t="s">
        <v>20</v>
      </c>
      <c r="L291" s="8" t="str">
        <f t="shared" si="56"/>
        <v>ЗП</v>
      </c>
      <c r="M291" t="str">
        <f t="shared" si="57"/>
        <v xml:space="preserve"> </v>
      </c>
      <c r="N291" t="str">
        <f t="shared" si="58"/>
        <v>ЗП</v>
      </c>
      <c r="O291" s="13" t="b">
        <f t="shared" si="59"/>
        <v>0</v>
      </c>
      <c r="P291" t="str">
        <f t="shared" si="60"/>
        <v>нет</v>
      </c>
      <c r="Q291" t="str">
        <f t="shared" si="61"/>
        <v>ЗП</v>
      </c>
      <c r="R291" t="b">
        <f t="shared" si="62"/>
        <v>0</v>
      </c>
      <c r="S291" t="str">
        <f t="shared" si="63"/>
        <v>нет</v>
      </c>
      <c r="T291" t="b">
        <f t="shared" si="64"/>
        <v>0</v>
      </c>
      <c r="U291" t="str">
        <f t="shared" si="65"/>
        <v>нет</v>
      </c>
      <c r="V291" t="b">
        <f t="shared" si="66"/>
        <v>0</v>
      </c>
      <c r="W291" t="str">
        <f t="shared" si="67"/>
        <v>нет</v>
      </c>
      <c r="X291" t="b">
        <f t="shared" si="68"/>
        <v>0</v>
      </c>
      <c r="Y291" t="str">
        <f t="shared" si="69"/>
        <v>нет</v>
      </c>
    </row>
    <row r="292" spans="1:25" ht="45" customHeight="1" x14ac:dyDescent="0.2">
      <c r="A292" s="2" t="s">
        <v>11</v>
      </c>
      <c r="B292" s="2" t="s">
        <v>1128</v>
      </c>
      <c r="C292" s="2" t="s">
        <v>1129</v>
      </c>
      <c r="D292" s="3">
        <v>51560.24</v>
      </c>
      <c r="E292" s="2" t="s">
        <v>1099</v>
      </c>
      <c r="F292" s="2" t="s">
        <v>15</v>
      </c>
      <c r="G292" s="2" t="s">
        <v>620</v>
      </c>
      <c r="H292" s="2" t="s">
        <v>17</v>
      </c>
      <c r="I292" s="2" t="s">
        <v>18</v>
      </c>
      <c r="J292" s="11" t="s">
        <v>1130</v>
      </c>
      <c r="K292" s="2" t="s">
        <v>20</v>
      </c>
      <c r="L292" s="8" t="str">
        <f t="shared" si="56"/>
        <v>ЗП</v>
      </c>
      <c r="M292" t="str">
        <f t="shared" si="57"/>
        <v xml:space="preserve"> </v>
      </c>
      <c r="N292" t="str">
        <f t="shared" si="58"/>
        <v>ЗП</v>
      </c>
      <c r="O292" s="13" t="b">
        <f t="shared" si="59"/>
        <v>0</v>
      </c>
      <c r="P292" t="str">
        <f t="shared" si="60"/>
        <v>нет</v>
      </c>
      <c r="Q292" t="str">
        <f t="shared" si="61"/>
        <v>ЗП</v>
      </c>
      <c r="R292" t="b">
        <f t="shared" si="62"/>
        <v>0</v>
      </c>
      <c r="S292" t="str">
        <f t="shared" si="63"/>
        <v>нет</v>
      </c>
      <c r="T292" t="b">
        <f t="shared" si="64"/>
        <v>0</v>
      </c>
      <c r="U292" t="str">
        <f t="shared" si="65"/>
        <v>нет</v>
      </c>
      <c r="V292" t="b">
        <f t="shared" si="66"/>
        <v>0</v>
      </c>
      <c r="W292" t="str">
        <f t="shared" si="67"/>
        <v>нет</v>
      </c>
      <c r="X292" t="b">
        <f t="shared" si="68"/>
        <v>0</v>
      </c>
      <c r="Y292" t="str">
        <f t="shared" si="69"/>
        <v>нет</v>
      </c>
    </row>
    <row r="293" spans="1:25" ht="45" customHeight="1" x14ac:dyDescent="0.2">
      <c r="A293" s="2" t="s">
        <v>11</v>
      </c>
      <c r="B293" s="2" t="s">
        <v>1131</v>
      </c>
      <c r="C293" s="2" t="s">
        <v>1132</v>
      </c>
      <c r="D293" s="3">
        <v>83919.2</v>
      </c>
      <c r="E293" s="2" t="s">
        <v>1099</v>
      </c>
      <c r="F293" s="2" t="s">
        <v>15</v>
      </c>
      <c r="G293" s="2" t="s">
        <v>35</v>
      </c>
      <c r="H293" s="2" t="s">
        <v>17</v>
      </c>
      <c r="I293" s="2" t="s">
        <v>18</v>
      </c>
      <c r="J293" s="11" t="s">
        <v>1133</v>
      </c>
      <c r="K293" s="2" t="s">
        <v>20</v>
      </c>
      <c r="L293" s="8" t="str">
        <f t="shared" si="56"/>
        <v>ЗП</v>
      </c>
      <c r="M293" t="str">
        <f t="shared" si="57"/>
        <v xml:space="preserve"> </v>
      </c>
      <c r="N293" t="str">
        <f t="shared" si="58"/>
        <v>ЗП</v>
      </c>
      <c r="O293" s="13" t="b">
        <f t="shared" si="59"/>
        <v>0</v>
      </c>
      <c r="P293" t="str">
        <f t="shared" si="60"/>
        <v>нет</v>
      </c>
      <c r="Q293" t="str">
        <f t="shared" si="61"/>
        <v>ЗП</v>
      </c>
      <c r="R293" t="b">
        <f t="shared" si="62"/>
        <v>0</v>
      </c>
      <c r="S293" t="str">
        <f t="shared" si="63"/>
        <v>нет</v>
      </c>
      <c r="T293" t="b">
        <f t="shared" si="64"/>
        <v>0</v>
      </c>
      <c r="U293" t="str">
        <f t="shared" si="65"/>
        <v>нет</v>
      </c>
      <c r="V293" t="b">
        <f t="shared" si="66"/>
        <v>0</v>
      </c>
      <c r="W293" t="str">
        <f t="shared" si="67"/>
        <v>нет</v>
      </c>
      <c r="X293" t="b">
        <f t="shared" si="68"/>
        <v>0</v>
      </c>
      <c r="Y293" t="str">
        <f t="shared" si="69"/>
        <v>нет</v>
      </c>
    </row>
    <row r="294" spans="1:25" ht="45" customHeight="1" x14ac:dyDescent="0.2">
      <c r="A294" s="2" t="s">
        <v>11</v>
      </c>
      <c r="B294" s="2" t="s">
        <v>1134</v>
      </c>
      <c r="C294" s="2" t="s">
        <v>1135</v>
      </c>
      <c r="D294" s="3">
        <v>14955894.060000001</v>
      </c>
      <c r="E294" s="2" t="s">
        <v>1099</v>
      </c>
      <c r="F294" s="2" t="s">
        <v>15</v>
      </c>
      <c r="G294" s="2" t="s">
        <v>41</v>
      </c>
      <c r="H294" s="2" t="s">
        <v>17</v>
      </c>
      <c r="I294" s="2" t="s">
        <v>18</v>
      </c>
      <c r="J294" s="11" t="s">
        <v>1136</v>
      </c>
      <c r="K294" s="2" t="s">
        <v>20</v>
      </c>
      <c r="L294" s="8" t="str">
        <f t="shared" si="56"/>
        <v>ЗП</v>
      </c>
      <c r="M294" t="str">
        <f t="shared" si="57"/>
        <v xml:space="preserve"> </v>
      </c>
      <c r="N294" t="str">
        <f t="shared" si="58"/>
        <v>ЗП</v>
      </c>
      <c r="O294" s="13" t="b">
        <f t="shared" si="59"/>
        <v>0</v>
      </c>
      <c r="P294" t="str">
        <f t="shared" si="60"/>
        <v>нет</v>
      </c>
      <c r="Q294" t="str">
        <f t="shared" si="61"/>
        <v>ЗП</v>
      </c>
      <c r="R294" t="b">
        <f t="shared" si="62"/>
        <v>0</v>
      </c>
      <c r="S294" t="str">
        <f t="shared" si="63"/>
        <v>нет</v>
      </c>
      <c r="T294" t="b">
        <f t="shared" si="64"/>
        <v>0</v>
      </c>
      <c r="U294" t="str">
        <f t="shared" si="65"/>
        <v>нет</v>
      </c>
      <c r="V294" t="b">
        <f t="shared" si="66"/>
        <v>0</v>
      </c>
      <c r="W294" t="str">
        <f t="shared" si="67"/>
        <v>нет</v>
      </c>
      <c r="X294" t="b">
        <f t="shared" si="68"/>
        <v>0</v>
      </c>
      <c r="Y294" t="str">
        <f t="shared" si="69"/>
        <v>нет</v>
      </c>
    </row>
    <row r="295" spans="1:25" ht="45" customHeight="1" x14ac:dyDescent="0.2">
      <c r="A295" s="2" t="s">
        <v>11</v>
      </c>
      <c r="B295" s="2" t="s">
        <v>1137</v>
      </c>
      <c r="C295" s="2" t="s">
        <v>1138</v>
      </c>
      <c r="D295" s="3">
        <v>467044.36</v>
      </c>
      <c r="E295" s="2" t="s">
        <v>1099</v>
      </c>
      <c r="F295" s="2" t="s">
        <v>15</v>
      </c>
      <c r="G295" s="2" t="s">
        <v>38</v>
      </c>
      <c r="H295" s="2" t="s">
        <v>17</v>
      </c>
      <c r="I295" s="2" t="s">
        <v>18</v>
      </c>
      <c r="J295" s="11" t="s">
        <v>1139</v>
      </c>
      <c r="K295" s="2" t="s">
        <v>49</v>
      </c>
      <c r="L295" s="8" t="str">
        <f t="shared" si="56"/>
        <v>ЗП</v>
      </c>
      <c r="M295" t="str">
        <f t="shared" si="57"/>
        <v xml:space="preserve"> </v>
      </c>
      <c r="N295" t="str">
        <f t="shared" si="58"/>
        <v>ЗП</v>
      </c>
      <c r="O295" s="13" t="b">
        <f t="shared" si="59"/>
        <v>0</v>
      </c>
      <c r="P295" t="str">
        <f t="shared" si="60"/>
        <v>нет</v>
      </c>
      <c r="Q295" t="str">
        <f t="shared" si="61"/>
        <v>ЗП</v>
      </c>
      <c r="R295" t="b">
        <f t="shared" si="62"/>
        <v>0</v>
      </c>
      <c r="S295" t="str">
        <f t="shared" si="63"/>
        <v>нет</v>
      </c>
      <c r="T295" t="b">
        <f t="shared" si="64"/>
        <v>0</v>
      </c>
      <c r="U295" t="str">
        <f t="shared" si="65"/>
        <v>нет</v>
      </c>
      <c r="V295" t="b">
        <f t="shared" si="66"/>
        <v>0</v>
      </c>
      <c r="W295" t="str">
        <f t="shared" si="67"/>
        <v>нет</v>
      </c>
      <c r="X295" t="b">
        <f t="shared" si="68"/>
        <v>0</v>
      </c>
      <c r="Y295" t="str">
        <f t="shared" si="69"/>
        <v>нет</v>
      </c>
    </row>
    <row r="296" spans="1:25" ht="45" customHeight="1" x14ac:dyDescent="0.2">
      <c r="A296" s="2" t="s">
        <v>11</v>
      </c>
      <c r="B296" s="2" t="s">
        <v>1140</v>
      </c>
      <c r="C296" s="2" t="s">
        <v>1141</v>
      </c>
      <c r="D296" s="3">
        <v>183221.32</v>
      </c>
      <c r="E296" s="2" t="s">
        <v>1099</v>
      </c>
      <c r="F296" s="2" t="s">
        <v>15</v>
      </c>
      <c r="G296" s="2" t="s">
        <v>41</v>
      </c>
      <c r="H296" s="2" t="s">
        <v>17</v>
      </c>
      <c r="I296" s="2" t="s">
        <v>18</v>
      </c>
      <c r="J296" s="11" t="s">
        <v>1142</v>
      </c>
      <c r="K296" s="2" t="s">
        <v>49</v>
      </c>
      <c r="L296" s="8" t="str">
        <f t="shared" si="56"/>
        <v>ЗП</v>
      </c>
      <c r="M296" t="str">
        <f t="shared" si="57"/>
        <v xml:space="preserve"> </v>
      </c>
      <c r="N296" t="str">
        <f t="shared" si="58"/>
        <v>ЗП</v>
      </c>
      <c r="O296" s="13" t="b">
        <f t="shared" si="59"/>
        <v>0</v>
      </c>
      <c r="P296" t="str">
        <f t="shared" si="60"/>
        <v>нет</v>
      </c>
      <c r="Q296" t="str">
        <f t="shared" si="61"/>
        <v>ЗП</v>
      </c>
      <c r="R296" t="b">
        <f t="shared" si="62"/>
        <v>0</v>
      </c>
      <c r="S296" t="str">
        <f t="shared" si="63"/>
        <v>нет</v>
      </c>
      <c r="T296" t="b">
        <f t="shared" si="64"/>
        <v>0</v>
      </c>
      <c r="U296" t="str">
        <f t="shared" si="65"/>
        <v>нет</v>
      </c>
      <c r="V296" t="b">
        <f t="shared" si="66"/>
        <v>0</v>
      </c>
      <c r="W296" t="str">
        <f t="shared" si="67"/>
        <v>нет</v>
      </c>
      <c r="X296" t="b">
        <f t="shared" si="68"/>
        <v>0</v>
      </c>
      <c r="Y296" t="str">
        <f t="shared" si="69"/>
        <v>нет</v>
      </c>
    </row>
    <row r="297" spans="1:25" ht="45" customHeight="1" x14ac:dyDescent="0.2">
      <c r="A297" s="2" t="s">
        <v>11</v>
      </c>
      <c r="B297" s="2" t="s">
        <v>1143</v>
      </c>
      <c r="C297" s="2" t="s">
        <v>1144</v>
      </c>
      <c r="D297" s="3">
        <v>8000</v>
      </c>
      <c r="E297" s="2" t="s">
        <v>1099</v>
      </c>
      <c r="F297" s="2" t="s">
        <v>62</v>
      </c>
      <c r="G297" s="2" t="s">
        <v>38</v>
      </c>
      <c r="H297" s="2" t="s">
        <v>17</v>
      </c>
      <c r="I297" s="2" t="s">
        <v>142</v>
      </c>
      <c r="J297" s="2" t="s">
        <v>1145</v>
      </c>
      <c r="K297" s="2" t="s">
        <v>20</v>
      </c>
      <c r="L297" s="8" t="str">
        <f t="shared" si="56"/>
        <v>Возврат ЗП</v>
      </c>
      <c r="M297" t="str">
        <f t="shared" si="57"/>
        <v xml:space="preserve"> </v>
      </c>
      <c r="N297" t="str">
        <f t="shared" si="58"/>
        <v>Возврат ЗП</v>
      </c>
      <c r="O297" s="13" t="b">
        <f t="shared" si="59"/>
        <v>0</v>
      </c>
      <c r="P297" t="str">
        <f t="shared" si="60"/>
        <v>нет</v>
      </c>
      <c r="Q297" t="str">
        <f t="shared" si="61"/>
        <v/>
      </c>
      <c r="R297" t="b">
        <f t="shared" si="62"/>
        <v>0</v>
      </c>
      <c r="S297" t="str">
        <f t="shared" si="63"/>
        <v>нет</v>
      </c>
      <c r="T297" t="b">
        <f t="shared" si="64"/>
        <v>0</v>
      </c>
      <c r="U297" t="str">
        <f t="shared" si="65"/>
        <v>нет</v>
      </c>
      <c r="V297" t="b">
        <f t="shared" si="66"/>
        <v>0</v>
      </c>
      <c r="W297" t="str">
        <f t="shared" si="67"/>
        <v>нет</v>
      </c>
      <c r="X297" t="b">
        <f t="shared" si="68"/>
        <v>0</v>
      </c>
      <c r="Y297" t="str">
        <f t="shared" si="69"/>
        <v>нет</v>
      </c>
    </row>
    <row r="298" spans="1:25" ht="45" customHeight="1" x14ac:dyDescent="0.2">
      <c r="A298" s="2" t="s">
        <v>11</v>
      </c>
      <c r="B298" s="2" t="s">
        <v>1143</v>
      </c>
      <c r="C298" s="2" t="s">
        <v>1146</v>
      </c>
      <c r="D298" s="3">
        <v>1163.75</v>
      </c>
      <c r="E298" s="2" t="s">
        <v>1099</v>
      </c>
      <c r="F298" s="2" t="s">
        <v>62</v>
      </c>
      <c r="G298" s="2" t="s">
        <v>41</v>
      </c>
      <c r="H298" s="2" t="s">
        <v>1147</v>
      </c>
      <c r="I298" s="2" t="s">
        <v>65</v>
      </c>
      <c r="J298" s="2" t="s">
        <v>393</v>
      </c>
      <c r="K298" s="2" t="s">
        <v>20</v>
      </c>
      <c r="L298" s="8" t="str">
        <f t="shared" si="56"/>
        <v>Доходы/Оплата (за доставку)</v>
      </c>
      <c r="M298" t="str">
        <f t="shared" si="57"/>
        <v xml:space="preserve"> </v>
      </c>
      <c r="N298" t="str">
        <f t="shared" si="58"/>
        <v>Доходы/Оплата (за доставку)</v>
      </c>
      <c r="O298" s="13" t="b">
        <f t="shared" si="59"/>
        <v>0</v>
      </c>
      <c r="P298" t="str">
        <f t="shared" si="60"/>
        <v>нет</v>
      </c>
      <c r="Q298" t="str">
        <f t="shared" si="61"/>
        <v/>
      </c>
      <c r="R298" t="b">
        <f t="shared" si="62"/>
        <v>0</v>
      </c>
      <c r="S298" t="str">
        <f t="shared" si="63"/>
        <v>нет</v>
      </c>
      <c r="T298" t="b">
        <f t="shared" si="64"/>
        <v>0</v>
      </c>
      <c r="U298" t="str">
        <f t="shared" si="65"/>
        <v>нет</v>
      </c>
      <c r="V298" t="b">
        <f t="shared" si="66"/>
        <v>0</v>
      </c>
      <c r="W298" t="str">
        <f t="shared" si="67"/>
        <v>нет</v>
      </c>
      <c r="X298" t="b">
        <f t="shared" si="68"/>
        <v>0</v>
      </c>
      <c r="Y298" t="str">
        <f t="shared" si="69"/>
        <v>нет</v>
      </c>
    </row>
    <row r="299" spans="1:25" ht="45" customHeight="1" x14ac:dyDescent="0.2">
      <c r="A299" s="2" t="s">
        <v>11</v>
      </c>
      <c r="B299" s="2" t="s">
        <v>1143</v>
      </c>
      <c r="C299" s="2" t="s">
        <v>1148</v>
      </c>
      <c r="D299" s="4">
        <v>998</v>
      </c>
      <c r="E299" s="2" t="s">
        <v>1099</v>
      </c>
      <c r="F299" s="2" t="s">
        <v>62</v>
      </c>
      <c r="G299" s="2" t="s">
        <v>1149</v>
      </c>
      <c r="H299" s="2" t="s">
        <v>1150</v>
      </c>
      <c r="I299" s="2" t="s">
        <v>65</v>
      </c>
      <c r="J299" s="2" t="s">
        <v>1151</v>
      </c>
      <c r="K299" s="2" t="s">
        <v>20</v>
      </c>
      <c r="L299" s="8" t="str">
        <f t="shared" si="56"/>
        <v>Доходы/Оплата (за доставку)</v>
      </c>
      <c r="M299" t="str">
        <f t="shared" si="57"/>
        <v xml:space="preserve"> </v>
      </c>
      <c r="N299" t="str">
        <f t="shared" si="58"/>
        <v>Доходы/Оплата (за доставку)</v>
      </c>
      <c r="O299" s="13" t="b">
        <f t="shared" si="59"/>
        <v>0</v>
      </c>
      <c r="P299" t="str">
        <f t="shared" si="60"/>
        <v>нет</v>
      </c>
      <c r="Q299" t="str">
        <f t="shared" si="61"/>
        <v/>
      </c>
      <c r="R299" t="b">
        <f t="shared" si="62"/>
        <v>0</v>
      </c>
      <c r="S299" t="str">
        <f t="shared" si="63"/>
        <v>нет</v>
      </c>
      <c r="T299" t="b">
        <f t="shared" si="64"/>
        <v>0</v>
      </c>
      <c r="U299" t="str">
        <f t="shared" si="65"/>
        <v>нет</v>
      </c>
      <c r="V299" t="b">
        <f t="shared" si="66"/>
        <v>0</v>
      </c>
      <c r="W299" t="str">
        <f t="shared" si="67"/>
        <v>нет</v>
      </c>
      <c r="X299" t="b">
        <f t="shared" si="68"/>
        <v>0</v>
      </c>
      <c r="Y299" t="str">
        <f t="shared" si="69"/>
        <v>нет</v>
      </c>
    </row>
    <row r="300" spans="1:25" ht="45" customHeight="1" x14ac:dyDescent="0.2">
      <c r="A300" s="2" t="s">
        <v>11</v>
      </c>
      <c r="B300" s="2" t="s">
        <v>1143</v>
      </c>
      <c r="C300" s="2" t="s">
        <v>1152</v>
      </c>
      <c r="D300" s="4">
        <v>665</v>
      </c>
      <c r="E300" s="2" t="s">
        <v>1099</v>
      </c>
      <c r="F300" s="2" t="s">
        <v>62</v>
      </c>
      <c r="G300" s="2" t="s">
        <v>157</v>
      </c>
      <c r="H300" s="2" t="s">
        <v>1153</v>
      </c>
      <c r="I300" s="2" t="s">
        <v>65</v>
      </c>
      <c r="J300" s="2" t="s">
        <v>1154</v>
      </c>
      <c r="K300" s="2" t="s">
        <v>20</v>
      </c>
      <c r="L300" s="8" t="str">
        <f t="shared" si="56"/>
        <v>Доходы/Оплата (за доставку)</v>
      </c>
      <c r="M300" t="str">
        <f t="shared" si="57"/>
        <v xml:space="preserve"> </v>
      </c>
      <c r="N300" t="str">
        <f t="shared" si="58"/>
        <v>Доходы/Оплата (за доставку)</v>
      </c>
      <c r="O300" s="13" t="b">
        <f t="shared" si="59"/>
        <v>0</v>
      </c>
      <c r="P300" t="str">
        <f t="shared" si="60"/>
        <v>нет</v>
      </c>
      <c r="Q300" t="str">
        <f t="shared" si="61"/>
        <v/>
      </c>
      <c r="R300" t="b">
        <f t="shared" si="62"/>
        <v>0</v>
      </c>
      <c r="S300" t="str">
        <f t="shared" si="63"/>
        <v>нет</v>
      </c>
      <c r="T300" t="b">
        <f t="shared" si="64"/>
        <v>0</v>
      </c>
      <c r="U300" t="str">
        <f t="shared" si="65"/>
        <v>нет</v>
      </c>
      <c r="V300" t="b">
        <f t="shared" si="66"/>
        <v>0</v>
      </c>
      <c r="W300" t="str">
        <f t="shared" si="67"/>
        <v>нет</v>
      </c>
      <c r="X300" t="b">
        <f t="shared" si="68"/>
        <v>0</v>
      </c>
      <c r="Y300" t="str">
        <f t="shared" si="69"/>
        <v>нет</v>
      </c>
    </row>
    <row r="301" spans="1:25" ht="45" customHeight="1" x14ac:dyDescent="0.2">
      <c r="A301" s="2" t="s">
        <v>11</v>
      </c>
      <c r="B301" s="2" t="s">
        <v>1143</v>
      </c>
      <c r="C301" s="2" t="s">
        <v>1155</v>
      </c>
      <c r="D301" s="4">
        <v>665</v>
      </c>
      <c r="E301" s="2" t="s">
        <v>1099</v>
      </c>
      <c r="F301" s="2" t="s">
        <v>62</v>
      </c>
      <c r="G301" s="2" t="s">
        <v>1156</v>
      </c>
      <c r="H301" s="2" t="s">
        <v>1157</v>
      </c>
      <c r="I301" s="2" t="s">
        <v>65</v>
      </c>
      <c r="J301" s="2" t="s">
        <v>1158</v>
      </c>
      <c r="K301" s="2" t="s">
        <v>20</v>
      </c>
      <c r="L301" s="8" t="str">
        <f t="shared" si="56"/>
        <v>Доходы/Оплата (за доставку)</v>
      </c>
      <c r="M301" t="str">
        <f t="shared" si="57"/>
        <v xml:space="preserve"> </v>
      </c>
      <c r="N301" t="str">
        <f t="shared" si="58"/>
        <v>Доходы/Оплата (за доставку)</v>
      </c>
      <c r="O301" s="13" t="b">
        <f t="shared" si="59"/>
        <v>0</v>
      </c>
      <c r="P301" t="str">
        <f t="shared" si="60"/>
        <v>нет</v>
      </c>
      <c r="Q301" t="str">
        <f t="shared" si="61"/>
        <v/>
      </c>
      <c r="R301" t="b">
        <f t="shared" si="62"/>
        <v>0</v>
      </c>
      <c r="S301" t="str">
        <f t="shared" si="63"/>
        <v>нет</v>
      </c>
      <c r="T301" t="b">
        <f t="shared" si="64"/>
        <v>0</v>
      </c>
      <c r="U301" t="str">
        <f t="shared" si="65"/>
        <v>нет</v>
      </c>
      <c r="V301" t="b">
        <f t="shared" si="66"/>
        <v>0</v>
      </c>
      <c r="W301" t="str">
        <f t="shared" si="67"/>
        <v>нет</v>
      </c>
      <c r="X301" t="b">
        <f t="shared" si="68"/>
        <v>0</v>
      </c>
      <c r="Y301" t="str">
        <f t="shared" si="69"/>
        <v>нет</v>
      </c>
    </row>
    <row r="302" spans="1:25" ht="45" customHeight="1" x14ac:dyDescent="0.2">
      <c r="A302" s="2" t="s">
        <v>11</v>
      </c>
      <c r="B302" s="2" t="s">
        <v>1143</v>
      </c>
      <c r="C302" s="2" t="s">
        <v>1159</v>
      </c>
      <c r="D302" s="4">
        <v>665</v>
      </c>
      <c r="E302" s="2" t="s">
        <v>1099</v>
      </c>
      <c r="F302" s="2" t="s">
        <v>62</v>
      </c>
      <c r="G302" s="2" t="s">
        <v>1160</v>
      </c>
      <c r="H302" s="2" t="s">
        <v>1161</v>
      </c>
      <c r="I302" s="2" t="s">
        <v>65</v>
      </c>
      <c r="J302" s="2" t="s">
        <v>1162</v>
      </c>
      <c r="K302" s="2" t="s">
        <v>20</v>
      </c>
      <c r="L302" s="8" t="str">
        <f t="shared" si="56"/>
        <v>Доходы/Оплата (за доставку)</v>
      </c>
      <c r="M302" t="str">
        <f t="shared" si="57"/>
        <v xml:space="preserve"> </v>
      </c>
      <c r="N302" t="str">
        <f t="shared" si="58"/>
        <v>Доходы/Оплата (за доставку)</v>
      </c>
      <c r="O302" s="13" t="b">
        <f t="shared" si="59"/>
        <v>0</v>
      </c>
      <c r="P302" t="str">
        <f t="shared" si="60"/>
        <v>нет</v>
      </c>
      <c r="Q302" t="str">
        <f t="shared" si="61"/>
        <v/>
      </c>
      <c r="R302" t="b">
        <f t="shared" si="62"/>
        <v>0</v>
      </c>
      <c r="S302" t="str">
        <f t="shared" si="63"/>
        <v>нет</v>
      </c>
      <c r="T302" t="b">
        <f t="shared" si="64"/>
        <v>0</v>
      </c>
      <c r="U302" t="str">
        <f t="shared" si="65"/>
        <v>нет</v>
      </c>
      <c r="V302" t="b">
        <f t="shared" si="66"/>
        <v>0</v>
      </c>
      <c r="W302" t="str">
        <f t="shared" si="67"/>
        <v>нет</v>
      </c>
      <c r="X302" t="b">
        <f t="shared" si="68"/>
        <v>0</v>
      </c>
      <c r="Y302" t="str">
        <f t="shared" si="69"/>
        <v>нет</v>
      </c>
    </row>
    <row r="303" spans="1:25" ht="45" customHeight="1" x14ac:dyDescent="0.2">
      <c r="A303" s="2" t="s">
        <v>11</v>
      </c>
      <c r="B303" s="2" t="s">
        <v>1143</v>
      </c>
      <c r="C303" s="2" t="s">
        <v>1163</v>
      </c>
      <c r="D303" s="4">
        <v>665</v>
      </c>
      <c r="E303" s="2" t="s">
        <v>1099</v>
      </c>
      <c r="F303" s="2" t="s">
        <v>62</v>
      </c>
      <c r="G303" s="2" t="s">
        <v>1164</v>
      </c>
      <c r="H303" s="2" t="s">
        <v>1165</v>
      </c>
      <c r="I303" s="2" t="s">
        <v>65</v>
      </c>
      <c r="J303" s="2" t="s">
        <v>1166</v>
      </c>
      <c r="K303" s="2" t="s">
        <v>20</v>
      </c>
      <c r="L303" s="8" t="str">
        <f t="shared" si="56"/>
        <v>Доходы/Оплата (за доставку)</v>
      </c>
      <c r="M303" t="str">
        <f t="shared" si="57"/>
        <v xml:space="preserve"> </v>
      </c>
      <c r="N303" t="str">
        <f t="shared" si="58"/>
        <v>Доходы/Оплата (за доставку)</v>
      </c>
      <c r="O303" s="13" t="b">
        <f t="shared" si="59"/>
        <v>0</v>
      </c>
      <c r="P303" t="str">
        <f t="shared" si="60"/>
        <v>нет</v>
      </c>
      <c r="Q303" t="str">
        <f t="shared" si="61"/>
        <v/>
      </c>
      <c r="R303" t="b">
        <f t="shared" si="62"/>
        <v>0</v>
      </c>
      <c r="S303" t="str">
        <f t="shared" si="63"/>
        <v>нет</v>
      </c>
      <c r="T303" t="b">
        <f t="shared" si="64"/>
        <v>0</v>
      </c>
      <c r="U303" t="str">
        <f t="shared" si="65"/>
        <v>нет</v>
      </c>
      <c r="V303" t="b">
        <f t="shared" si="66"/>
        <v>0</v>
      </c>
      <c r="W303" t="str">
        <f t="shared" si="67"/>
        <v>нет</v>
      </c>
      <c r="X303" t="b">
        <f t="shared" si="68"/>
        <v>0</v>
      </c>
      <c r="Y303" t="str">
        <f t="shared" si="69"/>
        <v>нет</v>
      </c>
    </row>
    <row r="304" spans="1:25" ht="45" customHeight="1" x14ac:dyDescent="0.2">
      <c r="A304" s="2" t="s">
        <v>11</v>
      </c>
      <c r="B304" s="2" t="s">
        <v>1167</v>
      </c>
      <c r="C304" s="2" t="s">
        <v>1168</v>
      </c>
      <c r="D304" s="3">
        <v>46959.3</v>
      </c>
      <c r="E304" s="2" t="s">
        <v>1107</v>
      </c>
      <c r="F304" s="2" t="s">
        <v>15</v>
      </c>
      <c r="G304" s="2" t="s">
        <v>41</v>
      </c>
      <c r="H304" s="2" t="s">
        <v>17</v>
      </c>
      <c r="I304" s="2" t="s">
        <v>18</v>
      </c>
      <c r="J304" s="11" t="s">
        <v>1169</v>
      </c>
      <c r="K304" s="2" t="s">
        <v>20</v>
      </c>
      <c r="L304" s="8" t="str">
        <f t="shared" si="56"/>
        <v>ЗП</v>
      </c>
      <c r="M304" t="str">
        <f t="shared" si="57"/>
        <v xml:space="preserve"> </v>
      </c>
      <c r="N304" t="str">
        <f t="shared" si="58"/>
        <v>ЗП</v>
      </c>
      <c r="O304" s="13" t="b">
        <f t="shared" si="59"/>
        <v>0</v>
      </c>
      <c r="P304" t="str">
        <f t="shared" si="60"/>
        <v>нет</v>
      </c>
      <c r="Q304" t="str">
        <f t="shared" si="61"/>
        <v>ЗП</v>
      </c>
      <c r="R304" t="b">
        <f t="shared" si="62"/>
        <v>0</v>
      </c>
      <c r="S304" t="str">
        <f t="shared" si="63"/>
        <v>нет</v>
      </c>
      <c r="T304" t="b">
        <f t="shared" si="64"/>
        <v>0</v>
      </c>
      <c r="U304" t="str">
        <f t="shared" si="65"/>
        <v>нет</v>
      </c>
      <c r="V304" t="b">
        <f t="shared" si="66"/>
        <v>0</v>
      </c>
      <c r="W304" t="str">
        <f t="shared" si="67"/>
        <v>нет</v>
      </c>
      <c r="X304" t="b">
        <f t="shared" si="68"/>
        <v>0</v>
      </c>
      <c r="Y304" t="str">
        <f t="shared" si="69"/>
        <v>нет</v>
      </c>
    </row>
    <row r="305" spans="1:25" ht="45" customHeight="1" x14ac:dyDescent="0.2">
      <c r="A305" s="2" t="s">
        <v>11</v>
      </c>
      <c r="B305" s="2" t="s">
        <v>1170</v>
      </c>
      <c r="C305" s="2" t="s">
        <v>1171</v>
      </c>
      <c r="D305" s="3">
        <v>12069.3</v>
      </c>
      <c r="E305" s="2" t="s">
        <v>1107</v>
      </c>
      <c r="F305" s="2" t="s">
        <v>15</v>
      </c>
      <c r="G305" s="2" t="s">
        <v>32</v>
      </c>
      <c r="H305" s="2" t="s">
        <v>17</v>
      </c>
      <c r="I305" s="2" t="s">
        <v>18</v>
      </c>
      <c r="J305" s="11" t="s">
        <v>1172</v>
      </c>
      <c r="K305" s="2" t="s">
        <v>20</v>
      </c>
      <c r="L305" s="8" t="str">
        <f t="shared" si="56"/>
        <v>ЗП (3 дня)</v>
      </c>
      <c r="M305" t="str">
        <f t="shared" si="57"/>
        <v xml:space="preserve"> </v>
      </c>
      <c r="N305" t="str">
        <f t="shared" si="58"/>
        <v>ЗП (3 дня)</v>
      </c>
      <c r="O305" s="13" t="b">
        <f t="shared" si="59"/>
        <v>1</v>
      </c>
      <c r="P305" t="str">
        <f t="shared" si="60"/>
        <v>ЗП (3 дня)</v>
      </c>
      <c r="Q305" t="str">
        <f t="shared" si="61"/>
        <v/>
      </c>
      <c r="R305" t="b">
        <f t="shared" si="62"/>
        <v>0</v>
      </c>
      <c r="S305" t="str">
        <f t="shared" si="63"/>
        <v>нет</v>
      </c>
      <c r="T305" t="b">
        <f t="shared" si="64"/>
        <v>0</v>
      </c>
      <c r="U305" t="str">
        <f t="shared" si="65"/>
        <v>нет</v>
      </c>
      <c r="V305" t="b">
        <f t="shared" si="66"/>
        <v>0</v>
      </c>
      <c r="W305" t="str">
        <f t="shared" si="67"/>
        <v>нет</v>
      </c>
      <c r="X305" t="b">
        <f t="shared" si="68"/>
        <v>0</v>
      </c>
      <c r="Y305" t="str">
        <f t="shared" si="69"/>
        <v>нет</v>
      </c>
    </row>
    <row r="306" spans="1:25" ht="45" customHeight="1" x14ac:dyDescent="0.2">
      <c r="A306" s="2" t="s">
        <v>11</v>
      </c>
      <c r="B306" s="2" t="s">
        <v>1173</v>
      </c>
      <c r="C306" s="2" t="s">
        <v>1174</v>
      </c>
      <c r="D306" s="3">
        <v>5228.63</v>
      </c>
      <c r="E306" s="2" t="s">
        <v>1107</v>
      </c>
      <c r="F306" s="2" t="s">
        <v>15</v>
      </c>
      <c r="G306" s="2" t="s">
        <v>1175</v>
      </c>
      <c r="H306" s="2" t="s">
        <v>17</v>
      </c>
      <c r="I306" s="2" t="s">
        <v>18</v>
      </c>
      <c r="J306" s="11" t="s">
        <v>1176</v>
      </c>
      <c r="K306" s="2" t="s">
        <v>20</v>
      </c>
      <c r="L306" s="8" t="str">
        <f t="shared" si="56"/>
        <v>ЗП (3 дня)</v>
      </c>
      <c r="M306" t="str">
        <f t="shared" si="57"/>
        <v xml:space="preserve"> </v>
      </c>
      <c r="N306" t="str">
        <f t="shared" si="58"/>
        <v>ЗП (3 дня)</v>
      </c>
      <c r="O306" s="13" t="b">
        <f t="shared" si="59"/>
        <v>1</v>
      </c>
      <c r="P306" t="str">
        <f t="shared" si="60"/>
        <v>ЗП (3 дня)</v>
      </c>
      <c r="Q306" t="str">
        <f t="shared" si="61"/>
        <v/>
      </c>
      <c r="R306" t="b">
        <f t="shared" si="62"/>
        <v>0</v>
      </c>
      <c r="S306" t="str">
        <f t="shared" si="63"/>
        <v>нет</v>
      </c>
      <c r="T306" t="b">
        <f t="shared" si="64"/>
        <v>0</v>
      </c>
      <c r="U306" t="str">
        <f t="shared" si="65"/>
        <v>нет</v>
      </c>
      <c r="V306" t="b">
        <f t="shared" si="66"/>
        <v>0</v>
      </c>
      <c r="W306" t="str">
        <f t="shared" si="67"/>
        <v>нет</v>
      </c>
      <c r="X306" t="b">
        <f t="shared" si="68"/>
        <v>0</v>
      </c>
      <c r="Y306" t="str">
        <f t="shared" si="69"/>
        <v>нет</v>
      </c>
    </row>
    <row r="307" spans="1:25" ht="45" customHeight="1" x14ac:dyDescent="0.2">
      <c r="A307" s="2" t="s">
        <v>11</v>
      </c>
      <c r="B307" s="2" t="s">
        <v>1177</v>
      </c>
      <c r="C307" s="2" t="s">
        <v>1178</v>
      </c>
      <c r="D307" s="3">
        <v>18972.87</v>
      </c>
      <c r="E307" s="2" t="s">
        <v>1107</v>
      </c>
      <c r="F307" s="2" t="s">
        <v>15</v>
      </c>
      <c r="G307" s="2" t="s">
        <v>38</v>
      </c>
      <c r="H307" s="2" t="s">
        <v>17</v>
      </c>
      <c r="I307" s="2" t="s">
        <v>18</v>
      </c>
      <c r="J307" s="11" t="s">
        <v>1179</v>
      </c>
      <c r="K307" s="2" t="s">
        <v>20</v>
      </c>
      <c r="L307" s="8" t="str">
        <f t="shared" si="56"/>
        <v>ЗП (3 дня)</v>
      </c>
      <c r="M307" t="str">
        <f t="shared" si="57"/>
        <v xml:space="preserve"> </v>
      </c>
      <c r="N307" t="str">
        <f t="shared" si="58"/>
        <v>ЗП (3 дня)</v>
      </c>
      <c r="O307" s="13" t="b">
        <f t="shared" si="59"/>
        <v>1</v>
      </c>
      <c r="P307" t="str">
        <f t="shared" si="60"/>
        <v>ЗП (3 дня)</v>
      </c>
      <c r="Q307" t="str">
        <f t="shared" si="61"/>
        <v/>
      </c>
      <c r="R307" t="b">
        <f t="shared" si="62"/>
        <v>0</v>
      </c>
      <c r="S307" t="str">
        <f t="shared" si="63"/>
        <v>нет</v>
      </c>
      <c r="T307" t="b">
        <f t="shared" si="64"/>
        <v>0</v>
      </c>
      <c r="U307" t="str">
        <f t="shared" si="65"/>
        <v>нет</v>
      </c>
      <c r="V307" t="b">
        <f t="shared" si="66"/>
        <v>0</v>
      </c>
      <c r="W307" t="str">
        <f t="shared" si="67"/>
        <v>нет</v>
      </c>
      <c r="X307" t="b">
        <f t="shared" si="68"/>
        <v>0</v>
      </c>
      <c r="Y307" t="str">
        <f t="shared" si="69"/>
        <v>нет</v>
      </c>
    </row>
    <row r="308" spans="1:25" ht="45" customHeight="1" x14ac:dyDescent="0.2">
      <c r="A308" s="2" t="s">
        <v>11</v>
      </c>
      <c r="B308" s="2" t="s">
        <v>1180</v>
      </c>
      <c r="C308" s="2" t="s">
        <v>1181</v>
      </c>
      <c r="D308" s="3">
        <v>49448.480000000003</v>
      </c>
      <c r="E308" s="2" t="s">
        <v>1107</v>
      </c>
      <c r="F308" s="2" t="s">
        <v>15</v>
      </c>
      <c r="G308" s="2" t="s">
        <v>41</v>
      </c>
      <c r="H308" s="2" t="s">
        <v>17</v>
      </c>
      <c r="I308" s="2" t="s">
        <v>18</v>
      </c>
      <c r="J308" s="11" t="s">
        <v>1182</v>
      </c>
      <c r="K308" s="2" t="s">
        <v>20</v>
      </c>
      <c r="L308" s="8" t="str">
        <f t="shared" si="56"/>
        <v>ЗП (3 дня)</v>
      </c>
      <c r="M308" t="str">
        <f t="shared" si="57"/>
        <v xml:space="preserve"> </v>
      </c>
      <c r="N308" t="str">
        <f t="shared" si="58"/>
        <v>ЗП (3 дня)</v>
      </c>
      <c r="O308" s="13" t="b">
        <f t="shared" si="59"/>
        <v>1</v>
      </c>
      <c r="P308" t="str">
        <f t="shared" si="60"/>
        <v>ЗП (3 дня)</v>
      </c>
      <c r="Q308" t="str">
        <f t="shared" si="61"/>
        <v/>
      </c>
      <c r="R308" t="b">
        <f t="shared" si="62"/>
        <v>0</v>
      </c>
      <c r="S308" t="str">
        <f t="shared" si="63"/>
        <v>нет</v>
      </c>
      <c r="T308" t="b">
        <f t="shared" si="64"/>
        <v>0</v>
      </c>
      <c r="U308" t="str">
        <f t="shared" si="65"/>
        <v>нет</v>
      </c>
      <c r="V308" t="b">
        <f t="shared" si="66"/>
        <v>0</v>
      </c>
      <c r="W308" t="str">
        <f t="shared" si="67"/>
        <v>нет</v>
      </c>
      <c r="X308" t="b">
        <f t="shared" si="68"/>
        <v>0</v>
      </c>
      <c r="Y308" t="str">
        <f t="shared" si="69"/>
        <v>нет</v>
      </c>
    </row>
    <row r="309" spans="1:25" ht="45" customHeight="1" x14ac:dyDescent="0.2">
      <c r="A309" s="2" t="s">
        <v>11</v>
      </c>
      <c r="B309" s="2" t="s">
        <v>1183</v>
      </c>
      <c r="C309" s="2" t="s">
        <v>1184</v>
      </c>
      <c r="D309" s="3">
        <v>155856.91</v>
      </c>
      <c r="E309" s="2" t="s">
        <v>1107</v>
      </c>
      <c r="F309" s="2" t="s">
        <v>15</v>
      </c>
      <c r="G309" s="2" t="s">
        <v>38</v>
      </c>
      <c r="H309" s="2" t="s">
        <v>17</v>
      </c>
      <c r="I309" s="2" t="s">
        <v>18</v>
      </c>
      <c r="J309" s="11" t="s">
        <v>1185</v>
      </c>
      <c r="K309" s="2" t="s">
        <v>20</v>
      </c>
      <c r="L309" s="8" t="str">
        <f t="shared" si="56"/>
        <v>ЗП</v>
      </c>
      <c r="M309" t="str">
        <f t="shared" si="57"/>
        <v xml:space="preserve"> </v>
      </c>
      <c r="N309" t="str">
        <f t="shared" si="58"/>
        <v>ЗП</v>
      </c>
      <c r="O309" s="13" t="b">
        <f t="shared" si="59"/>
        <v>0</v>
      </c>
      <c r="P309" t="str">
        <f t="shared" si="60"/>
        <v>нет</v>
      </c>
      <c r="Q309" t="str">
        <f t="shared" si="61"/>
        <v>ЗП</v>
      </c>
      <c r="R309" t="b">
        <f t="shared" si="62"/>
        <v>0</v>
      </c>
      <c r="S309" t="str">
        <f t="shared" si="63"/>
        <v>нет</v>
      </c>
      <c r="T309" t="b">
        <f t="shared" si="64"/>
        <v>0</v>
      </c>
      <c r="U309" t="str">
        <f t="shared" si="65"/>
        <v>нет</v>
      </c>
      <c r="V309" t="b">
        <f t="shared" si="66"/>
        <v>0</v>
      </c>
      <c r="W309" t="str">
        <f t="shared" si="67"/>
        <v>нет</v>
      </c>
      <c r="X309" t="b">
        <f t="shared" si="68"/>
        <v>0</v>
      </c>
      <c r="Y309" t="str">
        <f t="shared" si="69"/>
        <v>нет</v>
      </c>
    </row>
    <row r="310" spans="1:25" ht="45" customHeight="1" x14ac:dyDescent="0.2">
      <c r="A310" s="2" t="s">
        <v>11</v>
      </c>
      <c r="B310" s="2" t="s">
        <v>1186</v>
      </c>
      <c r="C310" s="2" t="s">
        <v>1187</v>
      </c>
      <c r="D310" s="3">
        <v>313946.31</v>
      </c>
      <c r="E310" s="2" t="s">
        <v>1107</v>
      </c>
      <c r="F310" s="2" t="s">
        <v>15</v>
      </c>
      <c r="G310" s="2" t="s">
        <v>41</v>
      </c>
      <c r="H310" s="2" t="s">
        <v>17</v>
      </c>
      <c r="I310" s="2" t="s">
        <v>18</v>
      </c>
      <c r="J310" s="11" t="s">
        <v>1188</v>
      </c>
      <c r="K310" s="2" t="s">
        <v>20</v>
      </c>
      <c r="L310" s="8" t="str">
        <f t="shared" si="56"/>
        <v>ЗП</v>
      </c>
      <c r="M310" t="str">
        <f t="shared" si="57"/>
        <v xml:space="preserve"> </v>
      </c>
      <c r="N310" t="str">
        <f t="shared" si="58"/>
        <v>ЗП</v>
      </c>
      <c r="O310" s="13" t="b">
        <f t="shared" si="59"/>
        <v>0</v>
      </c>
      <c r="P310" t="str">
        <f t="shared" si="60"/>
        <v>нет</v>
      </c>
      <c r="Q310" t="str">
        <f t="shared" si="61"/>
        <v>ЗП</v>
      </c>
      <c r="R310" t="b">
        <f t="shared" si="62"/>
        <v>0</v>
      </c>
      <c r="S310" t="str">
        <f t="shared" si="63"/>
        <v>нет</v>
      </c>
      <c r="T310" t="b">
        <f t="shared" si="64"/>
        <v>0</v>
      </c>
      <c r="U310" t="str">
        <f t="shared" si="65"/>
        <v>нет</v>
      </c>
      <c r="V310" t="b">
        <f t="shared" si="66"/>
        <v>0</v>
      </c>
      <c r="W310" t="str">
        <f t="shared" si="67"/>
        <v>нет</v>
      </c>
      <c r="X310" t="b">
        <f t="shared" si="68"/>
        <v>0</v>
      </c>
      <c r="Y310" t="str">
        <f t="shared" si="69"/>
        <v>нет</v>
      </c>
    </row>
    <row r="311" spans="1:25" ht="45" customHeight="1" x14ac:dyDescent="0.2">
      <c r="A311" s="2" t="s">
        <v>11</v>
      </c>
      <c r="B311" s="2" t="s">
        <v>1189</v>
      </c>
      <c r="C311" s="2" t="s">
        <v>1190</v>
      </c>
      <c r="D311" s="3">
        <v>16238.34</v>
      </c>
      <c r="E311" s="2" t="s">
        <v>1107</v>
      </c>
      <c r="F311" s="2" t="s">
        <v>15</v>
      </c>
      <c r="G311" s="2" t="s">
        <v>1191</v>
      </c>
      <c r="H311" s="2" t="s">
        <v>17</v>
      </c>
      <c r="I311" s="2" t="s">
        <v>680</v>
      </c>
      <c r="J311" s="2" t="s">
        <v>1192</v>
      </c>
      <c r="K311" s="2" t="s">
        <v>20</v>
      </c>
      <c r="L311" s="8" t="str">
        <f t="shared" si="56"/>
        <v>Выдано под отчет</v>
      </c>
      <c r="M311" t="str">
        <f t="shared" si="57"/>
        <v xml:space="preserve"> </v>
      </c>
      <c r="N311" t="str">
        <f t="shared" si="58"/>
        <v>Выдано под отчет</v>
      </c>
      <c r="O311" s="13" t="b">
        <f t="shared" si="59"/>
        <v>0</v>
      </c>
      <c r="P311" t="str">
        <f t="shared" si="60"/>
        <v>нет</v>
      </c>
      <c r="Q311" t="str">
        <f t="shared" si="61"/>
        <v/>
      </c>
      <c r="R311" t="b">
        <f t="shared" si="62"/>
        <v>0</v>
      </c>
      <c r="S311" t="str">
        <f t="shared" si="63"/>
        <v>нет</v>
      </c>
      <c r="T311" t="b">
        <f t="shared" si="64"/>
        <v>0</v>
      </c>
      <c r="U311" t="str">
        <f t="shared" si="65"/>
        <v>нет</v>
      </c>
      <c r="V311" t="b">
        <f t="shared" si="66"/>
        <v>0</v>
      </c>
      <c r="W311" t="str">
        <f t="shared" si="67"/>
        <v>нет</v>
      </c>
      <c r="X311" t="b">
        <f t="shared" si="68"/>
        <v>0</v>
      </c>
      <c r="Y311" t="str">
        <f t="shared" si="69"/>
        <v>нет</v>
      </c>
    </row>
    <row r="312" spans="1:25" ht="45" customHeight="1" x14ac:dyDescent="0.2">
      <c r="A312" s="2" t="s">
        <v>11</v>
      </c>
      <c r="B312" s="2" t="s">
        <v>1193</v>
      </c>
      <c r="C312" s="2" t="s">
        <v>1194</v>
      </c>
      <c r="D312" s="4">
        <v>997.5</v>
      </c>
      <c r="E312" s="2" t="s">
        <v>1107</v>
      </c>
      <c r="F312" s="2" t="s">
        <v>62</v>
      </c>
      <c r="G312" s="2" t="s">
        <v>1195</v>
      </c>
      <c r="H312" s="2" t="s">
        <v>1196</v>
      </c>
      <c r="I312" s="2" t="s">
        <v>65</v>
      </c>
      <c r="J312" s="2" t="s">
        <v>1197</v>
      </c>
      <c r="K312" s="2" t="s">
        <v>20</v>
      </c>
      <c r="L312" s="8" t="str">
        <f t="shared" si="56"/>
        <v>Доходы/Оплата (за доставку)</v>
      </c>
      <c r="M312" t="str">
        <f t="shared" si="57"/>
        <v xml:space="preserve"> </v>
      </c>
      <c r="N312" t="str">
        <f t="shared" si="58"/>
        <v>Доходы/Оплата (за доставку)</v>
      </c>
      <c r="O312" s="13" t="b">
        <f t="shared" si="59"/>
        <v>0</v>
      </c>
      <c r="P312" t="str">
        <f t="shared" si="60"/>
        <v>нет</v>
      </c>
      <c r="Q312" t="str">
        <f t="shared" si="61"/>
        <v/>
      </c>
      <c r="R312" t="b">
        <f t="shared" si="62"/>
        <v>0</v>
      </c>
      <c r="S312" t="str">
        <f t="shared" si="63"/>
        <v>нет</v>
      </c>
      <c r="T312" t="b">
        <f t="shared" si="64"/>
        <v>0</v>
      </c>
      <c r="U312" t="str">
        <f t="shared" si="65"/>
        <v>нет</v>
      </c>
      <c r="V312" t="b">
        <f t="shared" si="66"/>
        <v>0</v>
      </c>
      <c r="W312" t="str">
        <f t="shared" si="67"/>
        <v>нет</v>
      </c>
      <c r="X312" t="b">
        <f t="shared" si="68"/>
        <v>0</v>
      </c>
      <c r="Y312" t="str">
        <f t="shared" si="69"/>
        <v>нет</v>
      </c>
    </row>
    <row r="313" spans="1:25" ht="45" customHeight="1" x14ac:dyDescent="0.2">
      <c r="A313" s="2" t="s">
        <v>11</v>
      </c>
      <c r="B313" s="2" t="s">
        <v>1193</v>
      </c>
      <c r="C313" s="2" t="s">
        <v>1198</v>
      </c>
      <c r="D313" s="4">
        <v>665</v>
      </c>
      <c r="E313" s="2" t="s">
        <v>1107</v>
      </c>
      <c r="F313" s="2" t="s">
        <v>62</v>
      </c>
      <c r="G313" s="2" t="s">
        <v>233</v>
      </c>
      <c r="H313" s="2" t="s">
        <v>1199</v>
      </c>
      <c r="I313" s="2" t="s">
        <v>65</v>
      </c>
      <c r="J313" s="2" t="s">
        <v>1200</v>
      </c>
      <c r="K313" s="2" t="s">
        <v>20</v>
      </c>
      <c r="L313" s="8" t="str">
        <f t="shared" si="56"/>
        <v>Доходы/Оплата (за доставку)</v>
      </c>
      <c r="M313" t="str">
        <f t="shared" si="57"/>
        <v xml:space="preserve"> </v>
      </c>
      <c r="N313" t="str">
        <f t="shared" si="58"/>
        <v>Доходы/Оплата (за доставку)</v>
      </c>
      <c r="O313" s="13" t="b">
        <f t="shared" si="59"/>
        <v>0</v>
      </c>
      <c r="P313" t="str">
        <f t="shared" si="60"/>
        <v>нет</v>
      </c>
      <c r="Q313" t="str">
        <f t="shared" si="61"/>
        <v/>
      </c>
      <c r="R313" t="b">
        <f t="shared" si="62"/>
        <v>0</v>
      </c>
      <c r="S313" t="str">
        <f t="shared" si="63"/>
        <v>нет</v>
      </c>
      <c r="T313" t="b">
        <f t="shared" si="64"/>
        <v>0</v>
      </c>
      <c r="U313" t="str">
        <f t="shared" si="65"/>
        <v>нет</v>
      </c>
      <c r="V313" t="b">
        <f t="shared" si="66"/>
        <v>0</v>
      </c>
      <c r="W313" t="str">
        <f t="shared" si="67"/>
        <v>нет</v>
      </c>
      <c r="X313" t="b">
        <f t="shared" si="68"/>
        <v>0</v>
      </c>
      <c r="Y313" t="str">
        <f t="shared" si="69"/>
        <v>нет</v>
      </c>
    </row>
    <row r="314" spans="1:25" ht="45" customHeight="1" x14ac:dyDescent="0.2">
      <c r="A314" s="2" t="s">
        <v>11</v>
      </c>
      <c r="B314" s="2" t="s">
        <v>1193</v>
      </c>
      <c r="C314" s="2" t="s">
        <v>1201</v>
      </c>
      <c r="D314" s="4">
        <v>665</v>
      </c>
      <c r="E314" s="2" t="s">
        <v>1107</v>
      </c>
      <c r="F314" s="2" t="s">
        <v>62</v>
      </c>
      <c r="G314" s="2" t="s">
        <v>1202</v>
      </c>
      <c r="H314" s="2" t="s">
        <v>1203</v>
      </c>
      <c r="I314" s="2" t="s">
        <v>65</v>
      </c>
      <c r="J314" s="2" t="s">
        <v>1204</v>
      </c>
      <c r="K314" s="2" t="s">
        <v>20</v>
      </c>
      <c r="L314" s="8" t="str">
        <f t="shared" si="56"/>
        <v>Доходы/Оплата (за доставку)</v>
      </c>
      <c r="M314" t="str">
        <f t="shared" si="57"/>
        <v xml:space="preserve"> </v>
      </c>
      <c r="N314" t="str">
        <f t="shared" si="58"/>
        <v>Доходы/Оплата (за доставку)</v>
      </c>
      <c r="O314" s="13" t="b">
        <f t="shared" si="59"/>
        <v>0</v>
      </c>
      <c r="P314" t="str">
        <f t="shared" si="60"/>
        <v>нет</v>
      </c>
      <c r="Q314" t="str">
        <f t="shared" si="61"/>
        <v/>
      </c>
      <c r="R314" t="b">
        <f t="shared" si="62"/>
        <v>0</v>
      </c>
      <c r="S314" t="str">
        <f t="shared" si="63"/>
        <v>нет</v>
      </c>
      <c r="T314" t="b">
        <f t="shared" si="64"/>
        <v>0</v>
      </c>
      <c r="U314" t="str">
        <f t="shared" si="65"/>
        <v>нет</v>
      </c>
      <c r="V314" t="b">
        <f t="shared" si="66"/>
        <v>0</v>
      </c>
      <c r="W314" t="str">
        <f t="shared" si="67"/>
        <v>нет</v>
      </c>
      <c r="X314" t="b">
        <f t="shared" si="68"/>
        <v>0</v>
      </c>
      <c r="Y314" t="str">
        <f t="shared" si="69"/>
        <v>нет</v>
      </c>
    </row>
    <row r="315" spans="1:25" ht="45" customHeight="1" x14ac:dyDescent="0.2">
      <c r="A315" s="2" t="s">
        <v>11</v>
      </c>
      <c r="B315" s="2" t="s">
        <v>1193</v>
      </c>
      <c r="C315" s="2" t="s">
        <v>1205</v>
      </c>
      <c r="D315" s="4">
        <v>665</v>
      </c>
      <c r="E315" s="2" t="s">
        <v>1107</v>
      </c>
      <c r="F315" s="2" t="s">
        <v>62</v>
      </c>
      <c r="G315" s="2" t="s">
        <v>1206</v>
      </c>
      <c r="H315" s="2" t="s">
        <v>1207</v>
      </c>
      <c r="I315" s="2" t="s">
        <v>65</v>
      </c>
      <c r="J315" s="2" t="s">
        <v>1208</v>
      </c>
      <c r="K315" s="2" t="s">
        <v>20</v>
      </c>
      <c r="L315" s="8" t="str">
        <f t="shared" si="56"/>
        <v>Доходы/Оплата (за доставку)</v>
      </c>
      <c r="M315" t="str">
        <f t="shared" si="57"/>
        <v xml:space="preserve"> </v>
      </c>
      <c r="N315" t="str">
        <f t="shared" si="58"/>
        <v>Доходы/Оплата (за доставку)</v>
      </c>
      <c r="O315" s="13" t="b">
        <f t="shared" si="59"/>
        <v>0</v>
      </c>
      <c r="P315" t="str">
        <f t="shared" si="60"/>
        <v>нет</v>
      </c>
      <c r="Q315" t="str">
        <f t="shared" si="61"/>
        <v/>
      </c>
      <c r="R315" t="b">
        <f t="shared" si="62"/>
        <v>0</v>
      </c>
      <c r="S315" t="str">
        <f t="shared" si="63"/>
        <v>нет</v>
      </c>
      <c r="T315" t="b">
        <f t="shared" si="64"/>
        <v>0</v>
      </c>
      <c r="U315" t="str">
        <f t="shared" si="65"/>
        <v>нет</v>
      </c>
      <c r="V315" t="b">
        <f t="shared" si="66"/>
        <v>0</v>
      </c>
      <c r="W315" t="str">
        <f t="shared" si="67"/>
        <v>нет</v>
      </c>
      <c r="X315" t="b">
        <f t="shared" si="68"/>
        <v>0</v>
      </c>
      <c r="Y315" t="str">
        <f t="shared" si="69"/>
        <v>нет</v>
      </c>
    </row>
    <row r="316" spans="1:25" ht="45" customHeight="1" x14ac:dyDescent="0.2">
      <c r="A316" s="2" t="s">
        <v>11</v>
      </c>
      <c r="B316" s="2" t="s">
        <v>1193</v>
      </c>
      <c r="C316" s="2" t="s">
        <v>1209</v>
      </c>
      <c r="D316" s="4">
        <v>665</v>
      </c>
      <c r="E316" s="2" t="s">
        <v>1107</v>
      </c>
      <c r="F316" s="2" t="s">
        <v>62</v>
      </c>
      <c r="G316" s="2" t="s">
        <v>1210</v>
      </c>
      <c r="H316" s="2" t="s">
        <v>1211</v>
      </c>
      <c r="I316" s="2" t="s">
        <v>65</v>
      </c>
      <c r="J316" s="2" t="s">
        <v>1212</v>
      </c>
      <c r="K316" s="2" t="s">
        <v>20</v>
      </c>
      <c r="L316" s="8" t="str">
        <f t="shared" si="56"/>
        <v>Доходы/Оплата (за доставку)</v>
      </c>
      <c r="M316" t="str">
        <f t="shared" si="57"/>
        <v xml:space="preserve"> </v>
      </c>
      <c r="N316" t="str">
        <f t="shared" si="58"/>
        <v>Доходы/Оплата (за доставку)</v>
      </c>
      <c r="O316" s="13" t="b">
        <f t="shared" si="59"/>
        <v>0</v>
      </c>
      <c r="P316" t="str">
        <f t="shared" si="60"/>
        <v>нет</v>
      </c>
      <c r="Q316" t="str">
        <f t="shared" si="61"/>
        <v/>
      </c>
      <c r="R316" t="b">
        <f t="shared" si="62"/>
        <v>0</v>
      </c>
      <c r="S316" t="str">
        <f t="shared" si="63"/>
        <v>нет</v>
      </c>
      <c r="T316" t="b">
        <f t="shared" si="64"/>
        <v>0</v>
      </c>
      <c r="U316" t="str">
        <f t="shared" si="65"/>
        <v>нет</v>
      </c>
      <c r="V316" t="b">
        <f t="shared" si="66"/>
        <v>0</v>
      </c>
      <c r="W316" t="str">
        <f t="shared" si="67"/>
        <v>нет</v>
      </c>
      <c r="X316" t="b">
        <f t="shared" si="68"/>
        <v>0</v>
      </c>
      <c r="Y316" t="str">
        <f t="shared" si="69"/>
        <v>нет</v>
      </c>
    </row>
    <row r="317" spans="1:25" ht="45" customHeight="1" x14ac:dyDescent="0.2">
      <c r="A317" s="2" t="s">
        <v>11</v>
      </c>
      <c r="B317" s="2" t="s">
        <v>1193</v>
      </c>
      <c r="C317" s="2" t="s">
        <v>1213</v>
      </c>
      <c r="D317" s="4">
        <v>665</v>
      </c>
      <c r="E317" s="2" t="s">
        <v>1107</v>
      </c>
      <c r="F317" s="2" t="s">
        <v>62</v>
      </c>
      <c r="G317" s="2" t="s">
        <v>153</v>
      </c>
      <c r="H317" s="2" t="s">
        <v>1214</v>
      </c>
      <c r="I317" s="2" t="s">
        <v>65</v>
      </c>
      <c r="J317" s="2" t="s">
        <v>1215</v>
      </c>
      <c r="K317" s="2" t="s">
        <v>20</v>
      </c>
      <c r="L317" s="8" t="str">
        <f t="shared" si="56"/>
        <v>Доходы/Оплата (за доставку)</v>
      </c>
      <c r="M317" t="str">
        <f t="shared" si="57"/>
        <v xml:space="preserve"> </v>
      </c>
      <c r="N317" t="str">
        <f t="shared" si="58"/>
        <v>Доходы/Оплата (за доставку)</v>
      </c>
      <c r="O317" s="13" t="b">
        <f t="shared" si="59"/>
        <v>0</v>
      </c>
      <c r="P317" t="str">
        <f t="shared" si="60"/>
        <v>нет</v>
      </c>
      <c r="Q317" t="str">
        <f t="shared" si="61"/>
        <v/>
      </c>
      <c r="R317" t="b">
        <f t="shared" si="62"/>
        <v>0</v>
      </c>
      <c r="S317" t="str">
        <f t="shared" si="63"/>
        <v>нет</v>
      </c>
      <c r="T317" t="b">
        <f t="shared" si="64"/>
        <v>0</v>
      </c>
      <c r="U317" t="str">
        <f t="shared" si="65"/>
        <v>нет</v>
      </c>
      <c r="V317" t="b">
        <f t="shared" si="66"/>
        <v>0</v>
      </c>
      <c r="W317" t="str">
        <f t="shared" si="67"/>
        <v>нет</v>
      </c>
      <c r="X317" t="b">
        <f t="shared" si="68"/>
        <v>0</v>
      </c>
      <c r="Y317" t="str">
        <f t="shared" si="69"/>
        <v>нет</v>
      </c>
    </row>
    <row r="318" spans="1:25" ht="45" customHeight="1" x14ac:dyDescent="0.2">
      <c r="A318" s="2" t="s">
        <v>11</v>
      </c>
      <c r="B318" s="2" t="s">
        <v>1193</v>
      </c>
      <c r="C318" s="2" t="s">
        <v>1216</v>
      </c>
      <c r="D318" s="4">
        <v>498.75</v>
      </c>
      <c r="E318" s="2" t="s">
        <v>1107</v>
      </c>
      <c r="F318" s="2" t="s">
        <v>62</v>
      </c>
      <c r="G318" s="2" t="s">
        <v>1217</v>
      </c>
      <c r="H318" s="2" t="s">
        <v>1218</v>
      </c>
      <c r="I318" s="2" t="s">
        <v>65</v>
      </c>
      <c r="J318" s="2" t="s">
        <v>1219</v>
      </c>
      <c r="K318" s="2" t="s">
        <v>20</v>
      </c>
      <c r="L318" s="8" t="str">
        <f t="shared" si="56"/>
        <v>Доходы/Оплата (за доставку)</v>
      </c>
      <c r="M318" t="str">
        <f t="shared" si="57"/>
        <v xml:space="preserve"> </v>
      </c>
      <c r="N318" t="str">
        <f t="shared" si="58"/>
        <v>Доходы/Оплата (за доставку)</v>
      </c>
      <c r="O318" s="13" t="b">
        <f t="shared" si="59"/>
        <v>0</v>
      </c>
      <c r="P318" t="str">
        <f t="shared" si="60"/>
        <v>нет</v>
      </c>
      <c r="Q318" t="str">
        <f t="shared" si="61"/>
        <v/>
      </c>
      <c r="R318" t="b">
        <f t="shared" si="62"/>
        <v>0</v>
      </c>
      <c r="S318" t="str">
        <f t="shared" si="63"/>
        <v>нет</v>
      </c>
      <c r="T318" t="b">
        <f t="shared" si="64"/>
        <v>0</v>
      </c>
      <c r="U318" t="str">
        <f t="shared" si="65"/>
        <v>нет</v>
      </c>
      <c r="V318" t="b">
        <f t="shared" si="66"/>
        <v>0</v>
      </c>
      <c r="W318" t="str">
        <f t="shared" si="67"/>
        <v>нет</v>
      </c>
      <c r="X318" t="b">
        <f t="shared" si="68"/>
        <v>0</v>
      </c>
      <c r="Y318" t="str">
        <f t="shared" si="69"/>
        <v>нет</v>
      </c>
    </row>
    <row r="319" spans="1:25" ht="45" customHeight="1" x14ac:dyDescent="0.2">
      <c r="A319" s="2" t="s">
        <v>11</v>
      </c>
      <c r="B319" s="2" t="s">
        <v>1193</v>
      </c>
      <c r="C319" s="2" t="s">
        <v>1220</v>
      </c>
      <c r="D319" s="4">
        <v>498.75</v>
      </c>
      <c r="E319" s="2" t="s">
        <v>1107</v>
      </c>
      <c r="F319" s="2" t="s">
        <v>62</v>
      </c>
      <c r="G319" s="2" t="s">
        <v>1221</v>
      </c>
      <c r="H319" s="2" t="s">
        <v>1222</v>
      </c>
      <c r="I319" s="2" t="s">
        <v>65</v>
      </c>
      <c r="J319" s="2" t="s">
        <v>1223</v>
      </c>
      <c r="K319" s="2" t="s">
        <v>20</v>
      </c>
      <c r="L319" s="8" t="str">
        <f t="shared" si="56"/>
        <v>Доходы/Оплата (за доставку)</v>
      </c>
      <c r="M319" t="str">
        <f t="shared" si="57"/>
        <v xml:space="preserve"> </v>
      </c>
      <c r="N319" t="str">
        <f t="shared" si="58"/>
        <v>Доходы/Оплата (за доставку)</v>
      </c>
      <c r="O319" s="13" t="b">
        <f t="shared" si="59"/>
        <v>0</v>
      </c>
      <c r="P319" t="str">
        <f t="shared" si="60"/>
        <v>нет</v>
      </c>
      <c r="Q319" t="str">
        <f t="shared" si="61"/>
        <v/>
      </c>
      <c r="R319" t="b">
        <f t="shared" si="62"/>
        <v>0</v>
      </c>
      <c r="S319" t="str">
        <f t="shared" si="63"/>
        <v>нет</v>
      </c>
      <c r="T319" t="b">
        <f t="shared" si="64"/>
        <v>0</v>
      </c>
      <c r="U319" t="str">
        <f t="shared" si="65"/>
        <v>нет</v>
      </c>
      <c r="V319" t="b">
        <f t="shared" si="66"/>
        <v>0</v>
      </c>
      <c r="W319" t="str">
        <f t="shared" si="67"/>
        <v>нет</v>
      </c>
      <c r="X319" t="b">
        <f t="shared" si="68"/>
        <v>0</v>
      </c>
      <c r="Y319" t="str">
        <f t="shared" si="69"/>
        <v>нет</v>
      </c>
    </row>
    <row r="320" spans="1:25" ht="45" customHeight="1" x14ac:dyDescent="0.2">
      <c r="A320" s="2" t="s">
        <v>11</v>
      </c>
      <c r="B320" s="2" t="s">
        <v>1224</v>
      </c>
      <c r="C320" s="2" t="s">
        <v>1225</v>
      </c>
      <c r="D320" s="3">
        <v>192529</v>
      </c>
      <c r="E320" s="2" t="s">
        <v>1226</v>
      </c>
      <c r="F320" s="2" t="s">
        <v>15</v>
      </c>
      <c r="G320" s="2" t="s">
        <v>89</v>
      </c>
      <c r="H320" s="2" t="s">
        <v>17</v>
      </c>
      <c r="I320" s="2" t="s">
        <v>90</v>
      </c>
      <c r="J320" s="2" t="s">
        <v>1227</v>
      </c>
      <c r="K320" s="2" t="s">
        <v>20</v>
      </c>
      <c r="L320" s="8" t="str">
        <f t="shared" si="56"/>
        <v>НДФЛ</v>
      </c>
      <c r="M320" t="str">
        <f t="shared" si="57"/>
        <v xml:space="preserve"> </v>
      </c>
      <c r="N320" t="str">
        <f t="shared" si="58"/>
        <v>НДФЛ</v>
      </c>
      <c r="O320" s="13" t="b">
        <f t="shared" si="59"/>
        <v>0</v>
      </c>
      <c r="P320" t="str">
        <f t="shared" si="60"/>
        <v>нет</v>
      </c>
      <c r="Q320" t="str">
        <f t="shared" si="61"/>
        <v/>
      </c>
      <c r="R320" t="b">
        <f t="shared" si="62"/>
        <v>0</v>
      </c>
      <c r="S320" t="str">
        <f t="shared" si="63"/>
        <v>нет</v>
      </c>
      <c r="T320" t="b">
        <f t="shared" si="64"/>
        <v>1</v>
      </c>
      <c r="U320" t="str">
        <f t="shared" si="65"/>
        <v>НДФЛ</v>
      </c>
      <c r="V320" t="b">
        <f t="shared" si="66"/>
        <v>0</v>
      </c>
      <c r="W320" t="str">
        <f t="shared" si="67"/>
        <v>нет</v>
      </c>
      <c r="X320" t="b">
        <f t="shared" si="68"/>
        <v>0</v>
      </c>
      <c r="Y320" t="str">
        <f t="shared" si="69"/>
        <v>нет</v>
      </c>
    </row>
    <row r="321" spans="1:25" ht="45" customHeight="1" x14ac:dyDescent="0.2">
      <c r="A321" s="2" t="s">
        <v>11</v>
      </c>
      <c r="B321" s="2" t="s">
        <v>1228</v>
      </c>
      <c r="C321" s="2" t="s">
        <v>1229</v>
      </c>
      <c r="D321" s="3">
        <v>1330</v>
      </c>
      <c r="E321" s="2" t="s">
        <v>1226</v>
      </c>
      <c r="F321" s="2" t="s">
        <v>62</v>
      </c>
      <c r="G321" s="2" t="s">
        <v>1230</v>
      </c>
      <c r="H321" s="2" t="s">
        <v>1231</v>
      </c>
      <c r="I321" s="2" t="s">
        <v>65</v>
      </c>
      <c r="J321" s="2" t="s">
        <v>1232</v>
      </c>
      <c r="K321" s="2" t="s">
        <v>20</v>
      </c>
      <c r="L321" s="8" t="str">
        <f t="shared" si="56"/>
        <v>Доходы/Оплата (за доставку)</v>
      </c>
      <c r="M321" t="str">
        <f t="shared" si="57"/>
        <v xml:space="preserve"> </v>
      </c>
      <c r="N321" t="str">
        <f t="shared" si="58"/>
        <v>Доходы/Оплата (за доставку)</v>
      </c>
      <c r="O321" s="13" t="b">
        <f t="shared" si="59"/>
        <v>0</v>
      </c>
      <c r="P321" t="str">
        <f t="shared" si="60"/>
        <v>нет</v>
      </c>
      <c r="Q321" t="str">
        <f t="shared" si="61"/>
        <v/>
      </c>
      <c r="R321" t="b">
        <f t="shared" si="62"/>
        <v>0</v>
      </c>
      <c r="S321" t="str">
        <f t="shared" si="63"/>
        <v>нет</v>
      </c>
      <c r="T321" t="b">
        <f t="shared" si="64"/>
        <v>0</v>
      </c>
      <c r="U321" t="str">
        <f t="shared" si="65"/>
        <v>нет</v>
      </c>
      <c r="V321" t="b">
        <f t="shared" si="66"/>
        <v>0</v>
      </c>
      <c r="W321" t="str">
        <f t="shared" si="67"/>
        <v>нет</v>
      </c>
      <c r="X321" t="b">
        <f t="shared" si="68"/>
        <v>0</v>
      </c>
      <c r="Y321" t="str">
        <f t="shared" si="69"/>
        <v>нет</v>
      </c>
    </row>
    <row r="322" spans="1:25" ht="45" customHeight="1" x14ac:dyDescent="0.2">
      <c r="A322" s="2" t="s">
        <v>11</v>
      </c>
      <c r="B322" s="2" t="s">
        <v>1228</v>
      </c>
      <c r="C322" s="2" t="s">
        <v>1233</v>
      </c>
      <c r="D322" s="4">
        <v>997.5</v>
      </c>
      <c r="E322" s="2" t="s">
        <v>1226</v>
      </c>
      <c r="F322" s="2" t="s">
        <v>62</v>
      </c>
      <c r="G322" s="2" t="s">
        <v>998</v>
      </c>
      <c r="H322" s="2" t="s">
        <v>999</v>
      </c>
      <c r="I322" s="2" t="s">
        <v>65</v>
      </c>
      <c r="J322" s="2" t="s">
        <v>1234</v>
      </c>
      <c r="K322" s="2" t="s">
        <v>20</v>
      </c>
      <c r="L322" s="8" t="str">
        <f t="shared" si="56"/>
        <v>Доходы/Оплата (за доставку)</v>
      </c>
      <c r="M322" t="str">
        <f t="shared" si="57"/>
        <v xml:space="preserve"> </v>
      </c>
      <c r="N322" t="str">
        <f t="shared" si="58"/>
        <v>Доходы/Оплата (за доставку)</v>
      </c>
      <c r="O322" s="13" t="b">
        <f t="shared" si="59"/>
        <v>0</v>
      </c>
      <c r="P322" t="str">
        <f t="shared" si="60"/>
        <v>нет</v>
      </c>
      <c r="Q322" t="str">
        <f t="shared" si="61"/>
        <v/>
      </c>
      <c r="R322" t="b">
        <f t="shared" si="62"/>
        <v>0</v>
      </c>
      <c r="S322" t="str">
        <f t="shared" si="63"/>
        <v>нет</v>
      </c>
      <c r="T322" t="b">
        <f t="shared" si="64"/>
        <v>0</v>
      </c>
      <c r="U322" t="str">
        <f t="shared" si="65"/>
        <v>нет</v>
      </c>
      <c r="V322" t="b">
        <f t="shared" si="66"/>
        <v>0</v>
      </c>
      <c r="W322" t="str">
        <f t="shared" si="67"/>
        <v>нет</v>
      </c>
      <c r="X322" t="b">
        <f t="shared" si="68"/>
        <v>0</v>
      </c>
      <c r="Y322" t="str">
        <f t="shared" si="69"/>
        <v>нет</v>
      </c>
    </row>
    <row r="323" spans="1:25" ht="45" customHeight="1" x14ac:dyDescent="0.2">
      <c r="A323" s="2" t="s">
        <v>11</v>
      </c>
      <c r="B323" s="2" t="s">
        <v>1228</v>
      </c>
      <c r="C323" s="2" t="s">
        <v>1235</v>
      </c>
      <c r="D323" s="4">
        <v>665</v>
      </c>
      <c r="E323" s="2" t="s">
        <v>1226</v>
      </c>
      <c r="F323" s="2" t="s">
        <v>62</v>
      </c>
      <c r="G323" s="2" t="s">
        <v>1236</v>
      </c>
      <c r="H323" s="2" t="s">
        <v>1237</v>
      </c>
      <c r="I323" s="2" t="s">
        <v>65</v>
      </c>
      <c r="J323" s="2" t="s">
        <v>1238</v>
      </c>
      <c r="K323" s="2" t="s">
        <v>20</v>
      </c>
      <c r="L323" s="8" t="str">
        <f t="shared" ref="L323:L386" si="70">_xlfn.IFS(I323= "Поступление доходов (205 00, 209 00)", "Доходы/Оплата (за доставку)",I323= "Возврат полученных авансов, излишне полученных доходов (205.00, 209.00) \\ АНАЛИТИКА //","Отказ от доставки",I323="Перечисление средств во временном распоряжении (304.01)","?",I323="Перечисление подотчетным лицам (208.00)","Выдано под отчет",P323="ЗП (3 дня)","ЗП (3 дня)",AND(I323="Перечисление физическим лицам по ведомости (302.00) \\ Общий контрагент //",P323="нет"),"ЗП",OR(I323="Перечисление удержаний из зарплаты, выплат по оплате труда, стипендий (по ведомости) (304.03)",I323="Перечисление удержаний из зарплаты, выплат по оплате труда, стипендий (304.03)"),"Удержания из ЗП",OR(I323="Оплата поставщикам и другие платежи (206.00, 302.00) \\ + ДО //",I323="Оплата поставщикам и другие платежи (206.00, 302.00)"),"ПОСТАВЩИКИ",U323="НДФЛ","НДФЛ",I323="Уплата налогов, сборов и иных платежей в бюджет (303.00) \\ начисление + БО + ДО //","Транспортный налог",OR(I323="Поступления на восстановление расходов (209 00)",AND(G323 ="УФК по г.Москве (Отделение Фонда пенсионного и социального страхования Российской Федерации по г. Москве и Московской области л/с 04734Ф73010)",I323 = "Погашение дебиторской задолженности поставщиков (302.00, 206.00)")),"Возврат субсидии",AND(I323="Погашение дебиторской задолженности поставщиков (302.00, 206.00)",G323&lt;&gt;("Банк ВТБ(ПАО)")),"Возврат платежа (ПОСТАВЩИКИ)",AND(I323="Погашение дебиторской задолженности поставщиков (302.00, 206.00)",G323=("Банк ВТБ(ПАО)")),"Возврат ЗП",S323="пени","пени",W323="Социальные пособия","Социальные пособия",Y323="Страховые взносы","Страховые взносы")</f>
        <v>Доходы/Оплата (за доставку)</v>
      </c>
      <c r="M323" t="str">
        <f t="shared" ref="M323:M386" si="71">IF(I:I= "Возврат полученных авансов, излишне полученных доходов (205.00, 209.00) \\ АНАЛИТИКА //", "Отказ от доставки", " ")</f>
        <v xml:space="preserve"> </v>
      </c>
      <c r="N323" t="str">
        <f t="shared" ref="N323:N386" si="72">_xlfn.IFS(I323= "Поступление доходов (205 00, 209 00)", "Доходы/Оплата (за доставку)",I323= "Возврат полученных авансов, излишне полученных доходов (205.00, 209.00) \\ АНАЛИТИКА //","Отказ от доставки",I323="Перечисление средств во временном распоряжении (304.01)","?",I323="Перечисление подотчетным лицам (208.00)","Выдано под отчет",P323="ЗП (3 дня)","ЗП (3 дня)",AND(I323="Перечисление физическим лицам по ведомости (302.00) \\ Общий контрагент //",P323="нет"),"ЗП",OR(I323="Перечисление удержаний из зарплаты, выплат по оплате труда, стипендий (по ведомости) (304.03)",I323="Перечисление удержаний из зарплаты, выплат по оплате труда, стипендий (304.03)"),"Удержания из ЗП",OR(I323="Оплата поставщикам и другие платежи (206.00, 302.00) \\ + ДО //",I323="Оплата поставщикам и другие платежи (206.00, 302.00)"),"ПОСТАВЩИКИ",U323="НДФЛ","НДФЛ",I323="Уплата налогов, сборов и иных платежей в бюджет (303.00) \\ начисление + БО + ДО //","Транспортный налог",OR(I323="Поступления на восстановление расходов (209 00)",AND(G323 ="УФК по г.Москве (Отделение Фонда пенсионного и социального страхования Российской Федерации по г. Москве и Московской области л/с 04734Ф73010)",I323 = "Погашение дебиторской задолженности поставщиков (302.00, 206.00)")),"Возврат субсидии",AND(I323="Погашение дебиторской задолженности поставщиков (302.00, 206.00)",G323&lt;&gt;("Банк ВТБ(ПАО)")),"Возврат платежа (ПОСТАВЩИКИ)",AND(I323="Погашение дебиторской задолженности поставщиков (302.00, 206.00)",G323=("Банк ВТБ(ПАО)")),"Возврат ЗП",S323="пени","пени",W323="Социальные пособия","Социальные пособия",Y323="Страховые взносы","Страховые взносы")</f>
        <v>Доходы/Оплата (за доставку)</v>
      </c>
      <c r="O323" s="13" t="b">
        <f t="shared" ref="O323:O386" si="73">IFERROR(SEARCH("3 дн", J323), 0) &gt; 0</f>
        <v>0</v>
      </c>
      <c r="P323" t="str">
        <f t="shared" ref="P323:P386" si="74">IF(O323=TRUE,"ЗП (3 дня)", "нет")</f>
        <v>нет</v>
      </c>
      <c r="Q323" t="str">
        <f t="shared" ref="Q323:Q386" si="75">IF(AND(I:I="Перечисление физическим лицам по ведомости (302.00) \\ Общий контрагент //",P:P="нет"),"ЗП","")</f>
        <v/>
      </c>
      <c r="R323" t="b">
        <f t="shared" ref="R323:R386" si="76">(IFERROR(SEARCH("пени", J323), 0) &gt; 0)</f>
        <v>0</v>
      </c>
      <c r="S323" t="str">
        <f t="shared" ref="S323:S386" si="77">IF(R323=TRUE,"пени","нет")</f>
        <v>нет</v>
      </c>
      <c r="T323" t="b">
        <f t="shared" ref="T323:T386" si="78">(IFERROR(SEARCH("НДФЛ", J323), 0) &gt; 0)</f>
        <v>0</v>
      </c>
      <c r="U323" t="str">
        <f t="shared" ref="U323:U386" si="79">IF(T323=TRUE,"НДФЛ","нет")</f>
        <v>нет</v>
      </c>
      <c r="V323" t="b">
        <f t="shared" ref="V323:V386" si="80">(IFERROR(SEARCH("(Взносы по единому тарифу ДИ).НДС не облагается.", J323), 0) &gt; 0)</f>
        <v>0</v>
      </c>
      <c r="W323" t="str">
        <f t="shared" ref="W323:W386" si="81">IF(V323=TRUE,"Социальные пособия","нет")</f>
        <v>нет</v>
      </c>
      <c r="X323" t="b">
        <f t="shared" ref="X323:X386" si="82">(IFERROR(SEARCH("страх", J323), 0) &gt; 0)</f>
        <v>0</v>
      </c>
      <c r="Y323" t="str">
        <f t="shared" ref="Y323:Y386" si="83">IF(X323=TRUE,"Страховые взносы","нет")</f>
        <v>нет</v>
      </c>
    </row>
    <row r="324" spans="1:25" ht="45" customHeight="1" x14ac:dyDescent="0.2">
      <c r="A324" s="2" t="s">
        <v>11</v>
      </c>
      <c r="B324" s="2" t="s">
        <v>1239</v>
      </c>
      <c r="C324" s="2" t="s">
        <v>1240</v>
      </c>
      <c r="D324" s="3">
        <v>478296.4</v>
      </c>
      <c r="E324" s="2" t="s">
        <v>1189</v>
      </c>
      <c r="F324" s="2" t="s">
        <v>15</v>
      </c>
      <c r="G324" s="2" t="s">
        <v>41</v>
      </c>
      <c r="H324" s="2" t="s">
        <v>17</v>
      </c>
      <c r="I324" s="2" t="s">
        <v>18</v>
      </c>
      <c r="J324" s="11" t="s">
        <v>1241</v>
      </c>
      <c r="K324" s="2" t="s">
        <v>20</v>
      </c>
      <c r="L324" s="8" t="str">
        <f t="shared" si="70"/>
        <v>ЗП</v>
      </c>
      <c r="M324" t="str">
        <f t="shared" si="71"/>
        <v xml:space="preserve"> </v>
      </c>
      <c r="N324" t="str">
        <f t="shared" si="72"/>
        <v>ЗП</v>
      </c>
      <c r="O324" s="13" t="b">
        <f t="shared" si="73"/>
        <v>0</v>
      </c>
      <c r="P324" t="str">
        <f t="shared" si="74"/>
        <v>нет</v>
      </c>
      <c r="Q324" t="str">
        <f t="shared" si="75"/>
        <v>ЗП</v>
      </c>
      <c r="R324" t="b">
        <f t="shared" si="76"/>
        <v>0</v>
      </c>
      <c r="S324" t="str">
        <f t="shared" si="77"/>
        <v>нет</v>
      </c>
      <c r="T324" t="b">
        <f t="shared" si="78"/>
        <v>0</v>
      </c>
      <c r="U324" t="str">
        <f t="shared" si="79"/>
        <v>нет</v>
      </c>
      <c r="V324" t="b">
        <f t="shared" si="80"/>
        <v>0</v>
      </c>
      <c r="W324" t="str">
        <f t="shared" si="81"/>
        <v>нет</v>
      </c>
      <c r="X324" t="b">
        <f t="shared" si="82"/>
        <v>0</v>
      </c>
      <c r="Y324" t="str">
        <f t="shared" si="83"/>
        <v>нет</v>
      </c>
    </row>
    <row r="325" spans="1:25" ht="45" customHeight="1" x14ac:dyDescent="0.2">
      <c r="A325" s="2" t="s">
        <v>11</v>
      </c>
      <c r="B325" s="2" t="s">
        <v>1242</v>
      </c>
      <c r="C325" s="2" t="s">
        <v>1243</v>
      </c>
      <c r="D325" s="3">
        <v>75844330</v>
      </c>
      <c r="E325" s="2" t="s">
        <v>1189</v>
      </c>
      <c r="F325" s="2" t="s">
        <v>62</v>
      </c>
      <c r="G325" s="2" t="s">
        <v>63</v>
      </c>
      <c r="H325" s="2" t="s">
        <v>864</v>
      </c>
      <c r="I325" s="2" t="s">
        <v>65</v>
      </c>
      <c r="J325" s="2" t="s">
        <v>66</v>
      </c>
      <c r="K325" s="2" t="s">
        <v>20</v>
      </c>
      <c r="L325" s="8" t="str">
        <f t="shared" si="70"/>
        <v>Доходы/Оплата (за доставку)</v>
      </c>
      <c r="M325" t="str">
        <f t="shared" si="71"/>
        <v xml:space="preserve"> </v>
      </c>
      <c r="N325" t="str">
        <f t="shared" si="72"/>
        <v>Доходы/Оплата (за доставку)</v>
      </c>
      <c r="O325" s="13" t="b">
        <f t="shared" si="73"/>
        <v>0</v>
      </c>
      <c r="P325" t="str">
        <f t="shared" si="74"/>
        <v>нет</v>
      </c>
      <c r="Q325" t="str">
        <f t="shared" si="75"/>
        <v/>
      </c>
      <c r="R325" t="b">
        <f t="shared" si="76"/>
        <v>0</v>
      </c>
      <c r="S325" t="str">
        <f t="shared" si="77"/>
        <v>нет</v>
      </c>
      <c r="T325" t="b">
        <f t="shared" si="78"/>
        <v>0</v>
      </c>
      <c r="U325" t="str">
        <f t="shared" si="79"/>
        <v>нет</v>
      </c>
      <c r="V325" t="b">
        <f t="shared" si="80"/>
        <v>0</v>
      </c>
      <c r="W325" t="str">
        <f t="shared" si="81"/>
        <v>нет</v>
      </c>
      <c r="X325" t="b">
        <f t="shared" si="82"/>
        <v>0</v>
      </c>
      <c r="Y325" t="str">
        <f t="shared" si="83"/>
        <v>нет</v>
      </c>
    </row>
    <row r="326" spans="1:25" ht="45" customHeight="1" x14ac:dyDescent="0.2">
      <c r="A326" s="2" t="s">
        <v>11</v>
      </c>
      <c r="B326" s="2" t="s">
        <v>1242</v>
      </c>
      <c r="C326" s="2" t="s">
        <v>1244</v>
      </c>
      <c r="D326" s="4">
        <v>665</v>
      </c>
      <c r="E326" s="2" t="s">
        <v>1189</v>
      </c>
      <c r="F326" s="2" t="s">
        <v>62</v>
      </c>
      <c r="G326" s="2" t="s">
        <v>1245</v>
      </c>
      <c r="H326" s="2" t="s">
        <v>1246</v>
      </c>
      <c r="I326" s="2" t="s">
        <v>65</v>
      </c>
      <c r="J326" s="2" t="s">
        <v>1247</v>
      </c>
      <c r="K326" s="2" t="s">
        <v>20</v>
      </c>
      <c r="L326" s="8" t="str">
        <f t="shared" si="70"/>
        <v>Доходы/Оплата (за доставку)</v>
      </c>
      <c r="M326" t="str">
        <f t="shared" si="71"/>
        <v xml:space="preserve"> </v>
      </c>
      <c r="N326" t="str">
        <f t="shared" si="72"/>
        <v>Доходы/Оплата (за доставку)</v>
      </c>
      <c r="O326" s="13" t="b">
        <f t="shared" si="73"/>
        <v>0</v>
      </c>
      <c r="P326" t="str">
        <f t="shared" si="74"/>
        <v>нет</v>
      </c>
      <c r="Q326" t="str">
        <f t="shared" si="75"/>
        <v/>
      </c>
      <c r="R326" t="b">
        <f t="shared" si="76"/>
        <v>0</v>
      </c>
      <c r="S326" t="str">
        <f t="shared" si="77"/>
        <v>нет</v>
      </c>
      <c r="T326" t="b">
        <f t="shared" si="78"/>
        <v>0</v>
      </c>
      <c r="U326" t="str">
        <f t="shared" si="79"/>
        <v>нет</v>
      </c>
      <c r="V326" t="b">
        <f t="shared" si="80"/>
        <v>0</v>
      </c>
      <c r="W326" t="str">
        <f t="shared" si="81"/>
        <v>нет</v>
      </c>
      <c r="X326" t="b">
        <f t="shared" si="82"/>
        <v>0</v>
      </c>
      <c r="Y326" t="str">
        <f t="shared" si="83"/>
        <v>нет</v>
      </c>
    </row>
    <row r="327" spans="1:25" ht="45" customHeight="1" x14ac:dyDescent="0.2">
      <c r="A327" s="2" t="s">
        <v>11</v>
      </c>
      <c r="B327" s="2" t="s">
        <v>1242</v>
      </c>
      <c r="C327" s="2" t="s">
        <v>1248</v>
      </c>
      <c r="D327" s="4">
        <v>665</v>
      </c>
      <c r="E327" s="2" t="s">
        <v>1189</v>
      </c>
      <c r="F327" s="2" t="s">
        <v>62</v>
      </c>
      <c r="G327" s="2" t="s">
        <v>1249</v>
      </c>
      <c r="H327" s="2" t="s">
        <v>1250</v>
      </c>
      <c r="I327" s="2" t="s">
        <v>65</v>
      </c>
      <c r="J327" s="2" t="s">
        <v>1251</v>
      </c>
      <c r="K327" s="2" t="s">
        <v>20</v>
      </c>
      <c r="L327" s="8" t="str">
        <f t="shared" si="70"/>
        <v>Доходы/Оплата (за доставку)</v>
      </c>
      <c r="M327" t="str">
        <f t="shared" si="71"/>
        <v xml:space="preserve"> </v>
      </c>
      <c r="N327" t="str">
        <f t="shared" si="72"/>
        <v>Доходы/Оплата (за доставку)</v>
      </c>
      <c r="O327" s="13" t="b">
        <f t="shared" si="73"/>
        <v>0</v>
      </c>
      <c r="P327" t="str">
        <f t="shared" si="74"/>
        <v>нет</v>
      </c>
      <c r="Q327" t="str">
        <f t="shared" si="75"/>
        <v/>
      </c>
      <c r="R327" t="b">
        <f t="shared" si="76"/>
        <v>0</v>
      </c>
      <c r="S327" t="str">
        <f t="shared" si="77"/>
        <v>нет</v>
      </c>
      <c r="T327" t="b">
        <f t="shared" si="78"/>
        <v>0</v>
      </c>
      <c r="U327" t="str">
        <f t="shared" si="79"/>
        <v>нет</v>
      </c>
      <c r="V327" t="b">
        <f t="shared" si="80"/>
        <v>0</v>
      </c>
      <c r="W327" t="str">
        <f t="shared" si="81"/>
        <v>нет</v>
      </c>
      <c r="X327" t="b">
        <f t="shared" si="82"/>
        <v>0</v>
      </c>
      <c r="Y327" t="str">
        <f t="shared" si="83"/>
        <v>нет</v>
      </c>
    </row>
    <row r="328" spans="1:25" ht="45" customHeight="1" x14ac:dyDescent="0.2">
      <c r="A328" s="2" t="s">
        <v>11</v>
      </c>
      <c r="B328" s="2" t="s">
        <v>1242</v>
      </c>
      <c r="C328" s="2" t="s">
        <v>1252</v>
      </c>
      <c r="D328" s="4">
        <v>665</v>
      </c>
      <c r="E328" s="2" t="s">
        <v>1189</v>
      </c>
      <c r="F328" s="2" t="s">
        <v>62</v>
      </c>
      <c r="G328" s="2" t="s">
        <v>1253</v>
      </c>
      <c r="H328" s="2" t="s">
        <v>1254</v>
      </c>
      <c r="I328" s="2" t="s">
        <v>65</v>
      </c>
      <c r="J328" s="2" t="s">
        <v>1255</v>
      </c>
      <c r="K328" s="2" t="s">
        <v>20</v>
      </c>
      <c r="L328" s="8" t="str">
        <f t="shared" si="70"/>
        <v>Доходы/Оплата (за доставку)</v>
      </c>
      <c r="M328" t="str">
        <f t="shared" si="71"/>
        <v xml:space="preserve"> </v>
      </c>
      <c r="N328" t="str">
        <f t="shared" si="72"/>
        <v>Доходы/Оплата (за доставку)</v>
      </c>
      <c r="O328" s="13" t="b">
        <f t="shared" si="73"/>
        <v>0</v>
      </c>
      <c r="P328" t="str">
        <f t="shared" si="74"/>
        <v>нет</v>
      </c>
      <c r="Q328" t="str">
        <f t="shared" si="75"/>
        <v/>
      </c>
      <c r="R328" t="b">
        <f t="shared" si="76"/>
        <v>0</v>
      </c>
      <c r="S328" t="str">
        <f t="shared" si="77"/>
        <v>нет</v>
      </c>
      <c r="T328" t="b">
        <f t="shared" si="78"/>
        <v>0</v>
      </c>
      <c r="U328" t="str">
        <f t="shared" si="79"/>
        <v>нет</v>
      </c>
      <c r="V328" t="b">
        <f t="shared" si="80"/>
        <v>0</v>
      </c>
      <c r="W328" t="str">
        <f t="shared" si="81"/>
        <v>нет</v>
      </c>
      <c r="X328" t="b">
        <f t="shared" si="82"/>
        <v>0</v>
      </c>
      <c r="Y328" t="str">
        <f t="shared" si="83"/>
        <v>нет</v>
      </c>
    </row>
    <row r="329" spans="1:25" ht="45" customHeight="1" x14ac:dyDescent="0.2">
      <c r="A329" s="2" t="s">
        <v>11</v>
      </c>
      <c r="B329" s="2" t="s">
        <v>1242</v>
      </c>
      <c r="C329" s="2" t="s">
        <v>1256</v>
      </c>
      <c r="D329" s="4">
        <v>15</v>
      </c>
      <c r="E329" s="2" t="s">
        <v>1189</v>
      </c>
      <c r="F329" s="2" t="s">
        <v>62</v>
      </c>
      <c r="G329" s="2" t="s">
        <v>41</v>
      </c>
      <c r="H329" s="2" t="s">
        <v>1257</v>
      </c>
      <c r="I329" s="2" t="s">
        <v>65</v>
      </c>
      <c r="J329" s="2" t="s">
        <v>520</v>
      </c>
      <c r="K329" s="2" t="s">
        <v>20</v>
      </c>
      <c r="L329" s="8" t="str">
        <f t="shared" si="70"/>
        <v>Доходы/Оплата (за доставку)</v>
      </c>
      <c r="M329" t="str">
        <f t="shared" si="71"/>
        <v xml:space="preserve"> </v>
      </c>
      <c r="N329" t="str">
        <f t="shared" si="72"/>
        <v>Доходы/Оплата (за доставку)</v>
      </c>
      <c r="O329" s="13" t="b">
        <f t="shared" si="73"/>
        <v>0</v>
      </c>
      <c r="P329" t="str">
        <f t="shared" si="74"/>
        <v>нет</v>
      </c>
      <c r="Q329" t="str">
        <f t="shared" si="75"/>
        <v/>
      </c>
      <c r="R329" t="b">
        <f t="shared" si="76"/>
        <v>0</v>
      </c>
      <c r="S329" t="str">
        <f t="shared" si="77"/>
        <v>нет</v>
      </c>
      <c r="T329" t="b">
        <f t="shared" si="78"/>
        <v>0</v>
      </c>
      <c r="U329" t="str">
        <f t="shared" si="79"/>
        <v>нет</v>
      </c>
      <c r="V329" t="b">
        <f t="shared" si="80"/>
        <v>0</v>
      </c>
      <c r="W329" t="str">
        <f t="shared" si="81"/>
        <v>нет</v>
      </c>
      <c r="X329" t="b">
        <f t="shared" si="82"/>
        <v>0</v>
      </c>
      <c r="Y329" t="str">
        <f t="shared" si="83"/>
        <v>нет</v>
      </c>
    </row>
    <row r="330" spans="1:25" ht="45" customHeight="1" x14ac:dyDescent="0.2">
      <c r="A330" s="2" t="s">
        <v>11</v>
      </c>
      <c r="B330" s="2" t="s">
        <v>1258</v>
      </c>
      <c r="C330" s="2" t="s">
        <v>1259</v>
      </c>
      <c r="D330" s="3">
        <v>57941.63</v>
      </c>
      <c r="E330" s="2" t="s">
        <v>1260</v>
      </c>
      <c r="F330" s="2" t="s">
        <v>15</v>
      </c>
      <c r="G330" s="2" t="s">
        <v>362</v>
      </c>
      <c r="H330" s="2" t="s">
        <v>367</v>
      </c>
      <c r="I330" s="2" t="s">
        <v>54</v>
      </c>
      <c r="J330" s="2" t="s">
        <v>1261</v>
      </c>
      <c r="K330" s="2" t="s">
        <v>49</v>
      </c>
      <c r="L330" s="8" t="str">
        <f t="shared" si="70"/>
        <v>ПОСТАВЩИКИ</v>
      </c>
      <c r="M330" t="str">
        <f t="shared" si="71"/>
        <v xml:space="preserve"> </v>
      </c>
      <c r="N330" t="str">
        <f t="shared" si="72"/>
        <v>ПОСТАВЩИКИ</v>
      </c>
      <c r="O330" s="13" t="b">
        <f t="shared" si="73"/>
        <v>0</v>
      </c>
      <c r="P330" t="str">
        <f t="shared" si="74"/>
        <v>нет</v>
      </c>
      <c r="Q330" t="str">
        <f t="shared" si="75"/>
        <v/>
      </c>
      <c r="R330" t="b">
        <f t="shared" si="76"/>
        <v>0</v>
      </c>
      <c r="S330" t="str">
        <f t="shared" si="77"/>
        <v>нет</v>
      </c>
      <c r="T330" t="b">
        <f t="shared" si="78"/>
        <v>0</v>
      </c>
      <c r="U330" t="str">
        <f t="shared" si="79"/>
        <v>нет</v>
      </c>
      <c r="V330" t="b">
        <f t="shared" si="80"/>
        <v>0</v>
      </c>
      <c r="W330" t="str">
        <f t="shared" si="81"/>
        <v>нет</v>
      </c>
      <c r="X330" t="b">
        <f t="shared" si="82"/>
        <v>0</v>
      </c>
      <c r="Y330" t="str">
        <f t="shared" si="83"/>
        <v>нет</v>
      </c>
    </row>
    <row r="331" spans="1:25" ht="45" customHeight="1" x14ac:dyDescent="0.2">
      <c r="A331" s="2" t="s">
        <v>11</v>
      </c>
      <c r="B331" s="2" t="s">
        <v>1262</v>
      </c>
      <c r="C331" s="2" t="s">
        <v>1263</v>
      </c>
      <c r="D331" s="4">
        <v>940.38</v>
      </c>
      <c r="E331" s="2" t="s">
        <v>1260</v>
      </c>
      <c r="F331" s="2" t="s">
        <v>15</v>
      </c>
      <c r="G331" s="2" t="s">
        <v>52</v>
      </c>
      <c r="H331" s="2" t="s">
        <v>320</v>
      </c>
      <c r="I331" s="2" t="s">
        <v>54</v>
      </c>
      <c r="J331" s="2" t="s">
        <v>1264</v>
      </c>
      <c r="K331" s="2" t="s">
        <v>49</v>
      </c>
      <c r="L331" s="8" t="str">
        <f t="shared" si="70"/>
        <v>ПОСТАВЩИКИ</v>
      </c>
      <c r="M331" t="str">
        <f t="shared" si="71"/>
        <v xml:space="preserve"> </v>
      </c>
      <c r="N331" t="str">
        <f t="shared" si="72"/>
        <v>ПОСТАВЩИКИ</v>
      </c>
      <c r="O331" s="13" t="b">
        <f t="shared" si="73"/>
        <v>0</v>
      </c>
      <c r="P331" t="str">
        <f t="shared" si="74"/>
        <v>нет</v>
      </c>
      <c r="Q331" t="str">
        <f t="shared" si="75"/>
        <v/>
      </c>
      <c r="R331" t="b">
        <f t="shared" si="76"/>
        <v>0</v>
      </c>
      <c r="S331" t="str">
        <f t="shared" si="77"/>
        <v>нет</v>
      </c>
      <c r="T331" t="b">
        <f t="shared" si="78"/>
        <v>0</v>
      </c>
      <c r="U331" t="str">
        <f t="shared" si="79"/>
        <v>нет</v>
      </c>
      <c r="V331" t="b">
        <f t="shared" si="80"/>
        <v>0</v>
      </c>
      <c r="W331" t="str">
        <f t="shared" si="81"/>
        <v>нет</v>
      </c>
      <c r="X331" t="b">
        <f t="shared" si="82"/>
        <v>0</v>
      </c>
      <c r="Y331" t="str">
        <f t="shared" si="83"/>
        <v>нет</v>
      </c>
    </row>
    <row r="332" spans="1:25" ht="45" customHeight="1" x14ac:dyDescent="0.2">
      <c r="A332" s="2" t="s">
        <v>11</v>
      </c>
      <c r="B332" s="2" t="s">
        <v>1265</v>
      </c>
      <c r="C332" s="2" t="s">
        <v>1266</v>
      </c>
      <c r="D332" s="3">
        <v>1324.66</v>
      </c>
      <c r="E332" s="2" t="s">
        <v>1260</v>
      </c>
      <c r="F332" s="2" t="s">
        <v>15</v>
      </c>
      <c r="G332" s="2" t="s">
        <v>52</v>
      </c>
      <c r="H332" s="2" t="s">
        <v>320</v>
      </c>
      <c r="I332" s="2" t="s">
        <v>54</v>
      </c>
      <c r="J332" s="2" t="s">
        <v>1267</v>
      </c>
      <c r="K332" s="2" t="s">
        <v>49</v>
      </c>
      <c r="L332" s="8" t="str">
        <f t="shared" si="70"/>
        <v>ПОСТАВЩИКИ</v>
      </c>
      <c r="M332" t="str">
        <f t="shared" si="71"/>
        <v xml:space="preserve"> </v>
      </c>
      <c r="N332" t="str">
        <f t="shared" si="72"/>
        <v>ПОСТАВЩИКИ</v>
      </c>
      <c r="O332" s="13" t="b">
        <f t="shared" si="73"/>
        <v>0</v>
      </c>
      <c r="P332" t="str">
        <f t="shared" si="74"/>
        <v>нет</v>
      </c>
      <c r="Q332" t="str">
        <f t="shared" si="75"/>
        <v/>
      </c>
      <c r="R332" t="b">
        <f t="shared" si="76"/>
        <v>0</v>
      </c>
      <c r="S332" t="str">
        <f t="shared" si="77"/>
        <v>нет</v>
      </c>
      <c r="T332" t="b">
        <f t="shared" si="78"/>
        <v>0</v>
      </c>
      <c r="U332" t="str">
        <f t="shared" si="79"/>
        <v>нет</v>
      </c>
      <c r="V332" t="b">
        <f t="shared" si="80"/>
        <v>0</v>
      </c>
      <c r="W332" t="str">
        <f t="shared" si="81"/>
        <v>нет</v>
      </c>
      <c r="X332" t="b">
        <f t="shared" si="82"/>
        <v>0</v>
      </c>
      <c r="Y332" t="str">
        <f t="shared" si="83"/>
        <v>нет</v>
      </c>
    </row>
    <row r="333" spans="1:25" ht="45" customHeight="1" x14ac:dyDescent="0.2">
      <c r="A333" s="2" t="s">
        <v>11</v>
      </c>
      <c r="B333" s="2" t="s">
        <v>1268</v>
      </c>
      <c r="C333" s="2" t="s">
        <v>1269</v>
      </c>
      <c r="D333" s="3">
        <v>106812.54</v>
      </c>
      <c r="E333" s="2" t="s">
        <v>1260</v>
      </c>
      <c r="F333" s="2" t="s">
        <v>15</v>
      </c>
      <c r="G333" s="2" t="s">
        <v>38</v>
      </c>
      <c r="H333" s="2" t="s">
        <v>17</v>
      </c>
      <c r="I333" s="2" t="s">
        <v>18</v>
      </c>
      <c r="J333" s="11" t="s">
        <v>1270</v>
      </c>
      <c r="K333" s="2" t="s">
        <v>20</v>
      </c>
      <c r="L333" s="8" t="str">
        <f t="shared" si="70"/>
        <v>ЗП</v>
      </c>
      <c r="M333" t="str">
        <f t="shared" si="71"/>
        <v xml:space="preserve"> </v>
      </c>
      <c r="N333" t="str">
        <f t="shared" si="72"/>
        <v>ЗП</v>
      </c>
      <c r="O333" s="13" t="b">
        <f t="shared" si="73"/>
        <v>0</v>
      </c>
      <c r="P333" t="str">
        <f t="shared" si="74"/>
        <v>нет</v>
      </c>
      <c r="Q333" t="str">
        <f t="shared" si="75"/>
        <v>ЗП</v>
      </c>
      <c r="R333" t="b">
        <f t="shared" si="76"/>
        <v>0</v>
      </c>
      <c r="S333" t="str">
        <f t="shared" si="77"/>
        <v>нет</v>
      </c>
      <c r="T333" t="b">
        <f t="shared" si="78"/>
        <v>0</v>
      </c>
      <c r="U333" t="str">
        <f t="shared" si="79"/>
        <v>нет</v>
      </c>
      <c r="V333" t="b">
        <f t="shared" si="80"/>
        <v>0</v>
      </c>
      <c r="W333" t="str">
        <f t="shared" si="81"/>
        <v>нет</v>
      </c>
      <c r="X333" t="b">
        <f t="shared" si="82"/>
        <v>0</v>
      </c>
      <c r="Y333" t="str">
        <f t="shared" si="83"/>
        <v>нет</v>
      </c>
    </row>
    <row r="334" spans="1:25" ht="45" customHeight="1" x14ac:dyDescent="0.2">
      <c r="A334" s="2" t="s">
        <v>11</v>
      </c>
      <c r="B334" s="2" t="s">
        <v>1271</v>
      </c>
      <c r="C334" s="2" t="s">
        <v>1272</v>
      </c>
      <c r="D334" s="4">
        <v>252.52</v>
      </c>
      <c r="E334" s="2" t="s">
        <v>1260</v>
      </c>
      <c r="F334" s="2" t="s">
        <v>15</v>
      </c>
      <c r="G334" s="2" t="s">
        <v>304</v>
      </c>
      <c r="H334" s="2" t="s">
        <v>355</v>
      </c>
      <c r="I334" s="2" t="s">
        <v>54</v>
      </c>
      <c r="J334" s="2" t="s">
        <v>1273</v>
      </c>
      <c r="K334" s="2" t="s">
        <v>49</v>
      </c>
      <c r="L334" s="8" t="str">
        <f t="shared" si="70"/>
        <v>ПОСТАВЩИКИ</v>
      </c>
      <c r="M334" t="str">
        <f t="shared" si="71"/>
        <v xml:space="preserve"> </v>
      </c>
      <c r="N334" t="str">
        <f t="shared" si="72"/>
        <v>ПОСТАВЩИКИ</v>
      </c>
      <c r="O334" s="13" t="b">
        <f t="shared" si="73"/>
        <v>0</v>
      </c>
      <c r="P334" t="str">
        <f t="shared" si="74"/>
        <v>нет</v>
      </c>
      <c r="Q334" t="str">
        <f t="shared" si="75"/>
        <v/>
      </c>
      <c r="R334" t="b">
        <f t="shared" si="76"/>
        <v>0</v>
      </c>
      <c r="S334" t="str">
        <f t="shared" si="77"/>
        <v>нет</v>
      </c>
      <c r="T334" t="b">
        <f t="shared" si="78"/>
        <v>0</v>
      </c>
      <c r="U334" t="str">
        <f t="shared" si="79"/>
        <v>нет</v>
      </c>
      <c r="V334" t="b">
        <f t="shared" si="80"/>
        <v>0</v>
      </c>
      <c r="W334" t="str">
        <f t="shared" si="81"/>
        <v>нет</v>
      </c>
      <c r="X334" t="b">
        <f t="shared" si="82"/>
        <v>0</v>
      </c>
      <c r="Y334" t="str">
        <f t="shared" si="83"/>
        <v>нет</v>
      </c>
    </row>
    <row r="335" spans="1:25" ht="45" customHeight="1" x14ac:dyDescent="0.2">
      <c r="A335" s="2" t="s">
        <v>11</v>
      </c>
      <c r="B335" s="2" t="s">
        <v>1274</v>
      </c>
      <c r="C335" s="2" t="s">
        <v>1275</v>
      </c>
      <c r="D335" s="3">
        <v>3060</v>
      </c>
      <c r="E335" s="2" t="s">
        <v>1260</v>
      </c>
      <c r="F335" s="2" t="s">
        <v>15</v>
      </c>
      <c r="G335" s="2" t="s">
        <v>1276</v>
      </c>
      <c r="H335" s="2" t="s">
        <v>1277</v>
      </c>
      <c r="I335" s="2" t="s">
        <v>54</v>
      </c>
      <c r="J335" s="2" t="s">
        <v>1278</v>
      </c>
      <c r="K335" s="2" t="s">
        <v>49</v>
      </c>
      <c r="L335" s="8" t="str">
        <f t="shared" si="70"/>
        <v>ПОСТАВЩИКИ</v>
      </c>
      <c r="M335" t="str">
        <f t="shared" si="71"/>
        <v xml:space="preserve"> </v>
      </c>
      <c r="N335" t="str">
        <f t="shared" si="72"/>
        <v>ПОСТАВЩИКИ</v>
      </c>
      <c r="O335" s="13" t="b">
        <f t="shared" si="73"/>
        <v>0</v>
      </c>
      <c r="P335" t="str">
        <f t="shared" si="74"/>
        <v>нет</v>
      </c>
      <c r="Q335" t="str">
        <f t="shared" si="75"/>
        <v/>
      </c>
      <c r="R335" t="b">
        <f t="shared" si="76"/>
        <v>0</v>
      </c>
      <c r="S335" t="str">
        <f t="shared" si="77"/>
        <v>нет</v>
      </c>
      <c r="T335" t="b">
        <f t="shared" si="78"/>
        <v>0</v>
      </c>
      <c r="U335" t="str">
        <f t="shared" si="79"/>
        <v>нет</v>
      </c>
      <c r="V335" t="b">
        <f t="shared" si="80"/>
        <v>0</v>
      </c>
      <c r="W335" t="str">
        <f t="shared" si="81"/>
        <v>нет</v>
      </c>
      <c r="X335" t="b">
        <f t="shared" si="82"/>
        <v>0</v>
      </c>
      <c r="Y335" t="str">
        <f t="shared" si="83"/>
        <v>нет</v>
      </c>
    </row>
    <row r="336" spans="1:25" ht="45" customHeight="1" x14ac:dyDescent="0.2">
      <c r="A336" s="2" t="s">
        <v>11</v>
      </c>
      <c r="B336" s="2" t="s">
        <v>1279</v>
      </c>
      <c r="C336" s="2" t="s">
        <v>1280</v>
      </c>
      <c r="D336" s="3">
        <v>4469025</v>
      </c>
      <c r="E336" s="2" t="s">
        <v>1260</v>
      </c>
      <c r="F336" s="2" t="s">
        <v>15</v>
      </c>
      <c r="G336" s="2" t="s">
        <v>633</v>
      </c>
      <c r="H336" s="2" t="s">
        <v>634</v>
      </c>
      <c r="I336" s="2" t="s">
        <v>54</v>
      </c>
      <c r="J336" s="2" t="s">
        <v>1281</v>
      </c>
      <c r="K336" s="2" t="s">
        <v>49</v>
      </c>
      <c r="L336" s="8" t="str">
        <f t="shared" si="70"/>
        <v>ПОСТАВЩИКИ</v>
      </c>
      <c r="M336" t="str">
        <f t="shared" si="71"/>
        <v xml:space="preserve"> </v>
      </c>
      <c r="N336" t="str">
        <f t="shared" si="72"/>
        <v>ПОСТАВЩИКИ</v>
      </c>
      <c r="O336" s="13" t="b">
        <f t="shared" si="73"/>
        <v>0</v>
      </c>
      <c r="P336" t="str">
        <f t="shared" si="74"/>
        <v>нет</v>
      </c>
      <c r="Q336" t="str">
        <f t="shared" si="75"/>
        <v/>
      </c>
      <c r="R336" t="b">
        <f t="shared" si="76"/>
        <v>0</v>
      </c>
      <c r="S336" t="str">
        <f t="shared" si="77"/>
        <v>нет</v>
      </c>
      <c r="T336" t="b">
        <f t="shared" si="78"/>
        <v>0</v>
      </c>
      <c r="U336" t="str">
        <f t="shared" si="79"/>
        <v>нет</v>
      </c>
      <c r="V336" t="b">
        <f t="shared" si="80"/>
        <v>0</v>
      </c>
      <c r="W336" t="str">
        <f t="shared" si="81"/>
        <v>нет</v>
      </c>
      <c r="X336" t="b">
        <f t="shared" si="82"/>
        <v>0</v>
      </c>
      <c r="Y336" t="str">
        <f t="shared" si="83"/>
        <v>нет</v>
      </c>
    </row>
    <row r="337" spans="1:25" ht="45" customHeight="1" x14ac:dyDescent="0.2">
      <c r="A337" s="2" t="s">
        <v>11</v>
      </c>
      <c r="B337" s="2" t="s">
        <v>1282</v>
      </c>
      <c r="C337" s="2" t="s">
        <v>1283</v>
      </c>
      <c r="D337" s="3">
        <v>591710.07999999996</v>
      </c>
      <c r="E337" s="2" t="s">
        <v>1260</v>
      </c>
      <c r="F337" s="2" t="s">
        <v>15</v>
      </c>
      <c r="G337" s="2" t="s">
        <v>1284</v>
      </c>
      <c r="H337" s="2" t="s">
        <v>1285</v>
      </c>
      <c r="I337" s="2" t="s">
        <v>54</v>
      </c>
      <c r="J337" s="2" t="s">
        <v>1286</v>
      </c>
      <c r="K337" s="2" t="s">
        <v>49</v>
      </c>
      <c r="L337" s="8" t="str">
        <f t="shared" si="70"/>
        <v>ПОСТАВЩИКИ</v>
      </c>
      <c r="M337" t="str">
        <f t="shared" si="71"/>
        <v xml:space="preserve"> </v>
      </c>
      <c r="N337" t="str">
        <f t="shared" si="72"/>
        <v>ПОСТАВЩИКИ</v>
      </c>
      <c r="O337" s="13" t="b">
        <f t="shared" si="73"/>
        <v>0</v>
      </c>
      <c r="P337" t="str">
        <f t="shared" si="74"/>
        <v>нет</v>
      </c>
      <c r="Q337" t="str">
        <f t="shared" si="75"/>
        <v/>
      </c>
      <c r="R337" t="b">
        <f t="shared" si="76"/>
        <v>0</v>
      </c>
      <c r="S337" t="str">
        <f t="shared" si="77"/>
        <v>нет</v>
      </c>
      <c r="T337" t="b">
        <f t="shared" si="78"/>
        <v>0</v>
      </c>
      <c r="U337" t="str">
        <f t="shared" si="79"/>
        <v>нет</v>
      </c>
      <c r="V337" t="b">
        <f t="shared" si="80"/>
        <v>0</v>
      </c>
      <c r="W337" t="str">
        <f t="shared" si="81"/>
        <v>нет</v>
      </c>
      <c r="X337" t="b">
        <f t="shared" si="82"/>
        <v>0</v>
      </c>
      <c r="Y337" t="str">
        <f t="shared" si="83"/>
        <v>нет</v>
      </c>
    </row>
    <row r="338" spans="1:25" ht="45" customHeight="1" x14ac:dyDescent="0.2">
      <c r="A338" s="2" t="s">
        <v>11</v>
      </c>
      <c r="B338" s="2" t="s">
        <v>1287</v>
      </c>
      <c r="C338" s="2" t="s">
        <v>1288</v>
      </c>
      <c r="D338" s="4">
        <v>211.41</v>
      </c>
      <c r="E338" s="2" t="s">
        <v>1260</v>
      </c>
      <c r="F338" s="2" t="s">
        <v>15</v>
      </c>
      <c r="G338" s="2" t="s">
        <v>304</v>
      </c>
      <c r="H338" s="2" t="s">
        <v>1289</v>
      </c>
      <c r="I338" s="2" t="s">
        <v>54</v>
      </c>
      <c r="J338" s="2" t="s">
        <v>1290</v>
      </c>
      <c r="K338" s="2" t="s">
        <v>49</v>
      </c>
      <c r="L338" s="8" t="str">
        <f t="shared" si="70"/>
        <v>ПОСТАВЩИКИ</v>
      </c>
      <c r="M338" t="str">
        <f t="shared" si="71"/>
        <v xml:space="preserve"> </v>
      </c>
      <c r="N338" t="str">
        <f t="shared" si="72"/>
        <v>ПОСТАВЩИКИ</v>
      </c>
      <c r="O338" s="13" t="b">
        <f t="shared" si="73"/>
        <v>0</v>
      </c>
      <c r="P338" t="str">
        <f t="shared" si="74"/>
        <v>нет</v>
      </c>
      <c r="Q338" t="str">
        <f t="shared" si="75"/>
        <v/>
      </c>
      <c r="R338" t="b">
        <f t="shared" si="76"/>
        <v>0</v>
      </c>
      <c r="S338" t="str">
        <f t="shared" si="77"/>
        <v>нет</v>
      </c>
      <c r="T338" t="b">
        <f t="shared" si="78"/>
        <v>0</v>
      </c>
      <c r="U338" t="str">
        <f t="shared" si="79"/>
        <v>нет</v>
      </c>
      <c r="V338" t="b">
        <f t="shared" si="80"/>
        <v>0</v>
      </c>
      <c r="W338" t="str">
        <f t="shared" si="81"/>
        <v>нет</v>
      </c>
      <c r="X338" t="b">
        <f t="shared" si="82"/>
        <v>0</v>
      </c>
      <c r="Y338" t="str">
        <f t="shared" si="83"/>
        <v>нет</v>
      </c>
    </row>
    <row r="339" spans="1:25" ht="45" customHeight="1" x14ac:dyDescent="0.2">
      <c r="A339" s="2" t="s">
        <v>11</v>
      </c>
      <c r="B339" s="2" t="s">
        <v>1291</v>
      </c>
      <c r="C339" s="2" t="s">
        <v>1292</v>
      </c>
      <c r="D339" s="4">
        <v>45.91</v>
      </c>
      <c r="E339" s="2" t="s">
        <v>1260</v>
      </c>
      <c r="F339" s="2" t="s">
        <v>15</v>
      </c>
      <c r="G339" s="2" t="s">
        <v>304</v>
      </c>
      <c r="H339" s="2" t="s">
        <v>1289</v>
      </c>
      <c r="I339" s="2" t="s">
        <v>54</v>
      </c>
      <c r="J339" s="2" t="s">
        <v>1293</v>
      </c>
      <c r="K339" s="2" t="s">
        <v>49</v>
      </c>
      <c r="L339" s="8" t="str">
        <f t="shared" si="70"/>
        <v>ПОСТАВЩИКИ</v>
      </c>
      <c r="M339" t="str">
        <f t="shared" si="71"/>
        <v xml:space="preserve"> </v>
      </c>
      <c r="N339" t="str">
        <f t="shared" si="72"/>
        <v>ПОСТАВЩИКИ</v>
      </c>
      <c r="O339" s="13" t="b">
        <f t="shared" si="73"/>
        <v>0</v>
      </c>
      <c r="P339" t="str">
        <f t="shared" si="74"/>
        <v>нет</v>
      </c>
      <c r="Q339" t="str">
        <f t="shared" si="75"/>
        <v/>
      </c>
      <c r="R339" t="b">
        <f t="shared" si="76"/>
        <v>0</v>
      </c>
      <c r="S339" t="str">
        <f t="shared" si="77"/>
        <v>нет</v>
      </c>
      <c r="T339" t="b">
        <f t="shared" si="78"/>
        <v>0</v>
      </c>
      <c r="U339" t="str">
        <f t="shared" si="79"/>
        <v>нет</v>
      </c>
      <c r="V339" t="b">
        <f t="shared" si="80"/>
        <v>0</v>
      </c>
      <c r="W339" t="str">
        <f t="shared" si="81"/>
        <v>нет</v>
      </c>
      <c r="X339" t="b">
        <f t="shared" si="82"/>
        <v>0</v>
      </c>
      <c r="Y339" t="str">
        <f t="shared" si="83"/>
        <v>нет</v>
      </c>
    </row>
    <row r="340" spans="1:25" ht="45" customHeight="1" x14ac:dyDescent="0.2">
      <c r="A340" s="2" t="s">
        <v>11</v>
      </c>
      <c r="B340" s="2" t="s">
        <v>1294</v>
      </c>
      <c r="C340" s="2" t="s">
        <v>1295</v>
      </c>
      <c r="D340" s="3">
        <v>8124.88</v>
      </c>
      <c r="E340" s="2" t="s">
        <v>1260</v>
      </c>
      <c r="F340" s="2" t="s">
        <v>15</v>
      </c>
      <c r="G340" s="2" t="s">
        <v>52</v>
      </c>
      <c r="H340" s="2" t="s">
        <v>296</v>
      </c>
      <c r="I340" s="2" t="s">
        <v>54</v>
      </c>
      <c r="J340" s="2" t="s">
        <v>1296</v>
      </c>
      <c r="K340" s="2" t="s">
        <v>49</v>
      </c>
      <c r="L340" s="8" t="str">
        <f t="shared" si="70"/>
        <v>ПОСТАВЩИКИ</v>
      </c>
      <c r="M340" t="str">
        <f t="shared" si="71"/>
        <v xml:space="preserve"> </v>
      </c>
      <c r="N340" t="str">
        <f t="shared" si="72"/>
        <v>ПОСТАВЩИКИ</v>
      </c>
      <c r="O340" s="13" t="b">
        <f t="shared" si="73"/>
        <v>0</v>
      </c>
      <c r="P340" t="str">
        <f t="shared" si="74"/>
        <v>нет</v>
      </c>
      <c r="Q340" t="str">
        <f t="shared" si="75"/>
        <v/>
      </c>
      <c r="R340" t="b">
        <f t="shared" si="76"/>
        <v>0</v>
      </c>
      <c r="S340" t="str">
        <f t="shared" si="77"/>
        <v>нет</v>
      </c>
      <c r="T340" t="b">
        <f t="shared" si="78"/>
        <v>0</v>
      </c>
      <c r="U340" t="str">
        <f t="shared" si="79"/>
        <v>нет</v>
      </c>
      <c r="V340" t="b">
        <f t="shared" si="80"/>
        <v>0</v>
      </c>
      <c r="W340" t="str">
        <f t="shared" si="81"/>
        <v>нет</v>
      </c>
      <c r="X340" t="b">
        <f t="shared" si="82"/>
        <v>0</v>
      </c>
      <c r="Y340" t="str">
        <f t="shared" si="83"/>
        <v>нет</v>
      </c>
    </row>
    <row r="341" spans="1:25" ht="45" customHeight="1" x14ac:dyDescent="0.2">
      <c r="A341" s="2" t="s">
        <v>11</v>
      </c>
      <c r="B341" s="2" t="s">
        <v>1260</v>
      </c>
      <c r="C341" s="2" t="s">
        <v>1297</v>
      </c>
      <c r="D341" s="3">
        <v>12000</v>
      </c>
      <c r="E341" s="2" t="s">
        <v>1260</v>
      </c>
      <c r="F341" s="2" t="s">
        <v>15</v>
      </c>
      <c r="G341" s="2" t="s">
        <v>1298</v>
      </c>
      <c r="H341" s="2" t="s">
        <v>1299</v>
      </c>
      <c r="I341" s="2" t="s">
        <v>54</v>
      </c>
      <c r="J341" s="2" t="s">
        <v>1300</v>
      </c>
      <c r="K341" s="2" t="s">
        <v>49</v>
      </c>
      <c r="L341" s="8" t="str">
        <f t="shared" si="70"/>
        <v>ПОСТАВЩИКИ</v>
      </c>
      <c r="M341" t="str">
        <f t="shared" si="71"/>
        <v xml:space="preserve"> </v>
      </c>
      <c r="N341" t="str">
        <f t="shared" si="72"/>
        <v>ПОСТАВЩИКИ</v>
      </c>
      <c r="O341" s="13" t="b">
        <f t="shared" si="73"/>
        <v>0</v>
      </c>
      <c r="P341" t="str">
        <f t="shared" si="74"/>
        <v>нет</v>
      </c>
      <c r="Q341" t="str">
        <f t="shared" si="75"/>
        <v/>
      </c>
      <c r="R341" t="b">
        <f t="shared" si="76"/>
        <v>0</v>
      </c>
      <c r="S341" t="str">
        <f t="shared" si="77"/>
        <v>нет</v>
      </c>
      <c r="T341" t="b">
        <f t="shared" si="78"/>
        <v>0</v>
      </c>
      <c r="U341" t="str">
        <f t="shared" si="79"/>
        <v>нет</v>
      </c>
      <c r="V341" t="b">
        <f t="shared" si="80"/>
        <v>0</v>
      </c>
      <c r="W341" t="str">
        <f t="shared" si="81"/>
        <v>нет</v>
      </c>
      <c r="X341" t="b">
        <f t="shared" si="82"/>
        <v>0</v>
      </c>
      <c r="Y341" t="str">
        <f t="shared" si="83"/>
        <v>нет</v>
      </c>
    </row>
    <row r="342" spans="1:25" ht="45" customHeight="1" x14ac:dyDescent="0.2">
      <c r="A342" s="2" t="s">
        <v>11</v>
      </c>
      <c r="B342" s="2" t="s">
        <v>1301</v>
      </c>
      <c r="C342" s="2" t="s">
        <v>1302</v>
      </c>
      <c r="D342" s="3">
        <v>1163.75</v>
      </c>
      <c r="E342" s="2" t="s">
        <v>1260</v>
      </c>
      <c r="F342" s="2" t="s">
        <v>62</v>
      </c>
      <c r="G342" s="2" t="s">
        <v>1303</v>
      </c>
      <c r="H342" s="2" t="s">
        <v>1304</v>
      </c>
      <c r="I342" s="2" t="s">
        <v>65</v>
      </c>
      <c r="J342" s="2" t="s">
        <v>1305</v>
      </c>
      <c r="K342" s="2" t="s">
        <v>20</v>
      </c>
      <c r="L342" s="8" t="str">
        <f t="shared" si="70"/>
        <v>Доходы/Оплата (за доставку)</v>
      </c>
      <c r="M342" t="str">
        <f t="shared" si="71"/>
        <v xml:space="preserve"> </v>
      </c>
      <c r="N342" t="str">
        <f t="shared" si="72"/>
        <v>Доходы/Оплата (за доставку)</v>
      </c>
      <c r="O342" s="13" t="b">
        <f t="shared" si="73"/>
        <v>0</v>
      </c>
      <c r="P342" t="str">
        <f t="shared" si="74"/>
        <v>нет</v>
      </c>
      <c r="Q342" t="str">
        <f t="shared" si="75"/>
        <v/>
      </c>
      <c r="R342" t="b">
        <f t="shared" si="76"/>
        <v>0</v>
      </c>
      <c r="S342" t="str">
        <f t="shared" si="77"/>
        <v>нет</v>
      </c>
      <c r="T342" t="b">
        <f t="shared" si="78"/>
        <v>0</v>
      </c>
      <c r="U342" t="str">
        <f t="shared" si="79"/>
        <v>нет</v>
      </c>
      <c r="V342" t="b">
        <f t="shared" si="80"/>
        <v>0</v>
      </c>
      <c r="W342" t="str">
        <f t="shared" si="81"/>
        <v>нет</v>
      </c>
      <c r="X342" t="b">
        <f t="shared" si="82"/>
        <v>0</v>
      </c>
      <c r="Y342" t="str">
        <f t="shared" si="83"/>
        <v>нет</v>
      </c>
    </row>
    <row r="343" spans="1:25" ht="45" customHeight="1" x14ac:dyDescent="0.2">
      <c r="A343" s="2" t="s">
        <v>11</v>
      </c>
      <c r="B343" s="2" t="s">
        <v>1301</v>
      </c>
      <c r="C343" s="2" t="s">
        <v>1306</v>
      </c>
      <c r="D343" s="4">
        <v>997.5</v>
      </c>
      <c r="E343" s="2" t="s">
        <v>1260</v>
      </c>
      <c r="F343" s="2" t="s">
        <v>62</v>
      </c>
      <c r="G343" s="2" t="s">
        <v>1307</v>
      </c>
      <c r="H343" s="2" t="s">
        <v>1308</v>
      </c>
      <c r="I343" s="2" t="s">
        <v>65</v>
      </c>
      <c r="J343" s="2" t="s">
        <v>1309</v>
      </c>
      <c r="K343" s="2" t="s">
        <v>20</v>
      </c>
      <c r="L343" s="8" t="str">
        <f t="shared" si="70"/>
        <v>Доходы/Оплата (за доставку)</v>
      </c>
      <c r="M343" t="str">
        <f t="shared" si="71"/>
        <v xml:space="preserve"> </v>
      </c>
      <c r="N343" t="str">
        <f t="shared" si="72"/>
        <v>Доходы/Оплата (за доставку)</v>
      </c>
      <c r="O343" s="13" t="b">
        <f t="shared" si="73"/>
        <v>0</v>
      </c>
      <c r="P343" t="str">
        <f t="shared" si="74"/>
        <v>нет</v>
      </c>
      <c r="Q343" t="str">
        <f t="shared" si="75"/>
        <v/>
      </c>
      <c r="R343" t="b">
        <f t="shared" si="76"/>
        <v>0</v>
      </c>
      <c r="S343" t="str">
        <f t="shared" si="77"/>
        <v>нет</v>
      </c>
      <c r="T343" t="b">
        <f t="shared" si="78"/>
        <v>0</v>
      </c>
      <c r="U343" t="str">
        <f t="shared" si="79"/>
        <v>нет</v>
      </c>
      <c r="V343" t="b">
        <f t="shared" si="80"/>
        <v>0</v>
      </c>
      <c r="W343" t="str">
        <f t="shared" si="81"/>
        <v>нет</v>
      </c>
      <c r="X343" t="b">
        <f t="shared" si="82"/>
        <v>0</v>
      </c>
      <c r="Y343" t="str">
        <f t="shared" si="83"/>
        <v>нет</v>
      </c>
    </row>
    <row r="344" spans="1:25" ht="45" customHeight="1" x14ac:dyDescent="0.2">
      <c r="A344" s="2" t="s">
        <v>11</v>
      </c>
      <c r="B344" s="2" t="s">
        <v>1301</v>
      </c>
      <c r="C344" s="2" t="s">
        <v>1310</v>
      </c>
      <c r="D344" s="4">
        <v>665</v>
      </c>
      <c r="E344" s="2" t="s">
        <v>1260</v>
      </c>
      <c r="F344" s="2" t="s">
        <v>62</v>
      </c>
      <c r="G344" s="2" t="s">
        <v>1311</v>
      </c>
      <c r="H344" s="2" t="s">
        <v>1312</v>
      </c>
      <c r="I344" s="2" t="s">
        <v>65</v>
      </c>
      <c r="J344" s="2" t="s">
        <v>1313</v>
      </c>
      <c r="K344" s="2" t="s">
        <v>20</v>
      </c>
      <c r="L344" s="8" t="str">
        <f t="shared" si="70"/>
        <v>Доходы/Оплата (за доставку)</v>
      </c>
      <c r="M344" t="str">
        <f t="shared" si="71"/>
        <v xml:space="preserve"> </v>
      </c>
      <c r="N344" t="str">
        <f t="shared" si="72"/>
        <v>Доходы/Оплата (за доставку)</v>
      </c>
      <c r="O344" s="13" t="b">
        <f t="shared" si="73"/>
        <v>0</v>
      </c>
      <c r="P344" t="str">
        <f t="shared" si="74"/>
        <v>нет</v>
      </c>
      <c r="Q344" t="str">
        <f t="shared" si="75"/>
        <v/>
      </c>
      <c r="R344" t="b">
        <f t="shared" si="76"/>
        <v>0</v>
      </c>
      <c r="S344" t="str">
        <f t="shared" si="77"/>
        <v>нет</v>
      </c>
      <c r="T344" t="b">
        <f t="shared" si="78"/>
        <v>0</v>
      </c>
      <c r="U344" t="str">
        <f t="shared" si="79"/>
        <v>нет</v>
      </c>
      <c r="V344" t="b">
        <f t="shared" si="80"/>
        <v>0</v>
      </c>
      <c r="W344" t="str">
        <f t="shared" si="81"/>
        <v>нет</v>
      </c>
      <c r="X344" t="b">
        <f t="shared" si="82"/>
        <v>0</v>
      </c>
      <c r="Y344" t="str">
        <f t="shared" si="83"/>
        <v>нет</v>
      </c>
    </row>
    <row r="345" spans="1:25" ht="45" customHeight="1" x14ac:dyDescent="0.2">
      <c r="A345" s="2" t="s">
        <v>11</v>
      </c>
      <c r="B345" s="2" t="s">
        <v>1314</v>
      </c>
      <c r="C345" s="2" t="s">
        <v>1315</v>
      </c>
      <c r="D345" s="4">
        <v>665</v>
      </c>
      <c r="E345" s="2" t="s">
        <v>1316</v>
      </c>
      <c r="F345" s="2" t="s">
        <v>62</v>
      </c>
      <c r="G345" s="2" t="s">
        <v>1317</v>
      </c>
      <c r="H345" s="2" t="s">
        <v>1318</v>
      </c>
      <c r="I345" s="2" t="s">
        <v>65</v>
      </c>
      <c r="J345" s="2" t="s">
        <v>1319</v>
      </c>
      <c r="K345" s="2" t="s">
        <v>20</v>
      </c>
      <c r="L345" s="8" t="str">
        <f t="shared" si="70"/>
        <v>Доходы/Оплата (за доставку)</v>
      </c>
      <c r="M345" t="str">
        <f t="shared" si="71"/>
        <v xml:space="preserve"> </v>
      </c>
      <c r="N345" t="str">
        <f t="shared" si="72"/>
        <v>Доходы/Оплата (за доставку)</v>
      </c>
      <c r="O345" s="13" t="b">
        <f t="shared" si="73"/>
        <v>0</v>
      </c>
      <c r="P345" t="str">
        <f t="shared" si="74"/>
        <v>нет</v>
      </c>
      <c r="Q345" t="str">
        <f t="shared" si="75"/>
        <v/>
      </c>
      <c r="R345" t="b">
        <f t="shared" si="76"/>
        <v>0</v>
      </c>
      <c r="S345" t="str">
        <f t="shared" si="77"/>
        <v>нет</v>
      </c>
      <c r="T345" t="b">
        <f t="shared" si="78"/>
        <v>0</v>
      </c>
      <c r="U345" t="str">
        <f t="shared" si="79"/>
        <v>нет</v>
      </c>
      <c r="V345" t="b">
        <f t="shared" si="80"/>
        <v>0</v>
      </c>
      <c r="W345" t="str">
        <f t="shared" si="81"/>
        <v>нет</v>
      </c>
      <c r="X345" t="b">
        <f t="shared" si="82"/>
        <v>0</v>
      </c>
      <c r="Y345" t="str">
        <f t="shared" si="83"/>
        <v>нет</v>
      </c>
    </row>
    <row r="346" spans="1:25" ht="45" customHeight="1" x14ac:dyDescent="0.2">
      <c r="A346" s="2" t="s">
        <v>11</v>
      </c>
      <c r="B346" s="2" t="s">
        <v>1320</v>
      </c>
      <c r="C346" s="2" t="s">
        <v>1321</v>
      </c>
      <c r="D346" s="3">
        <v>142403.51999999999</v>
      </c>
      <c r="E346" s="2" t="s">
        <v>1322</v>
      </c>
      <c r="F346" s="2" t="s">
        <v>15</v>
      </c>
      <c r="G346" s="2" t="s">
        <v>84</v>
      </c>
      <c r="H346" s="2" t="s">
        <v>1323</v>
      </c>
      <c r="I346" s="2" t="s">
        <v>54</v>
      </c>
      <c r="J346" s="2" t="s">
        <v>1324</v>
      </c>
      <c r="K346" s="2" t="s">
        <v>49</v>
      </c>
      <c r="L346" s="8" t="str">
        <f t="shared" si="70"/>
        <v>ПОСТАВЩИКИ</v>
      </c>
      <c r="M346" t="str">
        <f t="shared" si="71"/>
        <v xml:space="preserve"> </v>
      </c>
      <c r="N346" t="str">
        <f t="shared" si="72"/>
        <v>ПОСТАВЩИКИ</v>
      </c>
      <c r="O346" s="13" t="b">
        <f t="shared" si="73"/>
        <v>0</v>
      </c>
      <c r="P346" t="str">
        <f t="shared" si="74"/>
        <v>нет</v>
      </c>
      <c r="Q346" t="str">
        <f t="shared" si="75"/>
        <v/>
      </c>
      <c r="R346" t="b">
        <f t="shared" si="76"/>
        <v>0</v>
      </c>
      <c r="S346" t="str">
        <f t="shared" si="77"/>
        <v>нет</v>
      </c>
      <c r="T346" t="b">
        <f t="shared" si="78"/>
        <v>0</v>
      </c>
      <c r="U346" t="str">
        <f t="shared" si="79"/>
        <v>нет</v>
      </c>
      <c r="V346" t="b">
        <f t="shared" si="80"/>
        <v>0</v>
      </c>
      <c r="W346" t="str">
        <f t="shared" si="81"/>
        <v>нет</v>
      </c>
      <c r="X346" t="b">
        <f t="shared" si="82"/>
        <v>0</v>
      </c>
      <c r="Y346" t="str">
        <f t="shared" si="83"/>
        <v>нет</v>
      </c>
    </row>
    <row r="347" spans="1:25" ht="45" customHeight="1" x14ac:dyDescent="0.2">
      <c r="A347" s="2" t="s">
        <v>11</v>
      </c>
      <c r="B347" s="2" t="s">
        <v>1325</v>
      </c>
      <c r="C347" s="2" t="s">
        <v>1326</v>
      </c>
      <c r="D347" s="4">
        <v>997.5</v>
      </c>
      <c r="E347" s="2" t="s">
        <v>1322</v>
      </c>
      <c r="F347" s="2" t="s">
        <v>62</v>
      </c>
      <c r="G347" s="2" t="s">
        <v>1327</v>
      </c>
      <c r="H347" s="2" t="s">
        <v>1328</v>
      </c>
      <c r="I347" s="2" t="s">
        <v>65</v>
      </c>
      <c r="J347" s="2" t="s">
        <v>1329</v>
      </c>
      <c r="K347" s="2" t="s">
        <v>20</v>
      </c>
      <c r="L347" s="8" t="str">
        <f t="shared" si="70"/>
        <v>Доходы/Оплата (за доставку)</v>
      </c>
      <c r="M347" t="str">
        <f t="shared" si="71"/>
        <v xml:space="preserve"> </v>
      </c>
      <c r="N347" t="str">
        <f t="shared" si="72"/>
        <v>Доходы/Оплата (за доставку)</v>
      </c>
      <c r="O347" s="13" t="b">
        <f t="shared" si="73"/>
        <v>0</v>
      </c>
      <c r="P347" t="str">
        <f t="shared" si="74"/>
        <v>нет</v>
      </c>
      <c r="Q347" t="str">
        <f t="shared" si="75"/>
        <v/>
      </c>
      <c r="R347" t="b">
        <f t="shared" si="76"/>
        <v>0</v>
      </c>
      <c r="S347" t="str">
        <f t="shared" si="77"/>
        <v>нет</v>
      </c>
      <c r="T347" t="b">
        <f t="shared" si="78"/>
        <v>0</v>
      </c>
      <c r="U347" t="str">
        <f t="shared" si="79"/>
        <v>нет</v>
      </c>
      <c r="V347" t="b">
        <f t="shared" si="80"/>
        <v>0</v>
      </c>
      <c r="W347" t="str">
        <f t="shared" si="81"/>
        <v>нет</v>
      </c>
      <c r="X347" t="b">
        <f t="shared" si="82"/>
        <v>0</v>
      </c>
      <c r="Y347" t="str">
        <f t="shared" si="83"/>
        <v>нет</v>
      </c>
    </row>
    <row r="348" spans="1:25" ht="45" customHeight="1" x14ac:dyDescent="0.2">
      <c r="A348" s="2" t="s">
        <v>11</v>
      </c>
      <c r="B348" s="2" t="s">
        <v>1325</v>
      </c>
      <c r="C348" s="2" t="s">
        <v>1330</v>
      </c>
      <c r="D348" s="4">
        <v>665</v>
      </c>
      <c r="E348" s="2" t="s">
        <v>1322</v>
      </c>
      <c r="F348" s="2" t="s">
        <v>62</v>
      </c>
      <c r="G348" s="2" t="s">
        <v>1331</v>
      </c>
      <c r="H348" s="2" t="s">
        <v>1332</v>
      </c>
      <c r="I348" s="2" t="s">
        <v>65</v>
      </c>
      <c r="J348" s="2" t="s">
        <v>1333</v>
      </c>
      <c r="K348" s="2" t="s">
        <v>20</v>
      </c>
      <c r="L348" s="8" t="str">
        <f t="shared" si="70"/>
        <v>Доходы/Оплата (за доставку)</v>
      </c>
      <c r="M348" t="str">
        <f t="shared" si="71"/>
        <v xml:space="preserve"> </v>
      </c>
      <c r="N348" t="str">
        <f t="shared" si="72"/>
        <v>Доходы/Оплата (за доставку)</v>
      </c>
      <c r="O348" s="13" t="b">
        <f t="shared" si="73"/>
        <v>0</v>
      </c>
      <c r="P348" t="str">
        <f t="shared" si="74"/>
        <v>нет</v>
      </c>
      <c r="Q348" t="str">
        <f t="shared" si="75"/>
        <v/>
      </c>
      <c r="R348" t="b">
        <f t="shared" si="76"/>
        <v>0</v>
      </c>
      <c r="S348" t="str">
        <f t="shared" si="77"/>
        <v>нет</v>
      </c>
      <c r="T348" t="b">
        <f t="shared" si="78"/>
        <v>0</v>
      </c>
      <c r="U348" t="str">
        <f t="shared" si="79"/>
        <v>нет</v>
      </c>
      <c r="V348" t="b">
        <f t="shared" si="80"/>
        <v>0</v>
      </c>
      <c r="W348" t="str">
        <f t="shared" si="81"/>
        <v>нет</v>
      </c>
      <c r="X348" t="b">
        <f t="shared" si="82"/>
        <v>0</v>
      </c>
      <c r="Y348" t="str">
        <f t="shared" si="83"/>
        <v>нет</v>
      </c>
    </row>
    <row r="349" spans="1:25" ht="45" customHeight="1" x14ac:dyDescent="0.2">
      <c r="A349" s="2" t="s">
        <v>11</v>
      </c>
      <c r="B349" s="2" t="s">
        <v>1325</v>
      </c>
      <c r="C349" s="2" t="s">
        <v>1334</v>
      </c>
      <c r="D349" s="4">
        <v>665</v>
      </c>
      <c r="E349" s="2" t="s">
        <v>1322</v>
      </c>
      <c r="F349" s="2" t="s">
        <v>62</v>
      </c>
      <c r="G349" s="2" t="s">
        <v>1335</v>
      </c>
      <c r="H349" s="2" t="s">
        <v>1336</v>
      </c>
      <c r="I349" s="2" t="s">
        <v>65</v>
      </c>
      <c r="J349" s="2" t="s">
        <v>1337</v>
      </c>
      <c r="K349" s="2" t="s">
        <v>20</v>
      </c>
      <c r="L349" s="8" t="str">
        <f t="shared" si="70"/>
        <v>Доходы/Оплата (за доставку)</v>
      </c>
      <c r="M349" t="str">
        <f t="shared" si="71"/>
        <v xml:space="preserve"> </v>
      </c>
      <c r="N349" t="str">
        <f t="shared" si="72"/>
        <v>Доходы/Оплата (за доставку)</v>
      </c>
      <c r="O349" s="13" t="b">
        <f t="shared" si="73"/>
        <v>0</v>
      </c>
      <c r="P349" t="str">
        <f t="shared" si="74"/>
        <v>нет</v>
      </c>
      <c r="Q349" t="str">
        <f t="shared" si="75"/>
        <v/>
      </c>
      <c r="R349" t="b">
        <f t="shared" si="76"/>
        <v>0</v>
      </c>
      <c r="S349" t="str">
        <f t="shared" si="77"/>
        <v>нет</v>
      </c>
      <c r="T349" t="b">
        <f t="shared" si="78"/>
        <v>0</v>
      </c>
      <c r="U349" t="str">
        <f t="shared" si="79"/>
        <v>нет</v>
      </c>
      <c r="V349" t="b">
        <f t="shared" si="80"/>
        <v>0</v>
      </c>
      <c r="W349" t="str">
        <f t="shared" si="81"/>
        <v>нет</v>
      </c>
      <c r="X349" t="b">
        <f t="shared" si="82"/>
        <v>0</v>
      </c>
      <c r="Y349" t="str">
        <f t="shared" si="83"/>
        <v>нет</v>
      </c>
    </row>
    <row r="350" spans="1:25" ht="45" customHeight="1" x14ac:dyDescent="0.2">
      <c r="A350" s="2" t="s">
        <v>11</v>
      </c>
      <c r="B350" s="2" t="s">
        <v>1338</v>
      </c>
      <c r="C350" s="2" t="s">
        <v>1339</v>
      </c>
      <c r="D350" s="3">
        <v>26378.14</v>
      </c>
      <c r="E350" s="2" t="s">
        <v>1340</v>
      </c>
      <c r="F350" s="2" t="s">
        <v>15</v>
      </c>
      <c r="G350" s="2" t="s">
        <v>45</v>
      </c>
      <c r="H350" s="2" t="s">
        <v>80</v>
      </c>
      <c r="I350" s="2" t="s">
        <v>47</v>
      </c>
      <c r="J350" s="2" t="s">
        <v>1341</v>
      </c>
      <c r="K350" s="2" t="s">
        <v>49</v>
      </c>
      <c r="L350" s="8" t="str">
        <f t="shared" si="70"/>
        <v>ПОСТАВЩИКИ</v>
      </c>
      <c r="M350" t="str">
        <f t="shared" si="71"/>
        <v xml:space="preserve"> </v>
      </c>
      <c r="N350" t="str">
        <f t="shared" si="72"/>
        <v>ПОСТАВЩИКИ</v>
      </c>
      <c r="O350" s="13" t="b">
        <f t="shared" si="73"/>
        <v>0</v>
      </c>
      <c r="P350" t="str">
        <f t="shared" si="74"/>
        <v>нет</v>
      </c>
      <c r="Q350" t="str">
        <f t="shared" si="75"/>
        <v/>
      </c>
      <c r="R350" t="b">
        <f t="shared" si="76"/>
        <v>0</v>
      </c>
      <c r="S350" t="str">
        <f t="shared" si="77"/>
        <v>нет</v>
      </c>
      <c r="T350" t="b">
        <f t="shared" si="78"/>
        <v>0</v>
      </c>
      <c r="U350" t="str">
        <f t="shared" si="79"/>
        <v>нет</v>
      </c>
      <c r="V350" t="b">
        <f t="shared" si="80"/>
        <v>0</v>
      </c>
      <c r="W350" t="str">
        <f t="shared" si="81"/>
        <v>нет</v>
      </c>
      <c r="X350" t="b">
        <f t="shared" si="82"/>
        <v>0</v>
      </c>
      <c r="Y350" t="str">
        <f t="shared" si="83"/>
        <v>нет</v>
      </c>
    </row>
    <row r="351" spans="1:25" ht="45" customHeight="1" x14ac:dyDescent="0.2">
      <c r="A351" s="2" t="s">
        <v>11</v>
      </c>
      <c r="B351" s="2" t="s">
        <v>1342</v>
      </c>
      <c r="C351" s="2" t="s">
        <v>1343</v>
      </c>
      <c r="D351" s="3">
        <v>7913</v>
      </c>
      <c r="E351" s="2" t="s">
        <v>1340</v>
      </c>
      <c r="F351" s="2" t="s">
        <v>15</v>
      </c>
      <c r="G351" s="2" t="s">
        <v>45</v>
      </c>
      <c r="H351" s="2" t="s">
        <v>80</v>
      </c>
      <c r="I351" s="2" t="s">
        <v>47</v>
      </c>
      <c r="J351" s="2" t="s">
        <v>1344</v>
      </c>
      <c r="K351" s="2" t="s">
        <v>49</v>
      </c>
      <c r="L351" s="8" t="str">
        <f t="shared" si="70"/>
        <v>ПОСТАВЩИКИ</v>
      </c>
      <c r="M351" t="str">
        <f t="shared" si="71"/>
        <v xml:space="preserve"> </v>
      </c>
      <c r="N351" t="str">
        <f t="shared" si="72"/>
        <v>ПОСТАВЩИКИ</v>
      </c>
      <c r="O351" s="13" t="b">
        <f t="shared" si="73"/>
        <v>0</v>
      </c>
      <c r="P351" t="str">
        <f t="shared" si="74"/>
        <v>нет</v>
      </c>
      <c r="Q351" t="str">
        <f t="shared" si="75"/>
        <v/>
      </c>
      <c r="R351" t="b">
        <f t="shared" si="76"/>
        <v>0</v>
      </c>
      <c r="S351" t="str">
        <f t="shared" si="77"/>
        <v>нет</v>
      </c>
      <c r="T351" t="b">
        <f t="shared" si="78"/>
        <v>0</v>
      </c>
      <c r="U351" t="str">
        <f t="shared" si="79"/>
        <v>нет</v>
      </c>
      <c r="V351" t="b">
        <f t="shared" si="80"/>
        <v>0</v>
      </c>
      <c r="W351" t="str">
        <f t="shared" si="81"/>
        <v>нет</v>
      </c>
      <c r="X351" t="b">
        <f t="shared" si="82"/>
        <v>0</v>
      </c>
      <c r="Y351" t="str">
        <f t="shared" si="83"/>
        <v>нет</v>
      </c>
    </row>
    <row r="352" spans="1:25" ht="45" customHeight="1" x14ac:dyDescent="0.2">
      <c r="A352" s="2" t="s">
        <v>11</v>
      </c>
      <c r="B352" s="2" t="s">
        <v>1345</v>
      </c>
      <c r="C352" s="2" t="s">
        <v>1346</v>
      </c>
      <c r="D352" s="3">
        <v>10551</v>
      </c>
      <c r="E352" s="2" t="s">
        <v>1340</v>
      </c>
      <c r="F352" s="2" t="s">
        <v>15</v>
      </c>
      <c r="G352" s="2" t="s">
        <v>45</v>
      </c>
      <c r="H352" s="2" t="s">
        <v>80</v>
      </c>
      <c r="I352" s="2" t="s">
        <v>47</v>
      </c>
      <c r="J352" s="2" t="s">
        <v>1347</v>
      </c>
      <c r="K352" s="2" t="s">
        <v>49</v>
      </c>
      <c r="L352" s="8" t="str">
        <f t="shared" si="70"/>
        <v>ПОСТАВЩИКИ</v>
      </c>
      <c r="M352" t="str">
        <f t="shared" si="71"/>
        <v xml:space="preserve"> </v>
      </c>
      <c r="N352" t="str">
        <f t="shared" si="72"/>
        <v>ПОСТАВЩИКИ</v>
      </c>
      <c r="O352" s="13" t="b">
        <f t="shared" si="73"/>
        <v>0</v>
      </c>
      <c r="P352" t="str">
        <f t="shared" si="74"/>
        <v>нет</v>
      </c>
      <c r="Q352" t="str">
        <f t="shared" si="75"/>
        <v/>
      </c>
      <c r="R352" t="b">
        <f t="shared" si="76"/>
        <v>0</v>
      </c>
      <c r="S352" t="str">
        <f t="shared" si="77"/>
        <v>нет</v>
      </c>
      <c r="T352" t="b">
        <f t="shared" si="78"/>
        <v>0</v>
      </c>
      <c r="U352" t="str">
        <f t="shared" si="79"/>
        <v>нет</v>
      </c>
      <c r="V352" t="b">
        <f t="shared" si="80"/>
        <v>0</v>
      </c>
      <c r="W352" t="str">
        <f t="shared" si="81"/>
        <v>нет</v>
      </c>
      <c r="X352" t="b">
        <f t="shared" si="82"/>
        <v>0</v>
      </c>
      <c r="Y352" t="str">
        <f t="shared" si="83"/>
        <v>нет</v>
      </c>
    </row>
    <row r="353" spans="1:25" ht="45" customHeight="1" x14ac:dyDescent="0.2">
      <c r="A353" s="2" t="s">
        <v>11</v>
      </c>
      <c r="B353" s="2" t="s">
        <v>1348</v>
      </c>
      <c r="C353" s="2" t="s">
        <v>1349</v>
      </c>
      <c r="D353" s="3">
        <v>7273.14</v>
      </c>
      <c r="E353" s="2" t="s">
        <v>1340</v>
      </c>
      <c r="F353" s="2" t="s">
        <v>15</v>
      </c>
      <c r="G353" s="2" t="s">
        <v>41</v>
      </c>
      <c r="H353" s="2" t="s">
        <v>17</v>
      </c>
      <c r="I353" s="2" t="s">
        <v>18</v>
      </c>
      <c r="J353" s="11" t="s">
        <v>1350</v>
      </c>
      <c r="K353" s="2" t="s">
        <v>20</v>
      </c>
      <c r="L353" s="8" t="str">
        <f t="shared" si="70"/>
        <v>ЗП (3 дня)</v>
      </c>
      <c r="M353" t="str">
        <f t="shared" si="71"/>
        <v xml:space="preserve"> </v>
      </c>
      <c r="N353" t="str">
        <f t="shared" si="72"/>
        <v>ЗП (3 дня)</v>
      </c>
      <c r="O353" s="13" t="b">
        <f t="shared" si="73"/>
        <v>1</v>
      </c>
      <c r="P353" t="str">
        <f t="shared" si="74"/>
        <v>ЗП (3 дня)</v>
      </c>
      <c r="Q353" t="str">
        <f t="shared" si="75"/>
        <v/>
      </c>
      <c r="R353" t="b">
        <f t="shared" si="76"/>
        <v>0</v>
      </c>
      <c r="S353" t="str">
        <f t="shared" si="77"/>
        <v>нет</v>
      </c>
      <c r="T353" t="b">
        <f t="shared" si="78"/>
        <v>0</v>
      </c>
      <c r="U353" t="str">
        <f t="shared" si="79"/>
        <v>нет</v>
      </c>
      <c r="V353" t="b">
        <f t="shared" si="80"/>
        <v>0</v>
      </c>
      <c r="W353" t="str">
        <f t="shared" si="81"/>
        <v>нет</v>
      </c>
      <c r="X353" t="b">
        <f t="shared" si="82"/>
        <v>0</v>
      </c>
      <c r="Y353" t="str">
        <f t="shared" si="83"/>
        <v>нет</v>
      </c>
    </row>
    <row r="354" spans="1:25" ht="45" customHeight="1" x14ac:dyDescent="0.2">
      <c r="A354" s="2" t="s">
        <v>11</v>
      </c>
      <c r="B354" s="2" t="s">
        <v>1351</v>
      </c>
      <c r="C354" s="2" t="s">
        <v>1352</v>
      </c>
      <c r="D354" s="3">
        <v>9409.39</v>
      </c>
      <c r="E354" s="2" t="s">
        <v>1340</v>
      </c>
      <c r="F354" s="2" t="s">
        <v>15</v>
      </c>
      <c r="G354" s="2" t="s">
        <v>38</v>
      </c>
      <c r="H354" s="2" t="s">
        <v>17</v>
      </c>
      <c r="I354" s="2" t="s">
        <v>18</v>
      </c>
      <c r="J354" s="11" t="s">
        <v>1353</v>
      </c>
      <c r="K354" s="2" t="s">
        <v>20</v>
      </c>
      <c r="L354" s="8" t="str">
        <f t="shared" si="70"/>
        <v>ЗП (3 дня)</v>
      </c>
      <c r="M354" t="str">
        <f t="shared" si="71"/>
        <v xml:space="preserve"> </v>
      </c>
      <c r="N354" t="str">
        <f t="shared" si="72"/>
        <v>ЗП (3 дня)</v>
      </c>
      <c r="O354" s="13" t="b">
        <f t="shared" si="73"/>
        <v>1</v>
      </c>
      <c r="P354" t="str">
        <f t="shared" si="74"/>
        <v>ЗП (3 дня)</v>
      </c>
      <c r="Q354" t="str">
        <f t="shared" si="75"/>
        <v/>
      </c>
      <c r="R354" t="b">
        <f t="shared" si="76"/>
        <v>0</v>
      </c>
      <c r="S354" t="str">
        <f t="shared" si="77"/>
        <v>нет</v>
      </c>
      <c r="T354" t="b">
        <f t="shared" si="78"/>
        <v>0</v>
      </c>
      <c r="U354" t="str">
        <f t="shared" si="79"/>
        <v>нет</v>
      </c>
      <c r="V354" t="b">
        <f t="shared" si="80"/>
        <v>0</v>
      </c>
      <c r="W354" t="str">
        <f t="shared" si="81"/>
        <v>нет</v>
      </c>
      <c r="X354" t="b">
        <f t="shared" si="82"/>
        <v>0</v>
      </c>
      <c r="Y354" t="str">
        <f t="shared" si="83"/>
        <v>нет</v>
      </c>
    </row>
    <row r="355" spans="1:25" ht="45" customHeight="1" x14ac:dyDescent="0.2">
      <c r="A355" s="2" t="s">
        <v>11</v>
      </c>
      <c r="B355" s="2" t="s">
        <v>1354</v>
      </c>
      <c r="C355" s="2" t="s">
        <v>1355</v>
      </c>
      <c r="D355" s="4">
        <v>907.79</v>
      </c>
      <c r="E355" s="2" t="s">
        <v>1340</v>
      </c>
      <c r="F355" s="2" t="s">
        <v>15</v>
      </c>
      <c r="G355" s="2" t="s">
        <v>22</v>
      </c>
      <c r="H355" s="2" t="s">
        <v>17</v>
      </c>
      <c r="I355" s="2" t="s">
        <v>18</v>
      </c>
      <c r="J355" s="11" t="s">
        <v>1356</v>
      </c>
      <c r="K355" s="2" t="s">
        <v>20</v>
      </c>
      <c r="L355" s="8" t="str">
        <f t="shared" si="70"/>
        <v>ЗП</v>
      </c>
      <c r="M355" t="str">
        <f t="shared" si="71"/>
        <v xml:space="preserve"> </v>
      </c>
      <c r="N355" t="str">
        <f t="shared" si="72"/>
        <v>ЗП</v>
      </c>
      <c r="O355" s="13" t="b">
        <f t="shared" si="73"/>
        <v>0</v>
      </c>
      <c r="P355" t="str">
        <f t="shared" si="74"/>
        <v>нет</v>
      </c>
      <c r="Q355" t="str">
        <f t="shared" si="75"/>
        <v>ЗП</v>
      </c>
      <c r="R355" t="b">
        <f t="shared" si="76"/>
        <v>0</v>
      </c>
      <c r="S355" t="str">
        <f t="shared" si="77"/>
        <v>нет</v>
      </c>
      <c r="T355" t="b">
        <f t="shared" si="78"/>
        <v>0</v>
      </c>
      <c r="U355" t="str">
        <f t="shared" si="79"/>
        <v>нет</v>
      </c>
      <c r="V355" t="b">
        <f t="shared" si="80"/>
        <v>0</v>
      </c>
      <c r="W355" t="str">
        <f t="shared" si="81"/>
        <v>нет</v>
      </c>
      <c r="X355" t="b">
        <f t="shared" si="82"/>
        <v>0</v>
      </c>
      <c r="Y355" t="str">
        <f t="shared" si="83"/>
        <v>нет</v>
      </c>
    </row>
    <row r="356" spans="1:25" ht="45" customHeight="1" x14ac:dyDescent="0.2">
      <c r="A356" s="2" t="s">
        <v>11</v>
      </c>
      <c r="B356" s="2" t="s">
        <v>1357</v>
      </c>
      <c r="C356" s="2" t="s">
        <v>1358</v>
      </c>
      <c r="D356" s="3">
        <v>286050.68</v>
      </c>
      <c r="E356" s="2" t="s">
        <v>1340</v>
      </c>
      <c r="F356" s="2" t="s">
        <v>15</v>
      </c>
      <c r="G356" s="2" t="s">
        <v>41</v>
      </c>
      <c r="H356" s="2" t="s">
        <v>17</v>
      </c>
      <c r="I356" s="2" t="s">
        <v>18</v>
      </c>
      <c r="J356" s="11" t="s">
        <v>1359</v>
      </c>
      <c r="K356" s="2" t="s">
        <v>20</v>
      </c>
      <c r="L356" s="8" t="str">
        <f t="shared" si="70"/>
        <v>ЗП</v>
      </c>
      <c r="M356" t="str">
        <f t="shared" si="71"/>
        <v xml:space="preserve"> </v>
      </c>
      <c r="N356" t="str">
        <f t="shared" si="72"/>
        <v>ЗП</v>
      </c>
      <c r="O356" s="13" t="b">
        <f t="shared" si="73"/>
        <v>0</v>
      </c>
      <c r="P356" t="str">
        <f t="shared" si="74"/>
        <v>нет</v>
      </c>
      <c r="Q356" t="str">
        <f t="shared" si="75"/>
        <v>ЗП</v>
      </c>
      <c r="R356" t="b">
        <f t="shared" si="76"/>
        <v>0</v>
      </c>
      <c r="S356" t="str">
        <f t="shared" si="77"/>
        <v>нет</v>
      </c>
      <c r="T356" t="b">
        <f t="shared" si="78"/>
        <v>0</v>
      </c>
      <c r="U356" t="str">
        <f t="shared" si="79"/>
        <v>нет</v>
      </c>
      <c r="V356" t="b">
        <f t="shared" si="80"/>
        <v>0</v>
      </c>
      <c r="W356" t="str">
        <f t="shared" si="81"/>
        <v>нет</v>
      </c>
      <c r="X356" t="b">
        <f t="shared" si="82"/>
        <v>0</v>
      </c>
      <c r="Y356" t="str">
        <f t="shared" si="83"/>
        <v>нет</v>
      </c>
    </row>
    <row r="357" spans="1:25" ht="45" customHeight="1" x14ac:dyDescent="0.2">
      <c r="A357" s="2" t="s">
        <v>11</v>
      </c>
      <c r="B357" s="2" t="s">
        <v>1360</v>
      </c>
      <c r="C357" s="2" t="s">
        <v>1361</v>
      </c>
      <c r="D357" s="4">
        <v>819.31</v>
      </c>
      <c r="E357" s="2" t="s">
        <v>1340</v>
      </c>
      <c r="F357" s="2" t="s">
        <v>15</v>
      </c>
      <c r="G357" s="2" t="s">
        <v>480</v>
      </c>
      <c r="H357" s="2" t="s">
        <v>481</v>
      </c>
      <c r="I357" s="2" t="s">
        <v>54</v>
      </c>
      <c r="J357" s="2" t="s">
        <v>1362</v>
      </c>
      <c r="K357" s="2" t="s">
        <v>49</v>
      </c>
      <c r="L357" s="8" t="str">
        <f t="shared" si="70"/>
        <v>ПОСТАВЩИКИ</v>
      </c>
      <c r="M357" t="str">
        <f t="shared" si="71"/>
        <v xml:space="preserve"> </v>
      </c>
      <c r="N357" t="str">
        <f t="shared" si="72"/>
        <v>ПОСТАВЩИКИ</v>
      </c>
      <c r="O357" s="13" t="b">
        <f t="shared" si="73"/>
        <v>0</v>
      </c>
      <c r="P357" t="str">
        <f t="shared" si="74"/>
        <v>нет</v>
      </c>
      <c r="Q357" t="str">
        <f t="shared" si="75"/>
        <v/>
      </c>
      <c r="R357" t="b">
        <f t="shared" si="76"/>
        <v>0</v>
      </c>
      <c r="S357" t="str">
        <f t="shared" si="77"/>
        <v>нет</v>
      </c>
      <c r="T357" t="b">
        <f t="shared" si="78"/>
        <v>0</v>
      </c>
      <c r="U357" t="str">
        <f t="shared" si="79"/>
        <v>нет</v>
      </c>
      <c r="V357" t="b">
        <f t="shared" si="80"/>
        <v>0</v>
      </c>
      <c r="W357" t="str">
        <f t="shared" si="81"/>
        <v>нет</v>
      </c>
      <c r="X357" t="b">
        <f t="shared" si="82"/>
        <v>0</v>
      </c>
      <c r="Y357" t="str">
        <f t="shared" si="83"/>
        <v>нет</v>
      </c>
    </row>
    <row r="358" spans="1:25" ht="45" customHeight="1" x14ac:dyDescent="0.2">
      <c r="A358" s="2" t="s">
        <v>11</v>
      </c>
      <c r="B358" s="2" t="s">
        <v>1363</v>
      </c>
      <c r="C358" s="2" t="s">
        <v>1364</v>
      </c>
      <c r="D358" s="3">
        <v>43232.57</v>
      </c>
      <c r="E358" s="2" t="s">
        <v>1340</v>
      </c>
      <c r="F358" s="2" t="s">
        <v>15</v>
      </c>
      <c r="G358" s="2" t="s">
        <v>254</v>
      </c>
      <c r="H358" s="2" t="s">
        <v>255</v>
      </c>
      <c r="I358" s="2" t="s">
        <v>47</v>
      </c>
      <c r="J358" s="2" t="s">
        <v>1365</v>
      </c>
      <c r="K358" s="2" t="s">
        <v>49</v>
      </c>
      <c r="L358" s="8" t="str">
        <f t="shared" si="70"/>
        <v>ПОСТАВЩИКИ</v>
      </c>
      <c r="M358" t="str">
        <f t="shared" si="71"/>
        <v xml:space="preserve"> </v>
      </c>
      <c r="N358" t="str">
        <f t="shared" si="72"/>
        <v>ПОСТАВЩИКИ</v>
      </c>
      <c r="O358" s="13" t="b">
        <f t="shared" si="73"/>
        <v>0</v>
      </c>
      <c r="P358" t="str">
        <f t="shared" si="74"/>
        <v>нет</v>
      </c>
      <c r="Q358" t="str">
        <f t="shared" si="75"/>
        <v/>
      </c>
      <c r="R358" t="b">
        <f t="shared" si="76"/>
        <v>0</v>
      </c>
      <c r="S358" t="str">
        <f t="shared" si="77"/>
        <v>нет</v>
      </c>
      <c r="T358" t="b">
        <f t="shared" si="78"/>
        <v>0</v>
      </c>
      <c r="U358" t="str">
        <f t="shared" si="79"/>
        <v>нет</v>
      </c>
      <c r="V358" t="b">
        <f t="shared" si="80"/>
        <v>0</v>
      </c>
      <c r="W358" t="str">
        <f t="shared" si="81"/>
        <v>нет</v>
      </c>
      <c r="X358" t="b">
        <f t="shared" si="82"/>
        <v>0</v>
      </c>
      <c r="Y358" t="str">
        <f t="shared" si="83"/>
        <v>нет</v>
      </c>
    </row>
    <row r="359" spans="1:25" ht="45" customHeight="1" x14ac:dyDescent="0.2">
      <c r="A359" s="2" t="s">
        <v>11</v>
      </c>
      <c r="B359" s="2" t="s">
        <v>1366</v>
      </c>
      <c r="C359" s="2" t="s">
        <v>1367</v>
      </c>
      <c r="D359" s="4">
        <v>204</v>
      </c>
      <c r="E359" s="2" t="s">
        <v>1340</v>
      </c>
      <c r="F359" s="2" t="s">
        <v>15</v>
      </c>
      <c r="G359" s="2" t="s">
        <v>45</v>
      </c>
      <c r="H359" s="2" t="s">
        <v>46</v>
      </c>
      <c r="I359" s="2" t="s">
        <v>47</v>
      </c>
      <c r="J359" s="2" t="s">
        <v>1368</v>
      </c>
      <c r="K359" s="2" t="s">
        <v>49</v>
      </c>
      <c r="L359" s="8" t="str">
        <f t="shared" si="70"/>
        <v>ПОСТАВЩИКИ</v>
      </c>
      <c r="M359" t="str">
        <f t="shared" si="71"/>
        <v xml:space="preserve"> </v>
      </c>
      <c r="N359" t="str">
        <f t="shared" si="72"/>
        <v>ПОСТАВЩИКИ</v>
      </c>
      <c r="O359" s="13" t="b">
        <f t="shared" si="73"/>
        <v>0</v>
      </c>
      <c r="P359" t="str">
        <f t="shared" si="74"/>
        <v>нет</v>
      </c>
      <c r="Q359" t="str">
        <f t="shared" si="75"/>
        <v/>
      </c>
      <c r="R359" t="b">
        <f t="shared" si="76"/>
        <v>0</v>
      </c>
      <c r="S359" t="str">
        <f t="shared" si="77"/>
        <v>нет</v>
      </c>
      <c r="T359" t="b">
        <f t="shared" si="78"/>
        <v>0</v>
      </c>
      <c r="U359" t="str">
        <f t="shared" si="79"/>
        <v>нет</v>
      </c>
      <c r="V359" t="b">
        <f t="shared" si="80"/>
        <v>0</v>
      </c>
      <c r="W359" t="str">
        <f t="shared" si="81"/>
        <v>нет</v>
      </c>
      <c r="X359" t="b">
        <f t="shared" si="82"/>
        <v>0</v>
      </c>
      <c r="Y359" t="str">
        <f t="shared" si="83"/>
        <v>нет</v>
      </c>
    </row>
    <row r="360" spans="1:25" ht="45" customHeight="1" x14ac:dyDescent="0.2">
      <c r="A360" s="2" t="s">
        <v>11</v>
      </c>
      <c r="B360" s="2" t="s">
        <v>1369</v>
      </c>
      <c r="C360" s="2" t="s">
        <v>1370</v>
      </c>
      <c r="D360" s="4">
        <v>979.7</v>
      </c>
      <c r="E360" s="2" t="s">
        <v>1340</v>
      </c>
      <c r="F360" s="2" t="s">
        <v>15</v>
      </c>
      <c r="G360" s="2" t="s">
        <v>254</v>
      </c>
      <c r="H360" s="2" t="s">
        <v>268</v>
      </c>
      <c r="I360" s="2" t="s">
        <v>47</v>
      </c>
      <c r="J360" s="2" t="s">
        <v>1371</v>
      </c>
      <c r="K360" s="2" t="s">
        <v>49</v>
      </c>
      <c r="L360" s="8" t="str">
        <f t="shared" si="70"/>
        <v>ПОСТАВЩИКИ</v>
      </c>
      <c r="M360" t="str">
        <f t="shared" si="71"/>
        <v xml:space="preserve"> </v>
      </c>
      <c r="N360" t="str">
        <f t="shared" si="72"/>
        <v>ПОСТАВЩИКИ</v>
      </c>
      <c r="O360" s="13" t="b">
        <f t="shared" si="73"/>
        <v>0</v>
      </c>
      <c r="P360" t="str">
        <f t="shared" si="74"/>
        <v>нет</v>
      </c>
      <c r="Q360" t="str">
        <f t="shared" si="75"/>
        <v/>
      </c>
      <c r="R360" t="b">
        <f t="shared" si="76"/>
        <v>0</v>
      </c>
      <c r="S360" t="str">
        <f t="shared" si="77"/>
        <v>нет</v>
      </c>
      <c r="T360" t="b">
        <f t="shared" si="78"/>
        <v>0</v>
      </c>
      <c r="U360" t="str">
        <f t="shared" si="79"/>
        <v>нет</v>
      </c>
      <c r="V360" t="b">
        <f t="shared" si="80"/>
        <v>0</v>
      </c>
      <c r="W360" t="str">
        <f t="shared" si="81"/>
        <v>нет</v>
      </c>
      <c r="X360" t="b">
        <f t="shared" si="82"/>
        <v>0</v>
      </c>
      <c r="Y360" t="str">
        <f t="shared" si="83"/>
        <v>нет</v>
      </c>
    </row>
    <row r="361" spans="1:25" ht="45" customHeight="1" x14ac:dyDescent="0.2">
      <c r="A361" s="2" t="s">
        <v>11</v>
      </c>
      <c r="B361" s="2" t="s">
        <v>1372</v>
      </c>
      <c r="C361" s="2" t="s">
        <v>1373</v>
      </c>
      <c r="D361" s="3">
        <v>15845</v>
      </c>
      <c r="E361" s="2" t="s">
        <v>1340</v>
      </c>
      <c r="F361" s="2" t="s">
        <v>15</v>
      </c>
      <c r="G361" s="2" t="s">
        <v>45</v>
      </c>
      <c r="H361" s="2" t="s">
        <v>1374</v>
      </c>
      <c r="I361" s="2" t="s">
        <v>47</v>
      </c>
      <c r="J361" s="2" t="s">
        <v>1375</v>
      </c>
      <c r="K361" s="2" t="s">
        <v>49</v>
      </c>
      <c r="L361" s="8" t="str">
        <f t="shared" si="70"/>
        <v>ПОСТАВЩИКИ</v>
      </c>
      <c r="M361" t="str">
        <f t="shared" si="71"/>
        <v xml:space="preserve"> </v>
      </c>
      <c r="N361" t="str">
        <f t="shared" si="72"/>
        <v>ПОСТАВЩИКИ</v>
      </c>
      <c r="O361" s="13" t="b">
        <f t="shared" si="73"/>
        <v>0</v>
      </c>
      <c r="P361" t="str">
        <f t="shared" si="74"/>
        <v>нет</v>
      </c>
      <c r="Q361" t="str">
        <f t="shared" si="75"/>
        <v/>
      </c>
      <c r="R361" t="b">
        <f t="shared" si="76"/>
        <v>0</v>
      </c>
      <c r="S361" t="str">
        <f t="shared" si="77"/>
        <v>нет</v>
      </c>
      <c r="T361" t="b">
        <f t="shared" si="78"/>
        <v>0</v>
      </c>
      <c r="U361" t="str">
        <f t="shared" si="79"/>
        <v>нет</v>
      </c>
      <c r="V361" t="b">
        <f t="shared" si="80"/>
        <v>0</v>
      </c>
      <c r="W361" t="str">
        <f t="shared" si="81"/>
        <v>нет</v>
      </c>
      <c r="X361" t="b">
        <f t="shared" si="82"/>
        <v>0</v>
      </c>
      <c r="Y361" t="str">
        <f t="shared" si="83"/>
        <v>нет</v>
      </c>
    </row>
    <row r="362" spans="1:25" ht="45" customHeight="1" x14ac:dyDescent="0.2">
      <c r="A362" s="2" t="s">
        <v>11</v>
      </c>
      <c r="B362" s="2" t="s">
        <v>1376</v>
      </c>
      <c r="C362" s="2" t="s">
        <v>1377</v>
      </c>
      <c r="D362" s="3">
        <v>21127</v>
      </c>
      <c r="E362" s="2" t="s">
        <v>1340</v>
      </c>
      <c r="F362" s="2" t="s">
        <v>15</v>
      </c>
      <c r="G362" s="2" t="s">
        <v>45</v>
      </c>
      <c r="H362" s="2" t="s">
        <v>1374</v>
      </c>
      <c r="I362" s="2" t="s">
        <v>47</v>
      </c>
      <c r="J362" s="2" t="s">
        <v>1378</v>
      </c>
      <c r="K362" s="2" t="s">
        <v>49</v>
      </c>
      <c r="L362" s="8" t="str">
        <f t="shared" si="70"/>
        <v>ПОСТАВЩИКИ</v>
      </c>
      <c r="M362" t="str">
        <f t="shared" si="71"/>
        <v xml:space="preserve"> </v>
      </c>
      <c r="N362" t="str">
        <f t="shared" si="72"/>
        <v>ПОСТАВЩИКИ</v>
      </c>
      <c r="O362" s="13" t="b">
        <f t="shared" si="73"/>
        <v>0</v>
      </c>
      <c r="P362" t="str">
        <f t="shared" si="74"/>
        <v>нет</v>
      </c>
      <c r="Q362" t="str">
        <f t="shared" si="75"/>
        <v/>
      </c>
      <c r="R362" t="b">
        <f t="shared" si="76"/>
        <v>0</v>
      </c>
      <c r="S362" t="str">
        <f t="shared" si="77"/>
        <v>нет</v>
      </c>
      <c r="T362" t="b">
        <f t="shared" si="78"/>
        <v>0</v>
      </c>
      <c r="U362" t="str">
        <f t="shared" si="79"/>
        <v>нет</v>
      </c>
      <c r="V362" t="b">
        <f t="shared" si="80"/>
        <v>0</v>
      </c>
      <c r="W362" t="str">
        <f t="shared" si="81"/>
        <v>нет</v>
      </c>
      <c r="X362" t="b">
        <f t="shared" si="82"/>
        <v>0</v>
      </c>
      <c r="Y362" t="str">
        <f t="shared" si="83"/>
        <v>нет</v>
      </c>
    </row>
    <row r="363" spans="1:25" ht="45" customHeight="1" x14ac:dyDescent="0.2">
      <c r="A363" s="2" t="s">
        <v>11</v>
      </c>
      <c r="B363" s="2" t="s">
        <v>1379</v>
      </c>
      <c r="C363" s="2" t="s">
        <v>1380</v>
      </c>
      <c r="D363" s="4">
        <v>997.5</v>
      </c>
      <c r="E363" s="2" t="s">
        <v>1340</v>
      </c>
      <c r="F363" s="2" t="s">
        <v>62</v>
      </c>
      <c r="G363" s="2" t="s">
        <v>1381</v>
      </c>
      <c r="H363" s="2" t="s">
        <v>1382</v>
      </c>
      <c r="I363" s="2" t="s">
        <v>65</v>
      </c>
      <c r="J363" s="2" t="s">
        <v>1383</v>
      </c>
      <c r="K363" s="2" t="s">
        <v>20</v>
      </c>
      <c r="L363" s="8" t="str">
        <f t="shared" si="70"/>
        <v>Доходы/Оплата (за доставку)</v>
      </c>
      <c r="M363" t="str">
        <f t="shared" si="71"/>
        <v xml:space="preserve"> </v>
      </c>
      <c r="N363" t="str">
        <f t="shared" si="72"/>
        <v>Доходы/Оплата (за доставку)</v>
      </c>
      <c r="O363" s="13" t="b">
        <f t="shared" si="73"/>
        <v>0</v>
      </c>
      <c r="P363" t="str">
        <f t="shared" si="74"/>
        <v>нет</v>
      </c>
      <c r="Q363" t="str">
        <f t="shared" si="75"/>
        <v/>
      </c>
      <c r="R363" t="b">
        <f t="shared" si="76"/>
        <v>0</v>
      </c>
      <c r="S363" t="str">
        <f t="shared" si="77"/>
        <v>нет</v>
      </c>
      <c r="T363" t="b">
        <f t="shared" si="78"/>
        <v>0</v>
      </c>
      <c r="U363" t="str">
        <f t="shared" si="79"/>
        <v>нет</v>
      </c>
      <c r="V363" t="b">
        <f t="shared" si="80"/>
        <v>0</v>
      </c>
      <c r="W363" t="str">
        <f t="shared" si="81"/>
        <v>нет</v>
      </c>
      <c r="X363" t="b">
        <f t="shared" si="82"/>
        <v>0</v>
      </c>
      <c r="Y363" t="str">
        <f t="shared" si="83"/>
        <v>нет</v>
      </c>
    </row>
    <row r="364" spans="1:25" ht="45" customHeight="1" x14ac:dyDescent="0.2">
      <c r="A364" s="2" t="s">
        <v>11</v>
      </c>
      <c r="B364" s="2" t="s">
        <v>1379</v>
      </c>
      <c r="C364" s="2" t="s">
        <v>1384</v>
      </c>
      <c r="D364" s="4">
        <v>665</v>
      </c>
      <c r="E364" s="2" t="s">
        <v>1340</v>
      </c>
      <c r="F364" s="2" t="s">
        <v>62</v>
      </c>
      <c r="G364" s="2" t="s">
        <v>1385</v>
      </c>
      <c r="H364" s="2" t="s">
        <v>1386</v>
      </c>
      <c r="I364" s="2" t="s">
        <v>65</v>
      </c>
      <c r="J364" s="2" t="s">
        <v>1387</v>
      </c>
      <c r="K364" s="2" t="s">
        <v>20</v>
      </c>
      <c r="L364" s="8" t="str">
        <f t="shared" si="70"/>
        <v>Доходы/Оплата (за доставку)</v>
      </c>
      <c r="M364" t="str">
        <f t="shared" si="71"/>
        <v xml:space="preserve"> </v>
      </c>
      <c r="N364" t="str">
        <f t="shared" si="72"/>
        <v>Доходы/Оплата (за доставку)</v>
      </c>
      <c r="O364" s="13" t="b">
        <f t="shared" si="73"/>
        <v>0</v>
      </c>
      <c r="P364" t="str">
        <f t="shared" si="74"/>
        <v>нет</v>
      </c>
      <c r="Q364" t="str">
        <f t="shared" si="75"/>
        <v/>
      </c>
      <c r="R364" t="b">
        <f t="shared" si="76"/>
        <v>0</v>
      </c>
      <c r="S364" t="str">
        <f t="shared" si="77"/>
        <v>нет</v>
      </c>
      <c r="T364" t="b">
        <f t="shared" si="78"/>
        <v>0</v>
      </c>
      <c r="U364" t="str">
        <f t="shared" si="79"/>
        <v>нет</v>
      </c>
      <c r="V364" t="b">
        <f t="shared" si="80"/>
        <v>0</v>
      </c>
      <c r="W364" t="str">
        <f t="shared" si="81"/>
        <v>нет</v>
      </c>
      <c r="X364" t="b">
        <f t="shared" si="82"/>
        <v>0</v>
      </c>
      <c r="Y364" t="str">
        <f t="shared" si="83"/>
        <v>нет</v>
      </c>
    </row>
    <row r="365" spans="1:25" ht="45" customHeight="1" x14ac:dyDescent="0.2">
      <c r="A365" s="2" t="s">
        <v>11</v>
      </c>
      <c r="B365" s="2" t="s">
        <v>1379</v>
      </c>
      <c r="C365" s="2" t="s">
        <v>1388</v>
      </c>
      <c r="D365" s="4">
        <v>665</v>
      </c>
      <c r="E365" s="2" t="s">
        <v>1340</v>
      </c>
      <c r="F365" s="2" t="s">
        <v>62</v>
      </c>
      <c r="G365" s="2" t="s">
        <v>503</v>
      </c>
      <c r="H365" s="2" t="s">
        <v>1389</v>
      </c>
      <c r="I365" s="2" t="s">
        <v>65</v>
      </c>
      <c r="J365" s="2" t="s">
        <v>1390</v>
      </c>
      <c r="K365" s="2" t="s">
        <v>20</v>
      </c>
      <c r="L365" s="8" t="str">
        <f t="shared" si="70"/>
        <v>Доходы/Оплата (за доставку)</v>
      </c>
      <c r="M365" t="str">
        <f t="shared" si="71"/>
        <v xml:space="preserve"> </v>
      </c>
      <c r="N365" t="str">
        <f t="shared" si="72"/>
        <v>Доходы/Оплата (за доставку)</v>
      </c>
      <c r="O365" s="13" t="b">
        <f t="shared" si="73"/>
        <v>0</v>
      </c>
      <c r="P365" t="str">
        <f t="shared" si="74"/>
        <v>нет</v>
      </c>
      <c r="Q365" t="str">
        <f t="shared" si="75"/>
        <v/>
      </c>
      <c r="R365" t="b">
        <f t="shared" si="76"/>
        <v>0</v>
      </c>
      <c r="S365" t="str">
        <f t="shared" si="77"/>
        <v>нет</v>
      </c>
      <c r="T365" t="b">
        <f t="shared" si="78"/>
        <v>0</v>
      </c>
      <c r="U365" t="str">
        <f t="shared" si="79"/>
        <v>нет</v>
      </c>
      <c r="V365" t="b">
        <f t="shared" si="80"/>
        <v>0</v>
      </c>
      <c r="W365" t="str">
        <f t="shared" si="81"/>
        <v>нет</v>
      </c>
      <c r="X365" t="b">
        <f t="shared" si="82"/>
        <v>0</v>
      </c>
      <c r="Y365" t="str">
        <f t="shared" si="83"/>
        <v>нет</v>
      </c>
    </row>
    <row r="366" spans="1:25" ht="45" customHeight="1" x14ac:dyDescent="0.2">
      <c r="A366" s="2" t="s">
        <v>11</v>
      </c>
      <c r="B366" s="2" t="s">
        <v>1379</v>
      </c>
      <c r="C366" s="2" t="s">
        <v>1391</v>
      </c>
      <c r="D366" s="4">
        <v>665</v>
      </c>
      <c r="E366" s="2" t="s">
        <v>1340</v>
      </c>
      <c r="F366" s="2" t="s">
        <v>62</v>
      </c>
      <c r="G366" s="2" t="s">
        <v>1392</v>
      </c>
      <c r="H366" s="2" t="s">
        <v>1393</v>
      </c>
      <c r="I366" s="2" t="s">
        <v>65</v>
      </c>
      <c r="J366" s="2" t="s">
        <v>1394</v>
      </c>
      <c r="K366" s="2" t="s">
        <v>20</v>
      </c>
      <c r="L366" s="8" t="str">
        <f t="shared" si="70"/>
        <v>Доходы/Оплата (за доставку)</v>
      </c>
      <c r="M366" t="str">
        <f t="shared" si="71"/>
        <v xml:space="preserve"> </v>
      </c>
      <c r="N366" t="str">
        <f t="shared" si="72"/>
        <v>Доходы/Оплата (за доставку)</v>
      </c>
      <c r="O366" s="13" t="b">
        <f t="shared" si="73"/>
        <v>0</v>
      </c>
      <c r="P366" t="str">
        <f t="shared" si="74"/>
        <v>нет</v>
      </c>
      <c r="Q366" t="str">
        <f t="shared" si="75"/>
        <v/>
      </c>
      <c r="R366" t="b">
        <f t="shared" si="76"/>
        <v>0</v>
      </c>
      <c r="S366" t="str">
        <f t="shared" si="77"/>
        <v>нет</v>
      </c>
      <c r="T366" t="b">
        <f t="shared" si="78"/>
        <v>0</v>
      </c>
      <c r="U366" t="str">
        <f t="shared" si="79"/>
        <v>нет</v>
      </c>
      <c r="V366" t="b">
        <f t="shared" si="80"/>
        <v>0</v>
      </c>
      <c r="W366" t="str">
        <f t="shared" si="81"/>
        <v>нет</v>
      </c>
      <c r="X366" t="b">
        <f t="shared" si="82"/>
        <v>0</v>
      </c>
      <c r="Y366" t="str">
        <f t="shared" si="83"/>
        <v>нет</v>
      </c>
    </row>
    <row r="367" spans="1:25" ht="45" customHeight="1" x14ac:dyDescent="0.2">
      <c r="A367" s="2" t="s">
        <v>11</v>
      </c>
      <c r="B367" s="2" t="s">
        <v>1379</v>
      </c>
      <c r="C367" s="2" t="s">
        <v>1395</v>
      </c>
      <c r="D367" s="4">
        <v>665</v>
      </c>
      <c r="E367" s="2" t="s">
        <v>1340</v>
      </c>
      <c r="F367" s="2" t="s">
        <v>62</v>
      </c>
      <c r="G367" s="2" t="s">
        <v>1396</v>
      </c>
      <c r="H367" s="2" t="s">
        <v>1397</v>
      </c>
      <c r="I367" s="2" t="s">
        <v>65</v>
      </c>
      <c r="J367" s="2" t="s">
        <v>1398</v>
      </c>
      <c r="K367" s="2" t="s">
        <v>20</v>
      </c>
      <c r="L367" s="8" t="str">
        <f t="shared" si="70"/>
        <v>Доходы/Оплата (за доставку)</v>
      </c>
      <c r="M367" t="str">
        <f t="shared" si="71"/>
        <v xml:space="preserve"> </v>
      </c>
      <c r="N367" t="str">
        <f t="shared" si="72"/>
        <v>Доходы/Оплата (за доставку)</v>
      </c>
      <c r="O367" s="13" t="b">
        <f t="shared" si="73"/>
        <v>0</v>
      </c>
      <c r="P367" t="str">
        <f t="shared" si="74"/>
        <v>нет</v>
      </c>
      <c r="Q367" t="str">
        <f t="shared" si="75"/>
        <v/>
      </c>
      <c r="R367" t="b">
        <f t="shared" si="76"/>
        <v>0</v>
      </c>
      <c r="S367" t="str">
        <f t="shared" si="77"/>
        <v>нет</v>
      </c>
      <c r="T367" t="b">
        <f t="shared" si="78"/>
        <v>0</v>
      </c>
      <c r="U367" t="str">
        <f t="shared" si="79"/>
        <v>нет</v>
      </c>
      <c r="V367" t="b">
        <f t="shared" si="80"/>
        <v>0</v>
      </c>
      <c r="W367" t="str">
        <f t="shared" si="81"/>
        <v>нет</v>
      </c>
      <c r="X367" t="b">
        <f t="shared" si="82"/>
        <v>0</v>
      </c>
      <c r="Y367" t="str">
        <f t="shared" si="83"/>
        <v>нет</v>
      </c>
    </row>
    <row r="368" spans="1:25" ht="45" customHeight="1" x14ac:dyDescent="0.2">
      <c r="A368" s="2" t="s">
        <v>11</v>
      </c>
      <c r="B368" s="2" t="s">
        <v>1379</v>
      </c>
      <c r="C368" s="2" t="s">
        <v>1399</v>
      </c>
      <c r="D368" s="4">
        <v>650</v>
      </c>
      <c r="E368" s="2" t="s">
        <v>1340</v>
      </c>
      <c r="F368" s="2" t="s">
        <v>62</v>
      </c>
      <c r="G368" s="2" t="s">
        <v>272</v>
      </c>
      <c r="H368" s="2" t="s">
        <v>1257</v>
      </c>
      <c r="I368" s="2" t="s">
        <v>65</v>
      </c>
      <c r="J368" s="2" t="s">
        <v>1400</v>
      </c>
      <c r="K368" s="2" t="s">
        <v>20</v>
      </c>
      <c r="L368" s="8" t="str">
        <f t="shared" si="70"/>
        <v>Доходы/Оплата (за доставку)</v>
      </c>
      <c r="M368" t="str">
        <f t="shared" si="71"/>
        <v xml:space="preserve"> </v>
      </c>
      <c r="N368" t="str">
        <f t="shared" si="72"/>
        <v>Доходы/Оплата (за доставку)</v>
      </c>
      <c r="O368" s="13" t="b">
        <f t="shared" si="73"/>
        <v>0</v>
      </c>
      <c r="P368" t="str">
        <f t="shared" si="74"/>
        <v>нет</v>
      </c>
      <c r="Q368" t="str">
        <f t="shared" si="75"/>
        <v/>
      </c>
      <c r="R368" t="b">
        <f t="shared" si="76"/>
        <v>0</v>
      </c>
      <c r="S368" t="str">
        <f t="shared" si="77"/>
        <v>нет</v>
      </c>
      <c r="T368" t="b">
        <f t="shared" si="78"/>
        <v>0</v>
      </c>
      <c r="U368" t="str">
        <f t="shared" si="79"/>
        <v>нет</v>
      </c>
      <c r="V368" t="b">
        <f t="shared" si="80"/>
        <v>0</v>
      </c>
      <c r="W368" t="str">
        <f t="shared" si="81"/>
        <v>нет</v>
      </c>
      <c r="X368" t="b">
        <f t="shared" si="82"/>
        <v>0</v>
      </c>
      <c r="Y368" t="str">
        <f t="shared" si="83"/>
        <v>нет</v>
      </c>
    </row>
    <row r="369" spans="1:25" ht="45" customHeight="1" x14ac:dyDescent="0.2">
      <c r="A369" s="2" t="s">
        <v>11</v>
      </c>
      <c r="B369" s="2" t="s">
        <v>1401</v>
      </c>
      <c r="C369" s="2" t="s">
        <v>1402</v>
      </c>
      <c r="D369" s="3">
        <v>10555.66</v>
      </c>
      <c r="E369" s="2" t="s">
        <v>1403</v>
      </c>
      <c r="F369" s="2" t="s">
        <v>15</v>
      </c>
      <c r="G369" s="2" t="s">
        <v>41</v>
      </c>
      <c r="H369" s="2" t="s">
        <v>17</v>
      </c>
      <c r="I369" s="2" t="s">
        <v>18</v>
      </c>
      <c r="J369" s="11" t="s">
        <v>1404</v>
      </c>
      <c r="K369" s="2" t="s">
        <v>20</v>
      </c>
      <c r="L369" s="8" t="str">
        <f t="shared" si="70"/>
        <v>ЗП (3 дня)</v>
      </c>
      <c r="M369" t="str">
        <f t="shared" si="71"/>
        <v xml:space="preserve"> </v>
      </c>
      <c r="N369" t="str">
        <f t="shared" si="72"/>
        <v>ЗП (3 дня)</v>
      </c>
      <c r="O369" s="13" t="b">
        <f t="shared" si="73"/>
        <v>1</v>
      </c>
      <c r="P369" t="str">
        <f t="shared" si="74"/>
        <v>ЗП (3 дня)</v>
      </c>
      <c r="Q369" t="str">
        <f t="shared" si="75"/>
        <v/>
      </c>
      <c r="R369" t="b">
        <f t="shared" si="76"/>
        <v>0</v>
      </c>
      <c r="S369" t="str">
        <f t="shared" si="77"/>
        <v>нет</v>
      </c>
      <c r="T369" t="b">
        <f t="shared" si="78"/>
        <v>0</v>
      </c>
      <c r="U369" t="str">
        <f t="shared" si="79"/>
        <v>нет</v>
      </c>
      <c r="V369" t="b">
        <f t="shared" si="80"/>
        <v>0</v>
      </c>
      <c r="W369" t="str">
        <f t="shared" si="81"/>
        <v>нет</v>
      </c>
      <c r="X369" t="b">
        <f t="shared" si="82"/>
        <v>0</v>
      </c>
      <c r="Y369" t="str">
        <f t="shared" si="83"/>
        <v>нет</v>
      </c>
    </row>
    <row r="370" spans="1:25" ht="45" customHeight="1" x14ac:dyDescent="0.2">
      <c r="A370" s="2" t="s">
        <v>11</v>
      </c>
      <c r="B370" s="2" t="s">
        <v>1405</v>
      </c>
      <c r="C370" s="2" t="s">
        <v>1406</v>
      </c>
      <c r="D370" s="3">
        <v>69618.720000000001</v>
      </c>
      <c r="E370" s="2" t="s">
        <v>1403</v>
      </c>
      <c r="F370" s="2" t="s">
        <v>15</v>
      </c>
      <c r="G370" s="2" t="s">
        <v>41</v>
      </c>
      <c r="H370" s="2" t="s">
        <v>17</v>
      </c>
      <c r="I370" s="2" t="s">
        <v>18</v>
      </c>
      <c r="J370" s="11" t="s">
        <v>1407</v>
      </c>
      <c r="K370" s="2" t="s">
        <v>20</v>
      </c>
      <c r="L370" s="8" t="str">
        <f t="shared" si="70"/>
        <v>ЗП</v>
      </c>
      <c r="M370" t="str">
        <f t="shared" si="71"/>
        <v xml:space="preserve"> </v>
      </c>
      <c r="N370" t="str">
        <f t="shared" si="72"/>
        <v>ЗП</v>
      </c>
      <c r="O370" s="13" t="b">
        <f t="shared" si="73"/>
        <v>0</v>
      </c>
      <c r="P370" t="str">
        <f t="shared" si="74"/>
        <v>нет</v>
      </c>
      <c r="Q370" t="str">
        <f t="shared" si="75"/>
        <v>ЗП</v>
      </c>
      <c r="R370" t="b">
        <f t="shared" si="76"/>
        <v>0</v>
      </c>
      <c r="S370" t="str">
        <f t="shared" si="77"/>
        <v>нет</v>
      </c>
      <c r="T370" t="b">
        <f t="shared" si="78"/>
        <v>0</v>
      </c>
      <c r="U370" t="str">
        <f t="shared" si="79"/>
        <v>нет</v>
      </c>
      <c r="V370" t="b">
        <f t="shared" si="80"/>
        <v>0</v>
      </c>
      <c r="W370" t="str">
        <f t="shared" si="81"/>
        <v>нет</v>
      </c>
      <c r="X370" t="b">
        <f t="shared" si="82"/>
        <v>0</v>
      </c>
      <c r="Y370" t="str">
        <f t="shared" si="83"/>
        <v>нет</v>
      </c>
    </row>
    <row r="371" spans="1:25" ht="45" customHeight="1" x14ac:dyDescent="0.2">
      <c r="A371" s="2" t="s">
        <v>11</v>
      </c>
      <c r="B371" s="2" t="s">
        <v>1408</v>
      </c>
      <c r="C371" s="2" t="s">
        <v>1409</v>
      </c>
      <c r="D371" s="3">
        <v>4697.28</v>
      </c>
      <c r="E371" s="2" t="s">
        <v>1403</v>
      </c>
      <c r="F371" s="2" t="s">
        <v>15</v>
      </c>
      <c r="G371" s="2" t="s">
        <v>84</v>
      </c>
      <c r="H371" s="2" t="s">
        <v>1410</v>
      </c>
      <c r="I371" s="2" t="s">
        <v>54</v>
      </c>
      <c r="J371" s="2" t="s">
        <v>1411</v>
      </c>
      <c r="K371" s="2" t="s">
        <v>49</v>
      </c>
      <c r="L371" s="8" t="str">
        <f t="shared" si="70"/>
        <v>ПОСТАВЩИКИ</v>
      </c>
      <c r="M371" t="str">
        <f t="shared" si="71"/>
        <v xml:space="preserve"> </v>
      </c>
      <c r="N371" t="str">
        <f t="shared" si="72"/>
        <v>ПОСТАВЩИКИ</v>
      </c>
      <c r="O371" s="13" t="b">
        <f t="shared" si="73"/>
        <v>0</v>
      </c>
      <c r="P371" t="str">
        <f t="shared" si="74"/>
        <v>нет</v>
      </c>
      <c r="Q371" t="str">
        <f t="shared" si="75"/>
        <v/>
      </c>
      <c r="R371" t="b">
        <f t="shared" si="76"/>
        <v>0</v>
      </c>
      <c r="S371" t="str">
        <f t="shared" si="77"/>
        <v>нет</v>
      </c>
      <c r="T371" t="b">
        <f t="shared" si="78"/>
        <v>0</v>
      </c>
      <c r="U371" t="str">
        <f t="shared" si="79"/>
        <v>нет</v>
      </c>
      <c r="V371" t="b">
        <f t="shared" si="80"/>
        <v>0</v>
      </c>
      <c r="W371" t="str">
        <f t="shared" si="81"/>
        <v>нет</v>
      </c>
      <c r="X371" t="b">
        <f t="shared" si="82"/>
        <v>0</v>
      </c>
      <c r="Y371" t="str">
        <f t="shared" si="83"/>
        <v>нет</v>
      </c>
    </row>
    <row r="372" spans="1:25" ht="45" customHeight="1" x14ac:dyDescent="0.2">
      <c r="A372" s="2" t="s">
        <v>11</v>
      </c>
      <c r="B372" s="2" t="s">
        <v>1412</v>
      </c>
      <c r="C372" s="2" t="s">
        <v>1413</v>
      </c>
      <c r="D372" s="3">
        <v>290344.32000000001</v>
      </c>
      <c r="E372" s="2" t="s">
        <v>1403</v>
      </c>
      <c r="F372" s="2" t="s">
        <v>15</v>
      </c>
      <c r="G372" s="2" t="s">
        <v>84</v>
      </c>
      <c r="H372" s="2" t="s">
        <v>1414</v>
      </c>
      <c r="I372" s="2" t="s">
        <v>47</v>
      </c>
      <c r="J372" s="2" t="s">
        <v>1415</v>
      </c>
      <c r="K372" s="2" t="s">
        <v>49</v>
      </c>
      <c r="L372" s="8" t="str">
        <f t="shared" si="70"/>
        <v>ПОСТАВЩИКИ</v>
      </c>
      <c r="M372" t="str">
        <f t="shared" si="71"/>
        <v xml:space="preserve"> </v>
      </c>
      <c r="N372" t="str">
        <f t="shared" si="72"/>
        <v>ПОСТАВЩИКИ</v>
      </c>
      <c r="O372" s="13" t="b">
        <f t="shared" si="73"/>
        <v>0</v>
      </c>
      <c r="P372" t="str">
        <f t="shared" si="74"/>
        <v>нет</v>
      </c>
      <c r="Q372" t="str">
        <f t="shared" si="75"/>
        <v/>
      </c>
      <c r="R372" t="b">
        <f t="shared" si="76"/>
        <v>0</v>
      </c>
      <c r="S372" t="str">
        <f t="shared" si="77"/>
        <v>нет</v>
      </c>
      <c r="T372" t="b">
        <f t="shared" si="78"/>
        <v>0</v>
      </c>
      <c r="U372" t="str">
        <f t="shared" si="79"/>
        <v>нет</v>
      </c>
      <c r="V372" t="b">
        <f t="shared" si="80"/>
        <v>0</v>
      </c>
      <c r="W372" t="str">
        <f t="shared" si="81"/>
        <v>нет</v>
      </c>
      <c r="X372" t="b">
        <f t="shared" si="82"/>
        <v>0</v>
      </c>
      <c r="Y372" t="str">
        <f t="shared" si="83"/>
        <v>нет</v>
      </c>
    </row>
    <row r="373" spans="1:25" ht="45" customHeight="1" x14ac:dyDescent="0.2">
      <c r="A373" s="2" t="s">
        <v>11</v>
      </c>
      <c r="B373" s="2" t="s">
        <v>1416</v>
      </c>
      <c r="C373" s="2" t="s">
        <v>1417</v>
      </c>
      <c r="D373" s="3">
        <v>54530.2</v>
      </c>
      <c r="E373" s="2" t="s">
        <v>1403</v>
      </c>
      <c r="F373" s="2" t="s">
        <v>15</v>
      </c>
      <c r="G373" s="2" t="s">
        <v>362</v>
      </c>
      <c r="H373" s="2" t="s">
        <v>363</v>
      </c>
      <c r="I373" s="2" t="s">
        <v>54</v>
      </c>
      <c r="J373" s="2" t="s">
        <v>1418</v>
      </c>
      <c r="K373" s="2" t="s">
        <v>49</v>
      </c>
      <c r="L373" s="8" t="str">
        <f t="shared" si="70"/>
        <v>ПОСТАВЩИКИ</v>
      </c>
      <c r="M373" t="str">
        <f t="shared" si="71"/>
        <v xml:space="preserve"> </v>
      </c>
      <c r="N373" t="str">
        <f t="shared" si="72"/>
        <v>ПОСТАВЩИКИ</v>
      </c>
      <c r="O373" s="13" t="b">
        <f t="shared" si="73"/>
        <v>0</v>
      </c>
      <c r="P373" t="str">
        <f t="shared" si="74"/>
        <v>нет</v>
      </c>
      <c r="Q373" t="str">
        <f t="shared" si="75"/>
        <v/>
      </c>
      <c r="R373" t="b">
        <f t="shared" si="76"/>
        <v>0</v>
      </c>
      <c r="S373" t="str">
        <f t="shared" si="77"/>
        <v>нет</v>
      </c>
      <c r="T373" t="b">
        <f t="shared" si="78"/>
        <v>0</v>
      </c>
      <c r="U373" t="str">
        <f t="shared" si="79"/>
        <v>нет</v>
      </c>
      <c r="V373" t="b">
        <f t="shared" si="80"/>
        <v>0</v>
      </c>
      <c r="W373" t="str">
        <f t="shared" si="81"/>
        <v>нет</v>
      </c>
      <c r="X373" t="b">
        <f t="shared" si="82"/>
        <v>0</v>
      </c>
      <c r="Y373" t="str">
        <f t="shared" si="83"/>
        <v>нет</v>
      </c>
    </row>
    <row r="374" spans="1:25" ht="45" customHeight="1" x14ac:dyDescent="0.2">
      <c r="A374" s="2" t="s">
        <v>11</v>
      </c>
      <c r="B374" s="2" t="s">
        <v>1419</v>
      </c>
      <c r="C374" s="2" t="s">
        <v>1420</v>
      </c>
      <c r="D374" s="3">
        <v>28381292.800000001</v>
      </c>
      <c r="E374" s="2" t="s">
        <v>1403</v>
      </c>
      <c r="F374" s="2" t="s">
        <v>15</v>
      </c>
      <c r="G374" s="2" t="s">
        <v>75</v>
      </c>
      <c r="H374" s="2" t="s">
        <v>76</v>
      </c>
      <c r="I374" s="2" t="s">
        <v>54</v>
      </c>
      <c r="J374" s="2" t="s">
        <v>1421</v>
      </c>
      <c r="K374" s="2" t="s">
        <v>49</v>
      </c>
      <c r="L374" s="8" t="str">
        <f t="shared" si="70"/>
        <v>ПОСТАВЩИКИ</v>
      </c>
      <c r="M374" t="str">
        <f t="shared" si="71"/>
        <v xml:space="preserve"> </v>
      </c>
      <c r="N374" t="str">
        <f t="shared" si="72"/>
        <v>ПОСТАВЩИКИ</v>
      </c>
      <c r="O374" s="13" t="b">
        <f t="shared" si="73"/>
        <v>0</v>
      </c>
      <c r="P374" t="str">
        <f t="shared" si="74"/>
        <v>нет</v>
      </c>
      <c r="Q374" t="str">
        <f t="shared" si="75"/>
        <v/>
      </c>
      <c r="R374" t="b">
        <f t="shared" si="76"/>
        <v>0</v>
      </c>
      <c r="S374" t="str">
        <f t="shared" si="77"/>
        <v>нет</v>
      </c>
      <c r="T374" t="b">
        <f t="shared" si="78"/>
        <v>0</v>
      </c>
      <c r="U374" t="str">
        <f t="shared" si="79"/>
        <v>нет</v>
      </c>
      <c r="V374" t="b">
        <f t="shared" si="80"/>
        <v>0</v>
      </c>
      <c r="W374" t="str">
        <f t="shared" si="81"/>
        <v>нет</v>
      </c>
      <c r="X374" t="b">
        <f t="shared" si="82"/>
        <v>0</v>
      </c>
      <c r="Y374" t="str">
        <f t="shared" si="83"/>
        <v>нет</v>
      </c>
    </row>
    <row r="375" spans="1:25" ht="45" customHeight="1" x14ac:dyDescent="0.2">
      <c r="A375" s="2" t="s">
        <v>11</v>
      </c>
      <c r="B375" s="2" t="s">
        <v>1422</v>
      </c>
      <c r="C375" s="2" t="s">
        <v>1423</v>
      </c>
      <c r="D375" s="4">
        <v>125.96</v>
      </c>
      <c r="E375" s="2" t="s">
        <v>1403</v>
      </c>
      <c r="F375" s="2" t="s">
        <v>15</v>
      </c>
      <c r="G375" s="2" t="s">
        <v>304</v>
      </c>
      <c r="H375" s="2" t="s">
        <v>305</v>
      </c>
      <c r="I375" s="2" t="s">
        <v>54</v>
      </c>
      <c r="J375" s="2" t="s">
        <v>1424</v>
      </c>
      <c r="K375" s="2" t="s">
        <v>49</v>
      </c>
      <c r="L375" s="8" t="str">
        <f t="shared" si="70"/>
        <v>ПОСТАВЩИКИ</v>
      </c>
      <c r="M375" t="str">
        <f t="shared" si="71"/>
        <v xml:space="preserve"> </v>
      </c>
      <c r="N375" t="str">
        <f t="shared" si="72"/>
        <v>ПОСТАВЩИКИ</v>
      </c>
      <c r="O375" s="13" t="b">
        <f t="shared" si="73"/>
        <v>0</v>
      </c>
      <c r="P375" t="str">
        <f t="shared" si="74"/>
        <v>нет</v>
      </c>
      <c r="Q375" t="str">
        <f t="shared" si="75"/>
        <v/>
      </c>
      <c r="R375" t="b">
        <f t="shared" si="76"/>
        <v>0</v>
      </c>
      <c r="S375" t="str">
        <f t="shared" si="77"/>
        <v>нет</v>
      </c>
      <c r="T375" t="b">
        <f t="shared" si="78"/>
        <v>0</v>
      </c>
      <c r="U375" t="str">
        <f t="shared" si="79"/>
        <v>нет</v>
      </c>
      <c r="V375" t="b">
        <f t="shared" si="80"/>
        <v>0</v>
      </c>
      <c r="W375" t="str">
        <f t="shared" si="81"/>
        <v>нет</v>
      </c>
      <c r="X375" t="b">
        <f t="shared" si="82"/>
        <v>0</v>
      </c>
      <c r="Y375" t="str">
        <f t="shared" si="83"/>
        <v>нет</v>
      </c>
    </row>
    <row r="376" spans="1:25" ht="45" customHeight="1" x14ac:dyDescent="0.2">
      <c r="A376" s="2" t="s">
        <v>11</v>
      </c>
      <c r="B376" s="2" t="s">
        <v>1425</v>
      </c>
      <c r="C376" s="2" t="s">
        <v>1426</v>
      </c>
      <c r="D376" s="3">
        <v>575499.6</v>
      </c>
      <c r="E376" s="2" t="s">
        <v>1403</v>
      </c>
      <c r="F376" s="2" t="s">
        <v>15</v>
      </c>
      <c r="G376" s="2" t="s">
        <v>1284</v>
      </c>
      <c r="H376" s="2" t="s">
        <v>1427</v>
      </c>
      <c r="I376" s="2" t="s">
        <v>54</v>
      </c>
      <c r="J376" s="2" t="s">
        <v>1428</v>
      </c>
      <c r="K376" s="2" t="s">
        <v>49</v>
      </c>
      <c r="L376" s="8" t="str">
        <f t="shared" si="70"/>
        <v>ПОСТАВЩИКИ</v>
      </c>
      <c r="M376" t="str">
        <f t="shared" si="71"/>
        <v xml:space="preserve"> </v>
      </c>
      <c r="N376" t="str">
        <f t="shared" si="72"/>
        <v>ПОСТАВЩИКИ</v>
      </c>
      <c r="O376" s="13" t="b">
        <f t="shared" si="73"/>
        <v>0</v>
      </c>
      <c r="P376" t="str">
        <f t="shared" si="74"/>
        <v>нет</v>
      </c>
      <c r="Q376" t="str">
        <f t="shared" si="75"/>
        <v/>
      </c>
      <c r="R376" t="b">
        <f t="shared" si="76"/>
        <v>0</v>
      </c>
      <c r="S376" t="str">
        <f t="shared" si="77"/>
        <v>нет</v>
      </c>
      <c r="T376" t="b">
        <f t="shared" si="78"/>
        <v>0</v>
      </c>
      <c r="U376" t="str">
        <f t="shared" si="79"/>
        <v>нет</v>
      </c>
      <c r="V376" t="b">
        <f t="shared" si="80"/>
        <v>0</v>
      </c>
      <c r="W376" t="str">
        <f t="shared" si="81"/>
        <v>нет</v>
      </c>
      <c r="X376" t="b">
        <f t="shared" si="82"/>
        <v>0</v>
      </c>
      <c r="Y376" t="str">
        <f t="shared" si="83"/>
        <v>нет</v>
      </c>
    </row>
    <row r="377" spans="1:25" ht="45" customHeight="1" x14ac:dyDescent="0.2">
      <c r="A377" s="2" t="s">
        <v>11</v>
      </c>
      <c r="B377" s="2" t="s">
        <v>1429</v>
      </c>
      <c r="C377" s="2" t="s">
        <v>1430</v>
      </c>
      <c r="D377" s="4">
        <v>680.92</v>
      </c>
      <c r="E377" s="2" t="s">
        <v>1403</v>
      </c>
      <c r="F377" s="2" t="s">
        <v>15</v>
      </c>
      <c r="G377" s="2" t="s">
        <v>45</v>
      </c>
      <c r="H377" s="2" t="s">
        <v>46</v>
      </c>
      <c r="I377" s="2" t="s">
        <v>47</v>
      </c>
      <c r="J377" s="2" t="s">
        <v>1431</v>
      </c>
      <c r="K377" s="2" t="s">
        <v>49</v>
      </c>
      <c r="L377" s="8" t="str">
        <f t="shared" si="70"/>
        <v>ПОСТАВЩИКИ</v>
      </c>
      <c r="M377" t="str">
        <f t="shared" si="71"/>
        <v xml:space="preserve"> </v>
      </c>
      <c r="N377" t="str">
        <f t="shared" si="72"/>
        <v>ПОСТАВЩИКИ</v>
      </c>
      <c r="O377" s="13" t="b">
        <f t="shared" si="73"/>
        <v>0</v>
      </c>
      <c r="P377" t="str">
        <f t="shared" si="74"/>
        <v>нет</v>
      </c>
      <c r="Q377" t="str">
        <f t="shared" si="75"/>
        <v/>
      </c>
      <c r="R377" t="b">
        <f t="shared" si="76"/>
        <v>0</v>
      </c>
      <c r="S377" t="str">
        <f t="shared" si="77"/>
        <v>нет</v>
      </c>
      <c r="T377" t="b">
        <f t="shared" si="78"/>
        <v>0</v>
      </c>
      <c r="U377" t="str">
        <f t="shared" si="79"/>
        <v>нет</v>
      </c>
      <c r="V377" t="b">
        <f t="shared" si="80"/>
        <v>0</v>
      </c>
      <c r="W377" t="str">
        <f t="shared" si="81"/>
        <v>нет</v>
      </c>
      <c r="X377" t="b">
        <f t="shared" si="82"/>
        <v>0</v>
      </c>
      <c r="Y377" t="str">
        <f t="shared" si="83"/>
        <v>нет</v>
      </c>
    </row>
    <row r="378" spans="1:25" ht="45" customHeight="1" x14ac:dyDescent="0.2">
      <c r="A378" s="2" t="s">
        <v>11</v>
      </c>
      <c r="B378" s="2" t="s">
        <v>1432</v>
      </c>
      <c r="C378" s="2" t="s">
        <v>1433</v>
      </c>
      <c r="D378" s="3">
        <v>11990</v>
      </c>
      <c r="E378" s="2" t="s">
        <v>1403</v>
      </c>
      <c r="F378" s="2" t="s">
        <v>15</v>
      </c>
      <c r="G378" s="2" t="s">
        <v>45</v>
      </c>
      <c r="H378" s="2" t="s">
        <v>80</v>
      </c>
      <c r="I378" s="2" t="s">
        <v>47</v>
      </c>
      <c r="J378" s="2" t="s">
        <v>1434</v>
      </c>
      <c r="K378" s="2" t="s">
        <v>49</v>
      </c>
      <c r="L378" s="8" t="str">
        <f t="shared" si="70"/>
        <v>ПОСТАВЩИКИ</v>
      </c>
      <c r="M378" t="str">
        <f t="shared" si="71"/>
        <v xml:space="preserve"> </v>
      </c>
      <c r="N378" t="str">
        <f t="shared" si="72"/>
        <v>ПОСТАВЩИКИ</v>
      </c>
      <c r="O378" s="13" t="b">
        <f t="shared" si="73"/>
        <v>0</v>
      </c>
      <c r="P378" t="str">
        <f t="shared" si="74"/>
        <v>нет</v>
      </c>
      <c r="Q378" t="str">
        <f t="shared" si="75"/>
        <v/>
      </c>
      <c r="R378" t="b">
        <f t="shared" si="76"/>
        <v>0</v>
      </c>
      <c r="S378" t="str">
        <f t="shared" si="77"/>
        <v>нет</v>
      </c>
      <c r="T378" t="b">
        <f t="shared" si="78"/>
        <v>0</v>
      </c>
      <c r="U378" t="str">
        <f t="shared" si="79"/>
        <v>нет</v>
      </c>
      <c r="V378" t="b">
        <f t="shared" si="80"/>
        <v>0</v>
      </c>
      <c r="W378" t="str">
        <f t="shared" si="81"/>
        <v>нет</v>
      </c>
      <c r="X378" t="b">
        <f t="shared" si="82"/>
        <v>0</v>
      </c>
      <c r="Y378" t="str">
        <f t="shared" si="83"/>
        <v>нет</v>
      </c>
    </row>
    <row r="379" spans="1:25" ht="45" customHeight="1" x14ac:dyDescent="0.2">
      <c r="A379" s="2" t="s">
        <v>11</v>
      </c>
      <c r="B379" s="2" t="s">
        <v>1435</v>
      </c>
      <c r="C379" s="2" t="s">
        <v>1436</v>
      </c>
      <c r="D379" s="3">
        <v>8993</v>
      </c>
      <c r="E379" s="2" t="s">
        <v>1403</v>
      </c>
      <c r="F379" s="2" t="s">
        <v>15</v>
      </c>
      <c r="G379" s="2" t="s">
        <v>45</v>
      </c>
      <c r="H379" s="2" t="s">
        <v>80</v>
      </c>
      <c r="I379" s="2" t="s">
        <v>47</v>
      </c>
      <c r="J379" s="2" t="s">
        <v>1437</v>
      </c>
      <c r="K379" s="2" t="s">
        <v>49</v>
      </c>
      <c r="L379" s="8" t="str">
        <f t="shared" si="70"/>
        <v>ПОСТАВЩИКИ</v>
      </c>
      <c r="M379" t="str">
        <f t="shared" si="71"/>
        <v xml:space="preserve"> </v>
      </c>
      <c r="N379" t="str">
        <f t="shared" si="72"/>
        <v>ПОСТАВЩИКИ</v>
      </c>
      <c r="O379" s="13" t="b">
        <f t="shared" si="73"/>
        <v>0</v>
      </c>
      <c r="P379" t="str">
        <f t="shared" si="74"/>
        <v>нет</v>
      </c>
      <c r="Q379" t="str">
        <f t="shared" si="75"/>
        <v/>
      </c>
      <c r="R379" t="b">
        <f t="shared" si="76"/>
        <v>0</v>
      </c>
      <c r="S379" t="str">
        <f t="shared" si="77"/>
        <v>нет</v>
      </c>
      <c r="T379" t="b">
        <f t="shared" si="78"/>
        <v>0</v>
      </c>
      <c r="U379" t="str">
        <f t="shared" si="79"/>
        <v>нет</v>
      </c>
      <c r="V379" t="b">
        <f t="shared" si="80"/>
        <v>0</v>
      </c>
      <c r="W379" t="str">
        <f t="shared" si="81"/>
        <v>нет</v>
      </c>
      <c r="X379" t="b">
        <f t="shared" si="82"/>
        <v>0</v>
      </c>
      <c r="Y379" t="str">
        <f t="shared" si="83"/>
        <v>нет</v>
      </c>
    </row>
    <row r="380" spans="1:25" ht="45" customHeight="1" x14ac:dyDescent="0.2">
      <c r="A380" s="2" t="s">
        <v>11</v>
      </c>
      <c r="B380" s="2" t="s">
        <v>1438</v>
      </c>
      <c r="C380" s="2" t="s">
        <v>1439</v>
      </c>
      <c r="D380" s="3">
        <v>2706713.8</v>
      </c>
      <c r="E380" s="2" t="s">
        <v>1403</v>
      </c>
      <c r="F380" s="2" t="s">
        <v>15</v>
      </c>
      <c r="G380" s="2" t="s">
        <v>246</v>
      </c>
      <c r="H380" s="2" t="s">
        <v>247</v>
      </c>
      <c r="I380" s="2" t="s">
        <v>54</v>
      </c>
      <c r="J380" s="2" t="s">
        <v>1440</v>
      </c>
      <c r="K380" s="2" t="s">
        <v>49</v>
      </c>
      <c r="L380" s="8" t="str">
        <f t="shared" si="70"/>
        <v>ПОСТАВЩИКИ</v>
      </c>
      <c r="M380" t="str">
        <f t="shared" si="71"/>
        <v xml:space="preserve"> </v>
      </c>
      <c r="N380" t="str">
        <f t="shared" si="72"/>
        <v>ПОСТАВЩИКИ</v>
      </c>
      <c r="O380" s="13" t="b">
        <f t="shared" si="73"/>
        <v>0</v>
      </c>
      <c r="P380" t="str">
        <f t="shared" si="74"/>
        <v>нет</v>
      </c>
      <c r="Q380" t="str">
        <f t="shared" si="75"/>
        <v/>
      </c>
      <c r="R380" t="b">
        <f t="shared" si="76"/>
        <v>0</v>
      </c>
      <c r="S380" t="str">
        <f t="shared" si="77"/>
        <v>нет</v>
      </c>
      <c r="T380" t="b">
        <f t="shared" si="78"/>
        <v>0</v>
      </c>
      <c r="U380" t="str">
        <f t="shared" si="79"/>
        <v>нет</v>
      </c>
      <c r="V380" t="b">
        <f t="shared" si="80"/>
        <v>0</v>
      </c>
      <c r="W380" t="str">
        <f t="shared" si="81"/>
        <v>нет</v>
      </c>
      <c r="X380" t="b">
        <f t="shared" si="82"/>
        <v>0</v>
      </c>
      <c r="Y380" t="str">
        <f t="shared" si="83"/>
        <v>нет</v>
      </c>
    </row>
    <row r="381" spans="1:25" ht="45" customHeight="1" x14ac:dyDescent="0.2">
      <c r="A381" s="2" t="s">
        <v>11</v>
      </c>
      <c r="B381" s="2" t="s">
        <v>1441</v>
      </c>
      <c r="C381" s="2" t="s">
        <v>1442</v>
      </c>
      <c r="D381" s="3">
        <v>38637.14</v>
      </c>
      <c r="E381" s="2" t="s">
        <v>1403</v>
      </c>
      <c r="F381" s="2" t="s">
        <v>15</v>
      </c>
      <c r="G381" s="2" t="s">
        <v>41</v>
      </c>
      <c r="H381" s="2" t="s">
        <v>17</v>
      </c>
      <c r="I381" s="2" t="s">
        <v>18</v>
      </c>
      <c r="J381" s="11" t="s">
        <v>1443</v>
      </c>
      <c r="K381" s="2" t="s">
        <v>20</v>
      </c>
      <c r="L381" s="8" t="str">
        <f t="shared" si="70"/>
        <v>ЗП (3 дня)</v>
      </c>
      <c r="M381" t="str">
        <f t="shared" si="71"/>
        <v xml:space="preserve"> </v>
      </c>
      <c r="N381" t="str">
        <f t="shared" si="72"/>
        <v>ЗП (3 дня)</v>
      </c>
      <c r="O381" s="13" t="b">
        <f t="shared" si="73"/>
        <v>1</v>
      </c>
      <c r="P381" t="str">
        <f t="shared" si="74"/>
        <v>ЗП (3 дня)</v>
      </c>
      <c r="Q381" t="str">
        <f t="shared" si="75"/>
        <v/>
      </c>
      <c r="R381" t="b">
        <f t="shared" si="76"/>
        <v>0</v>
      </c>
      <c r="S381" t="str">
        <f t="shared" si="77"/>
        <v>нет</v>
      </c>
      <c r="T381" t="b">
        <f t="shared" si="78"/>
        <v>0</v>
      </c>
      <c r="U381" t="str">
        <f t="shared" si="79"/>
        <v>нет</v>
      </c>
      <c r="V381" t="b">
        <f t="shared" si="80"/>
        <v>0</v>
      </c>
      <c r="W381" t="str">
        <f t="shared" si="81"/>
        <v>нет</v>
      </c>
      <c r="X381" t="b">
        <f t="shared" si="82"/>
        <v>0</v>
      </c>
      <c r="Y381" t="str">
        <f t="shared" si="83"/>
        <v>нет</v>
      </c>
    </row>
    <row r="382" spans="1:25" ht="45" customHeight="1" x14ac:dyDescent="0.2">
      <c r="A382" s="2" t="s">
        <v>11</v>
      </c>
      <c r="B382" s="2" t="s">
        <v>1444</v>
      </c>
      <c r="C382" s="2" t="s">
        <v>1445</v>
      </c>
      <c r="D382" s="3">
        <v>33384.74</v>
      </c>
      <c r="E382" s="2" t="s">
        <v>1403</v>
      </c>
      <c r="F382" s="2" t="s">
        <v>15</v>
      </c>
      <c r="G382" s="2" t="s">
        <v>38</v>
      </c>
      <c r="H382" s="2" t="s">
        <v>17</v>
      </c>
      <c r="I382" s="2" t="s">
        <v>18</v>
      </c>
      <c r="J382" s="11" t="s">
        <v>1446</v>
      </c>
      <c r="K382" s="2" t="s">
        <v>20</v>
      </c>
      <c r="L382" s="8" t="str">
        <f t="shared" si="70"/>
        <v>ЗП (3 дня)</v>
      </c>
      <c r="M382" t="str">
        <f t="shared" si="71"/>
        <v xml:space="preserve"> </v>
      </c>
      <c r="N382" t="str">
        <f t="shared" si="72"/>
        <v>ЗП (3 дня)</v>
      </c>
      <c r="O382" s="13" t="b">
        <f t="shared" si="73"/>
        <v>1</v>
      </c>
      <c r="P382" t="str">
        <f t="shared" si="74"/>
        <v>ЗП (3 дня)</v>
      </c>
      <c r="Q382" t="str">
        <f t="shared" si="75"/>
        <v/>
      </c>
      <c r="R382" t="b">
        <f t="shared" si="76"/>
        <v>0</v>
      </c>
      <c r="S382" t="str">
        <f t="shared" si="77"/>
        <v>нет</v>
      </c>
      <c r="T382" t="b">
        <f t="shared" si="78"/>
        <v>0</v>
      </c>
      <c r="U382" t="str">
        <f t="shared" si="79"/>
        <v>нет</v>
      </c>
      <c r="V382" t="b">
        <f t="shared" si="80"/>
        <v>0</v>
      </c>
      <c r="W382" t="str">
        <f t="shared" si="81"/>
        <v>нет</v>
      </c>
      <c r="X382" t="b">
        <f t="shared" si="82"/>
        <v>0</v>
      </c>
      <c r="Y382" t="str">
        <f t="shared" si="83"/>
        <v>нет</v>
      </c>
    </row>
    <row r="383" spans="1:25" ht="45" customHeight="1" x14ac:dyDescent="0.2">
      <c r="A383" s="2" t="s">
        <v>11</v>
      </c>
      <c r="B383" s="2" t="s">
        <v>1447</v>
      </c>
      <c r="C383" s="2" t="s">
        <v>1448</v>
      </c>
      <c r="D383" s="3">
        <v>195369.47</v>
      </c>
      <c r="E383" s="2" t="s">
        <v>1403</v>
      </c>
      <c r="F383" s="2" t="s">
        <v>15</v>
      </c>
      <c r="G383" s="2" t="s">
        <v>41</v>
      </c>
      <c r="H383" s="2" t="s">
        <v>17</v>
      </c>
      <c r="I383" s="2" t="s">
        <v>18</v>
      </c>
      <c r="J383" s="11" t="s">
        <v>1449</v>
      </c>
      <c r="K383" s="2" t="s">
        <v>20</v>
      </c>
      <c r="L383" s="8" t="str">
        <f t="shared" si="70"/>
        <v>ЗП</v>
      </c>
      <c r="M383" t="str">
        <f t="shared" si="71"/>
        <v xml:space="preserve"> </v>
      </c>
      <c r="N383" t="str">
        <f t="shared" si="72"/>
        <v>ЗП</v>
      </c>
      <c r="O383" s="13" t="b">
        <f t="shared" si="73"/>
        <v>0</v>
      </c>
      <c r="P383" t="str">
        <f t="shared" si="74"/>
        <v>нет</v>
      </c>
      <c r="Q383" t="str">
        <f t="shared" si="75"/>
        <v>ЗП</v>
      </c>
      <c r="R383" t="b">
        <f t="shared" si="76"/>
        <v>0</v>
      </c>
      <c r="S383" t="str">
        <f t="shared" si="77"/>
        <v>нет</v>
      </c>
      <c r="T383" t="b">
        <f t="shared" si="78"/>
        <v>0</v>
      </c>
      <c r="U383" t="str">
        <f t="shared" si="79"/>
        <v>нет</v>
      </c>
      <c r="V383" t="b">
        <f t="shared" si="80"/>
        <v>0</v>
      </c>
      <c r="W383" t="str">
        <f t="shared" si="81"/>
        <v>нет</v>
      </c>
      <c r="X383" t="b">
        <f t="shared" si="82"/>
        <v>0</v>
      </c>
      <c r="Y383" t="str">
        <f t="shared" si="83"/>
        <v>нет</v>
      </c>
    </row>
    <row r="384" spans="1:25" ht="45" customHeight="1" x14ac:dyDescent="0.2">
      <c r="A384" s="2" t="s">
        <v>11</v>
      </c>
      <c r="B384" s="2" t="s">
        <v>1450</v>
      </c>
      <c r="C384" s="2" t="s">
        <v>1451</v>
      </c>
      <c r="D384" s="3">
        <v>52153.94</v>
      </c>
      <c r="E384" s="2" t="s">
        <v>1403</v>
      </c>
      <c r="F384" s="2" t="s">
        <v>15</v>
      </c>
      <c r="G384" s="2" t="s">
        <v>38</v>
      </c>
      <c r="H384" s="2" t="s">
        <v>17</v>
      </c>
      <c r="I384" s="2" t="s">
        <v>18</v>
      </c>
      <c r="J384" s="11" t="s">
        <v>1452</v>
      </c>
      <c r="K384" s="2" t="s">
        <v>20</v>
      </c>
      <c r="L384" s="8" t="str">
        <f t="shared" si="70"/>
        <v>ЗП</v>
      </c>
      <c r="M384" t="str">
        <f t="shared" si="71"/>
        <v xml:space="preserve"> </v>
      </c>
      <c r="N384" t="str">
        <f t="shared" si="72"/>
        <v>ЗП</v>
      </c>
      <c r="O384" s="13" t="b">
        <f t="shared" si="73"/>
        <v>0</v>
      </c>
      <c r="P384" t="str">
        <f t="shared" si="74"/>
        <v>нет</v>
      </c>
      <c r="Q384" t="str">
        <f t="shared" si="75"/>
        <v>ЗП</v>
      </c>
      <c r="R384" t="b">
        <f t="shared" si="76"/>
        <v>0</v>
      </c>
      <c r="S384" t="str">
        <f t="shared" si="77"/>
        <v>нет</v>
      </c>
      <c r="T384" t="b">
        <f t="shared" si="78"/>
        <v>0</v>
      </c>
      <c r="U384" t="str">
        <f t="shared" si="79"/>
        <v>нет</v>
      </c>
      <c r="V384" t="b">
        <f t="shared" si="80"/>
        <v>0</v>
      </c>
      <c r="W384" t="str">
        <f t="shared" si="81"/>
        <v>нет</v>
      </c>
      <c r="X384" t="b">
        <f t="shared" si="82"/>
        <v>0</v>
      </c>
      <c r="Y384" t="str">
        <f t="shared" si="83"/>
        <v>нет</v>
      </c>
    </row>
    <row r="385" spans="1:25" ht="45" customHeight="1" x14ac:dyDescent="0.2">
      <c r="A385" s="2" t="s">
        <v>11</v>
      </c>
      <c r="B385" s="2" t="s">
        <v>1453</v>
      </c>
      <c r="C385" s="2" t="s">
        <v>1454</v>
      </c>
      <c r="D385" s="3">
        <v>10613924.710000001</v>
      </c>
      <c r="E385" s="2" t="s">
        <v>1403</v>
      </c>
      <c r="F385" s="2" t="s">
        <v>15</v>
      </c>
      <c r="G385" s="2" t="s">
        <v>89</v>
      </c>
      <c r="H385" s="2" t="s">
        <v>17</v>
      </c>
      <c r="I385" s="2" t="s">
        <v>90</v>
      </c>
      <c r="J385" s="2" t="s">
        <v>1455</v>
      </c>
      <c r="K385" s="2" t="s">
        <v>20</v>
      </c>
      <c r="L385" s="8" t="e">
        <f t="shared" si="70"/>
        <v>#N/A</v>
      </c>
      <c r="M385" t="str">
        <f t="shared" si="71"/>
        <v xml:space="preserve"> </v>
      </c>
      <c r="N385" t="e">
        <f t="shared" si="72"/>
        <v>#N/A</v>
      </c>
      <c r="O385" s="13" t="b">
        <f t="shared" si="73"/>
        <v>0</v>
      </c>
      <c r="P385" t="str">
        <f t="shared" si="74"/>
        <v>нет</v>
      </c>
      <c r="Q385" t="str">
        <f t="shared" si="75"/>
        <v/>
      </c>
      <c r="R385" t="b">
        <f t="shared" si="76"/>
        <v>0</v>
      </c>
      <c r="S385" t="str">
        <f t="shared" si="77"/>
        <v>нет</v>
      </c>
      <c r="T385" t="b">
        <f t="shared" si="78"/>
        <v>0</v>
      </c>
      <c r="U385" t="str">
        <f t="shared" si="79"/>
        <v>нет</v>
      </c>
      <c r="V385" t="b">
        <f t="shared" si="80"/>
        <v>0</v>
      </c>
      <c r="W385" t="str">
        <f t="shared" si="81"/>
        <v>нет</v>
      </c>
      <c r="X385" t="b">
        <f t="shared" si="82"/>
        <v>0</v>
      </c>
      <c r="Y385" t="str">
        <f t="shared" si="83"/>
        <v>нет</v>
      </c>
    </row>
    <row r="386" spans="1:25" ht="45" customHeight="1" x14ac:dyDescent="0.2">
      <c r="A386" s="2" t="s">
        <v>11</v>
      </c>
      <c r="B386" s="2" t="s">
        <v>1456</v>
      </c>
      <c r="C386" s="2" t="s">
        <v>1457</v>
      </c>
      <c r="D386" s="3">
        <v>4901.96</v>
      </c>
      <c r="E386" s="2" t="s">
        <v>1403</v>
      </c>
      <c r="F386" s="2" t="s">
        <v>15</v>
      </c>
      <c r="G386" s="2" t="s">
        <v>89</v>
      </c>
      <c r="H386" s="2" t="s">
        <v>17</v>
      </c>
      <c r="I386" s="2" t="s">
        <v>90</v>
      </c>
      <c r="J386" s="2" t="s">
        <v>1458</v>
      </c>
      <c r="K386" s="2" t="s">
        <v>20</v>
      </c>
      <c r="L386" s="8" t="str">
        <f t="shared" si="70"/>
        <v>Социальные пособия</v>
      </c>
      <c r="M386" t="str">
        <f t="shared" si="71"/>
        <v xml:space="preserve"> </v>
      </c>
      <c r="N386" t="str">
        <f t="shared" si="72"/>
        <v>Социальные пособия</v>
      </c>
      <c r="O386" s="13" t="b">
        <f t="shared" si="73"/>
        <v>0</v>
      </c>
      <c r="P386" t="str">
        <f t="shared" si="74"/>
        <v>нет</v>
      </c>
      <c r="Q386" t="str">
        <f t="shared" si="75"/>
        <v/>
      </c>
      <c r="R386" t="b">
        <f t="shared" si="76"/>
        <v>0</v>
      </c>
      <c r="S386" t="str">
        <f t="shared" si="77"/>
        <v>нет</v>
      </c>
      <c r="T386" t="b">
        <f t="shared" si="78"/>
        <v>0</v>
      </c>
      <c r="U386" t="str">
        <f t="shared" si="79"/>
        <v>нет</v>
      </c>
      <c r="V386" t="b">
        <f t="shared" si="80"/>
        <v>1</v>
      </c>
      <c r="W386" t="str">
        <f t="shared" si="81"/>
        <v>Социальные пособия</v>
      </c>
      <c r="X386" t="b">
        <f t="shared" si="82"/>
        <v>0</v>
      </c>
      <c r="Y386" t="str">
        <f t="shared" si="83"/>
        <v>нет</v>
      </c>
    </row>
    <row r="387" spans="1:25" ht="45" customHeight="1" x14ac:dyDescent="0.2">
      <c r="A387" s="2" t="s">
        <v>11</v>
      </c>
      <c r="B387" s="2" t="s">
        <v>1459</v>
      </c>
      <c r="C387" s="2" t="s">
        <v>1460</v>
      </c>
      <c r="D387" s="3">
        <v>4589378</v>
      </c>
      <c r="E387" s="2" t="s">
        <v>1403</v>
      </c>
      <c r="F387" s="2" t="s">
        <v>15</v>
      </c>
      <c r="G387" s="2" t="s">
        <v>89</v>
      </c>
      <c r="H387" s="2" t="s">
        <v>17</v>
      </c>
      <c r="I387" s="2" t="s">
        <v>90</v>
      </c>
      <c r="J387" s="2" t="s">
        <v>1461</v>
      </c>
      <c r="K387" s="2" t="s">
        <v>20</v>
      </c>
      <c r="L387" s="8" t="str">
        <f t="shared" ref="L387:L450" si="84">_xlfn.IFS(I387= "Поступление доходов (205 00, 209 00)", "Доходы/Оплата (за доставку)",I387= "Возврат полученных авансов, излишне полученных доходов (205.00, 209.00) \\ АНАЛИТИКА //","Отказ от доставки",I387="Перечисление средств во временном распоряжении (304.01)","?",I387="Перечисление подотчетным лицам (208.00)","Выдано под отчет",P387="ЗП (3 дня)","ЗП (3 дня)",AND(I387="Перечисление физическим лицам по ведомости (302.00) \\ Общий контрагент //",P387="нет"),"ЗП",OR(I387="Перечисление удержаний из зарплаты, выплат по оплате труда, стипендий (по ведомости) (304.03)",I387="Перечисление удержаний из зарплаты, выплат по оплате труда, стипендий (304.03)"),"Удержания из ЗП",OR(I387="Оплата поставщикам и другие платежи (206.00, 302.00) \\ + ДО //",I387="Оплата поставщикам и другие платежи (206.00, 302.00)"),"ПОСТАВЩИКИ",U387="НДФЛ","НДФЛ",I387="Уплата налогов, сборов и иных платежей в бюджет (303.00) \\ начисление + БО + ДО //","Транспортный налог",OR(I387="Поступления на восстановление расходов (209 00)",AND(G387 ="УФК по г.Москве (Отделение Фонда пенсионного и социального страхования Российской Федерации по г. Москве и Московской области л/с 04734Ф73010)",I387 = "Погашение дебиторской задолженности поставщиков (302.00, 206.00)")),"Возврат субсидии",AND(I387="Погашение дебиторской задолженности поставщиков (302.00, 206.00)",G387&lt;&gt;("Банк ВТБ(ПАО)")),"Возврат платежа (ПОСТАВЩИКИ)",AND(I387="Погашение дебиторской задолженности поставщиков (302.00, 206.00)",G387=("Банк ВТБ(ПАО)")),"Возврат ЗП",S387="пени","пени",W387="Социальные пособия","Социальные пособия",Y387="Страховые взносы","Страховые взносы")</f>
        <v>НДФЛ</v>
      </c>
      <c r="M387" t="str">
        <f t="shared" ref="M387:M450" si="85">IF(I:I= "Возврат полученных авансов, излишне полученных доходов (205.00, 209.00) \\ АНАЛИТИКА //", "Отказ от доставки", " ")</f>
        <v xml:space="preserve"> </v>
      </c>
      <c r="N387" t="str">
        <f t="shared" ref="N387:N450" si="86">_xlfn.IFS(I387= "Поступление доходов (205 00, 209 00)", "Доходы/Оплата (за доставку)",I387= "Возврат полученных авансов, излишне полученных доходов (205.00, 209.00) \\ АНАЛИТИКА //","Отказ от доставки",I387="Перечисление средств во временном распоряжении (304.01)","?",I387="Перечисление подотчетным лицам (208.00)","Выдано под отчет",P387="ЗП (3 дня)","ЗП (3 дня)",AND(I387="Перечисление физическим лицам по ведомости (302.00) \\ Общий контрагент //",P387="нет"),"ЗП",OR(I387="Перечисление удержаний из зарплаты, выплат по оплате труда, стипендий (по ведомости) (304.03)",I387="Перечисление удержаний из зарплаты, выплат по оплате труда, стипендий (304.03)"),"Удержания из ЗП",OR(I387="Оплата поставщикам и другие платежи (206.00, 302.00) \\ + ДО //",I387="Оплата поставщикам и другие платежи (206.00, 302.00)"),"ПОСТАВЩИКИ",U387="НДФЛ","НДФЛ",I387="Уплата налогов, сборов и иных платежей в бюджет (303.00) \\ начисление + БО + ДО //","Транспортный налог",OR(I387="Поступления на восстановление расходов (209 00)",AND(G387 ="УФК по г.Москве (Отделение Фонда пенсионного и социального страхования Российской Федерации по г. Москве и Московской области л/с 04734Ф73010)",I387 = "Погашение дебиторской задолженности поставщиков (302.00, 206.00)")),"Возврат субсидии",AND(I387="Погашение дебиторской задолженности поставщиков (302.00, 206.00)",G387&lt;&gt;("Банк ВТБ(ПАО)")),"Возврат платежа (ПОСТАВЩИКИ)",AND(I387="Погашение дебиторской задолженности поставщиков (302.00, 206.00)",G387=("Банк ВТБ(ПАО)")),"Возврат ЗП",S387="пени","пени",W387="Социальные пособия","Социальные пособия",Y387="Страховые взносы","Страховые взносы")</f>
        <v>НДФЛ</v>
      </c>
      <c r="O387" s="13" t="b">
        <f t="shared" ref="O387:O450" si="87">IFERROR(SEARCH("3 дн", J387), 0) &gt; 0</f>
        <v>0</v>
      </c>
      <c r="P387" t="str">
        <f t="shared" ref="P387:P450" si="88">IF(O387=TRUE,"ЗП (3 дня)", "нет")</f>
        <v>нет</v>
      </c>
      <c r="Q387" t="str">
        <f t="shared" ref="Q387:Q450" si="89">IF(AND(I:I="Перечисление физическим лицам по ведомости (302.00) \\ Общий контрагент //",P:P="нет"),"ЗП","")</f>
        <v/>
      </c>
      <c r="R387" t="b">
        <f t="shared" ref="R387:R450" si="90">(IFERROR(SEARCH("пени", J387), 0) &gt; 0)</f>
        <v>0</v>
      </c>
      <c r="S387" t="str">
        <f t="shared" ref="S387:S450" si="91">IF(R387=TRUE,"пени","нет")</f>
        <v>нет</v>
      </c>
      <c r="T387" t="b">
        <f t="shared" ref="T387:T450" si="92">(IFERROR(SEARCH("НДФЛ", J387), 0) &gt; 0)</f>
        <v>1</v>
      </c>
      <c r="U387" t="str">
        <f t="shared" ref="U387:U450" si="93">IF(T387=TRUE,"НДФЛ","нет")</f>
        <v>НДФЛ</v>
      </c>
      <c r="V387" t="b">
        <f t="shared" ref="V387:V450" si="94">(IFERROR(SEARCH("(Взносы по единому тарифу ДИ).НДС не облагается.", J387), 0) &gt; 0)</f>
        <v>0</v>
      </c>
      <c r="W387" t="str">
        <f t="shared" ref="W387:W450" si="95">IF(V387=TRUE,"Социальные пособия","нет")</f>
        <v>нет</v>
      </c>
      <c r="X387" t="b">
        <f t="shared" ref="X387:X450" si="96">(IFERROR(SEARCH("страх", J387), 0) &gt; 0)</f>
        <v>0</v>
      </c>
      <c r="Y387" t="str">
        <f t="shared" ref="Y387:Y450" si="97">IF(X387=TRUE,"Страховые взносы","нет")</f>
        <v>нет</v>
      </c>
    </row>
    <row r="388" spans="1:25" ht="45" customHeight="1" x14ac:dyDescent="0.2">
      <c r="A388" s="2" t="s">
        <v>11</v>
      </c>
      <c r="B388" s="2" t="s">
        <v>1462</v>
      </c>
      <c r="C388" s="2" t="s">
        <v>1463</v>
      </c>
      <c r="D388" s="3">
        <v>2482</v>
      </c>
      <c r="E388" s="2" t="s">
        <v>1403</v>
      </c>
      <c r="F388" s="2" t="s">
        <v>15</v>
      </c>
      <c r="G388" s="2" t="s">
        <v>89</v>
      </c>
      <c r="H388" s="2" t="s">
        <v>17</v>
      </c>
      <c r="I388" s="2" t="s">
        <v>90</v>
      </c>
      <c r="J388" s="2" t="s">
        <v>1464</v>
      </c>
      <c r="K388" s="2" t="s">
        <v>20</v>
      </c>
      <c r="L388" s="8" t="str">
        <f t="shared" si="84"/>
        <v>НДФЛ</v>
      </c>
      <c r="M388" t="str">
        <f t="shared" si="85"/>
        <v xml:space="preserve"> </v>
      </c>
      <c r="N388" t="str">
        <f t="shared" si="86"/>
        <v>НДФЛ</v>
      </c>
      <c r="O388" s="13" t="b">
        <f t="shared" si="87"/>
        <v>0</v>
      </c>
      <c r="P388" t="str">
        <f t="shared" si="88"/>
        <v>нет</v>
      </c>
      <c r="Q388" t="str">
        <f t="shared" si="89"/>
        <v/>
      </c>
      <c r="R388" t="b">
        <f t="shared" si="90"/>
        <v>0</v>
      </c>
      <c r="S388" t="str">
        <f t="shared" si="91"/>
        <v>нет</v>
      </c>
      <c r="T388" t="b">
        <f t="shared" si="92"/>
        <v>1</v>
      </c>
      <c r="U388" t="str">
        <f t="shared" si="93"/>
        <v>НДФЛ</v>
      </c>
      <c r="V388" t="b">
        <f t="shared" si="94"/>
        <v>0</v>
      </c>
      <c r="W388" t="str">
        <f t="shared" si="95"/>
        <v>нет</v>
      </c>
      <c r="X388" t="b">
        <f t="shared" si="96"/>
        <v>0</v>
      </c>
      <c r="Y388" t="str">
        <f t="shared" si="97"/>
        <v>нет</v>
      </c>
    </row>
    <row r="389" spans="1:25" ht="45" customHeight="1" x14ac:dyDescent="0.2">
      <c r="A389" s="2" t="s">
        <v>11</v>
      </c>
      <c r="B389" s="2" t="s">
        <v>1465</v>
      </c>
      <c r="C389" s="2" t="s">
        <v>1466</v>
      </c>
      <c r="D389" s="3">
        <v>34126.639999999999</v>
      </c>
      <c r="E389" s="2" t="s">
        <v>1403</v>
      </c>
      <c r="F389" s="2" t="s">
        <v>15</v>
      </c>
      <c r="G389" s="2" t="s">
        <v>371</v>
      </c>
      <c r="H389" s="2" t="s">
        <v>372</v>
      </c>
      <c r="I389" s="2" t="s">
        <v>54</v>
      </c>
      <c r="J389" s="2" t="s">
        <v>1467</v>
      </c>
      <c r="K389" s="2" t="s">
        <v>49</v>
      </c>
      <c r="L389" s="8" t="str">
        <f t="shared" si="84"/>
        <v>ПОСТАВЩИКИ</v>
      </c>
      <c r="M389" t="str">
        <f t="shared" si="85"/>
        <v xml:space="preserve"> </v>
      </c>
      <c r="N389" t="str">
        <f t="shared" si="86"/>
        <v>ПОСТАВЩИКИ</v>
      </c>
      <c r="O389" s="13" t="b">
        <f t="shared" si="87"/>
        <v>0</v>
      </c>
      <c r="P389" t="str">
        <f t="shared" si="88"/>
        <v>нет</v>
      </c>
      <c r="Q389" t="str">
        <f t="shared" si="89"/>
        <v/>
      </c>
      <c r="R389" t="b">
        <f t="shared" si="90"/>
        <v>0</v>
      </c>
      <c r="S389" t="str">
        <f t="shared" si="91"/>
        <v>нет</v>
      </c>
      <c r="T389" t="b">
        <f t="shared" si="92"/>
        <v>0</v>
      </c>
      <c r="U389" t="str">
        <f t="shared" si="93"/>
        <v>нет</v>
      </c>
      <c r="V389" t="b">
        <f t="shared" si="94"/>
        <v>0</v>
      </c>
      <c r="W389" t="str">
        <f t="shared" si="95"/>
        <v>нет</v>
      </c>
      <c r="X389" t="b">
        <f t="shared" si="96"/>
        <v>0</v>
      </c>
      <c r="Y389" t="str">
        <f t="shared" si="97"/>
        <v>нет</v>
      </c>
    </row>
    <row r="390" spans="1:25" ht="45" customHeight="1" x14ac:dyDescent="0.2">
      <c r="A390" s="2" t="s">
        <v>11</v>
      </c>
      <c r="B390" s="2" t="s">
        <v>1468</v>
      </c>
      <c r="C390" s="2" t="s">
        <v>1469</v>
      </c>
      <c r="D390" s="3">
        <v>13930</v>
      </c>
      <c r="E390" s="2" t="s">
        <v>1403</v>
      </c>
      <c r="F390" s="2" t="s">
        <v>15</v>
      </c>
      <c r="G390" s="2" t="s">
        <v>300</v>
      </c>
      <c r="H390" s="2" t="s">
        <v>301</v>
      </c>
      <c r="I390" s="2" t="s">
        <v>47</v>
      </c>
      <c r="J390" s="2" t="s">
        <v>1470</v>
      </c>
      <c r="K390" s="2" t="s">
        <v>49</v>
      </c>
      <c r="L390" s="8" t="str">
        <f t="shared" si="84"/>
        <v>ПОСТАВЩИКИ</v>
      </c>
      <c r="M390" t="str">
        <f t="shared" si="85"/>
        <v xml:space="preserve"> </v>
      </c>
      <c r="N390" t="str">
        <f t="shared" si="86"/>
        <v>ПОСТАВЩИКИ</v>
      </c>
      <c r="O390" s="13" t="b">
        <f t="shared" si="87"/>
        <v>0</v>
      </c>
      <c r="P390" t="str">
        <f t="shared" si="88"/>
        <v>нет</v>
      </c>
      <c r="Q390" t="str">
        <f t="shared" si="89"/>
        <v/>
      </c>
      <c r="R390" t="b">
        <f t="shared" si="90"/>
        <v>0</v>
      </c>
      <c r="S390" t="str">
        <f t="shared" si="91"/>
        <v>нет</v>
      </c>
      <c r="T390" t="b">
        <f t="shared" si="92"/>
        <v>0</v>
      </c>
      <c r="U390" t="str">
        <f t="shared" si="93"/>
        <v>нет</v>
      </c>
      <c r="V390" t="b">
        <f t="shared" si="94"/>
        <v>0</v>
      </c>
      <c r="W390" t="str">
        <f t="shared" si="95"/>
        <v>нет</v>
      </c>
      <c r="X390" t="b">
        <f t="shared" si="96"/>
        <v>0</v>
      </c>
      <c r="Y390" t="str">
        <f t="shared" si="97"/>
        <v>нет</v>
      </c>
    </row>
    <row r="391" spans="1:25" ht="45" customHeight="1" x14ac:dyDescent="0.2">
      <c r="A391" s="2" t="s">
        <v>11</v>
      </c>
      <c r="B391" s="2" t="s">
        <v>1471</v>
      </c>
      <c r="C391" s="2" t="s">
        <v>1472</v>
      </c>
      <c r="D391" s="4">
        <v>923.6</v>
      </c>
      <c r="E391" s="2" t="s">
        <v>1403</v>
      </c>
      <c r="F391" s="2" t="s">
        <v>15</v>
      </c>
      <c r="G391" s="2" t="s">
        <v>304</v>
      </c>
      <c r="H391" s="2" t="s">
        <v>355</v>
      </c>
      <c r="I391" s="2" t="s">
        <v>54</v>
      </c>
      <c r="J391" s="2" t="s">
        <v>1473</v>
      </c>
      <c r="K391" s="2" t="s">
        <v>49</v>
      </c>
      <c r="L391" s="8" t="str">
        <f t="shared" si="84"/>
        <v>ПОСТАВЩИКИ</v>
      </c>
      <c r="M391" t="str">
        <f t="shared" si="85"/>
        <v xml:space="preserve"> </v>
      </c>
      <c r="N391" t="str">
        <f t="shared" si="86"/>
        <v>ПОСТАВЩИКИ</v>
      </c>
      <c r="O391" s="13" t="b">
        <f t="shared" si="87"/>
        <v>0</v>
      </c>
      <c r="P391" t="str">
        <f t="shared" si="88"/>
        <v>нет</v>
      </c>
      <c r="Q391" t="str">
        <f t="shared" si="89"/>
        <v/>
      </c>
      <c r="R391" t="b">
        <f t="shared" si="90"/>
        <v>0</v>
      </c>
      <c r="S391" t="str">
        <f t="shared" si="91"/>
        <v>нет</v>
      </c>
      <c r="T391" t="b">
        <f t="shared" si="92"/>
        <v>0</v>
      </c>
      <c r="U391" t="str">
        <f t="shared" si="93"/>
        <v>нет</v>
      </c>
      <c r="V391" t="b">
        <f t="shared" si="94"/>
        <v>0</v>
      </c>
      <c r="W391" t="str">
        <f t="shared" si="95"/>
        <v>нет</v>
      </c>
      <c r="X391" t="b">
        <f t="shared" si="96"/>
        <v>0</v>
      </c>
      <c r="Y391" t="str">
        <f t="shared" si="97"/>
        <v>нет</v>
      </c>
    </row>
    <row r="392" spans="1:25" ht="45" customHeight="1" x14ac:dyDescent="0.2">
      <c r="A392" s="2" t="s">
        <v>11</v>
      </c>
      <c r="B392" s="2" t="s">
        <v>1474</v>
      </c>
      <c r="C392" s="2" t="s">
        <v>1475</v>
      </c>
      <c r="D392" s="3">
        <v>1163</v>
      </c>
      <c r="E392" s="2" t="s">
        <v>1403</v>
      </c>
      <c r="F392" s="2" t="s">
        <v>62</v>
      </c>
      <c r="G392" s="2" t="s">
        <v>1476</v>
      </c>
      <c r="H392" s="2" t="s">
        <v>1477</v>
      </c>
      <c r="I392" s="2" t="s">
        <v>65</v>
      </c>
      <c r="J392" s="2" t="s">
        <v>1478</v>
      </c>
      <c r="K392" s="2" t="s">
        <v>20</v>
      </c>
      <c r="L392" s="8" t="str">
        <f t="shared" si="84"/>
        <v>Доходы/Оплата (за доставку)</v>
      </c>
      <c r="M392" t="str">
        <f t="shared" si="85"/>
        <v xml:space="preserve"> </v>
      </c>
      <c r="N392" t="str">
        <f t="shared" si="86"/>
        <v>Доходы/Оплата (за доставку)</v>
      </c>
      <c r="O392" s="13" t="b">
        <f t="shared" si="87"/>
        <v>0</v>
      </c>
      <c r="P392" t="str">
        <f t="shared" si="88"/>
        <v>нет</v>
      </c>
      <c r="Q392" t="str">
        <f t="shared" si="89"/>
        <v/>
      </c>
      <c r="R392" t="b">
        <f t="shared" si="90"/>
        <v>0</v>
      </c>
      <c r="S392" t="str">
        <f t="shared" si="91"/>
        <v>нет</v>
      </c>
      <c r="T392" t="b">
        <f t="shared" si="92"/>
        <v>0</v>
      </c>
      <c r="U392" t="str">
        <f t="shared" si="93"/>
        <v>нет</v>
      </c>
      <c r="V392" t="b">
        <f t="shared" si="94"/>
        <v>0</v>
      </c>
      <c r="W392" t="str">
        <f t="shared" si="95"/>
        <v>нет</v>
      </c>
      <c r="X392" t="b">
        <f t="shared" si="96"/>
        <v>0</v>
      </c>
      <c r="Y392" t="str">
        <f t="shared" si="97"/>
        <v>нет</v>
      </c>
    </row>
    <row r="393" spans="1:25" ht="45" customHeight="1" x14ac:dyDescent="0.2">
      <c r="A393" s="2" t="s">
        <v>11</v>
      </c>
      <c r="B393" s="2" t="s">
        <v>1474</v>
      </c>
      <c r="C393" s="2" t="s">
        <v>1479</v>
      </c>
      <c r="D393" s="4">
        <v>997.5</v>
      </c>
      <c r="E393" s="2" t="s">
        <v>1403</v>
      </c>
      <c r="F393" s="2" t="s">
        <v>62</v>
      </c>
      <c r="G393" s="2" t="s">
        <v>1480</v>
      </c>
      <c r="H393" s="2" t="s">
        <v>1481</v>
      </c>
      <c r="I393" s="2" t="s">
        <v>65</v>
      </c>
      <c r="J393" s="2" t="s">
        <v>1482</v>
      </c>
      <c r="K393" s="2" t="s">
        <v>20</v>
      </c>
      <c r="L393" s="8" t="str">
        <f t="shared" si="84"/>
        <v>Доходы/Оплата (за доставку)</v>
      </c>
      <c r="M393" t="str">
        <f t="shared" si="85"/>
        <v xml:space="preserve"> </v>
      </c>
      <c r="N393" t="str">
        <f t="shared" si="86"/>
        <v>Доходы/Оплата (за доставку)</v>
      </c>
      <c r="O393" s="13" t="b">
        <f t="shared" si="87"/>
        <v>0</v>
      </c>
      <c r="P393" t="str">
        <f t="shared" si="88"/>
        <v>нет</v>
      </c>
      <c r="Q393" t="str">
        <f t="shared" si="89"/>
        <v/>
      </c>
      <c r="R393" t="b">
        <f t="shared" si="90"/>
        <v>0</v>
      </c>
      <c r="S393" t="str">
        <f t="shared" si="91"/>
        <v>нет</v>
      </c>
      <c r="T393" t="b">
        <f t="shared" si="92"/>
        <v>0</v>
      </c>
      <c r="U393" t="str">
        <f t="shared" si="93"/>
        <v>нет</v>
      </c>
      <c r="V393" t="b">
        <f t="shared" si="94"/>
        <v>0</v>
      </c>
      <c r="W393" t="str">
        <f t="shared" si="95"/>
        <v>нет</v>
      </c>
      <c r="X393" t="b">
        <f t="shared" si="96"/>
        <v>0</v>
      </c>
      <c r="Y393" t="str">
        <f t="shared" si="97"/>
        <v>нет</v>
      </c>
    </row>
    <row r="394" spans="1:25" ht="45" customHeight="1" x14ac:dyDescent="0.2">
      <c r="A394" s="2" t="s">
        <v>11</v>
      </c>
      <c r="B394" s="2" t="s">
        <v>1474</v>
      </c>
      <c r="C394" s="2" t="s">
        <v>1483</v>
      </c>
      <c r="D394" s="4">
        <v>831.25</v>
      </c>
      <c r="E394" s="2" t="s">
        <v>1403</v>
      </c>
      <c r="F394" s="2" t="s">
        <v>62</v>
      </c>
      <c r="G394" s="2" t="s">
        <v>983</v>
      </c>
      <c r="H394" s="2" t="s">
        <v>984</v>
      </c>
      <c r="I394" s="2" t="s">
        <v>65</v>
      </c>
      <c r="J394" s="2" t="s">
        <v>1484</v>
      </c>
      <c r="K394" s="2" t="s">
        <v>20</v>
      </c>
      <c r="L394" s="8" t="str">
        <f t="shared" si="84"/>
        <v>Доходы/Оплата (за доставку)</v>
      </c>
      <c r="M394" t="str">
        <f t="shared" si="85"/>
        <v xml:space="preserve"> </v>
      </c>
      <c r="N394" t="str">
        <f t="shared" si="86"/>
        <v>Доходы/Оплата (за доставку)</v>
      </c>
      <c r="O394" s="13" t="b">
        <f t="shared" si="87"/>
        <v>0</v>
      </c>
      <c r="P394" t="str">
        <f t="shared" si="88"/>
        <v>нет</v>
      </c>
      <c r="Q394" t="str">
        <f t="shared" si="89"/>
        <v/>
      </c>
      <c r="R394" t="b">
        <f t="shared" si="90"/>
        <v>0</v>
      </c>
      <c r="S394" t="str">
        <f t="shared" si="91"/>
        <v>нет</v>
      </c>
      <c r="T394" t="b">
        <f t="shared" si="92"/>
        <v>0</v>
      </c>
      <c r="U394" t="str">
        <f t="shared" si="93"/>
        <v>нет</v>
      </c>
      <c r="V394" t="b">
        <f t="shared" si="94"/>
        <v>0</v>
      </c>
      <c r="W394" t="str">
        <f t="shared" si="95"/>
        <v>нет</v>
      </c>
      <c r="X394" t="b">
        <f t="shared" si="96"/>
        <v>0</v>
      </c>
      <c r="Y394" t="str">
        <f t="shared" si="97"/>
        <v>нет</v>
      </c>
    </row>
    <row r="395" spans="1:25" ht="45" customHeight="1" x14ac:dyDescent="0.2">
      <c r="A395" s="2" t="s">
        <v>11</v>
      </c>
      <c r="B395" s="2" t="s">
        <v>1474</v>
      </c>
      <c r="C395" s="2" t="s">
        <v>1485</v>
      </c>
      <c r="D395" s="4">
        <v>665</v>
      </c>
      <c r="E395" s="2" t="s">
        <v>1403</v>
      </c>
      <c r="F395" s="2" t="s">
        <v>62</v>
      </c>
      <c r="G395" s="2" t="s">
        <v>1486</v>
      </c>
      <c r="H395" s="2" t="s">
        <v>1487</v>
      </c>
      <c r="I395" s="2" t="s">
        <v>65</v>
      </c>
      <c r="J395" s="2" t="s">
        <v>1488</v>
      </c>
      <c r="K395" s="2" t="s">
        <v>20</v>
      </c>
      <c r="L395" s="8" t="str">
        <f t="shared" si="84"/>
        <v>Доходы/Оплата (за доставку)</v>
      </c>
      <c r="M395" t="str">
        <f t="shared" si="85"/>
        <v xml:space="preserve"> </v>
      </c>
      <c r="N395" t="str">
        <f t="shared" si="86"/>
        <v>Доходы/Оплата (за доставку)</v>
      </c>
      <c r="O395" s="13" t="b">
        <f t="shared" si="87"/>
        <v>0</v>
      </c>
      <c r="P395" t="str">
        <f t="shared" si="88"/>
        <v>нет</v>
      </c>
      <c r="Q395" t="str">
        <f t="shared" si="89"/>
        <v/>
      </c>
      <c r="R395" t="b">
        <f t="shared" si="90"/>
        <v>0</v>
      </c>
      <c r="S395" t="str">
        <f t="shared" si="91"/>
        <v>нет</v>
      </c>
      <c r="T395" t="b">
        <f t="shared" si="92"/>
        <v>0</v>
      </c>
      <c r="U395" t="str">
        <f t="shared" si="93"/>
        <v>нет</v>
      </c>
      <c r="V395" t="b">
        <f t="shared" si="94"/>
        <v>0</v>
      </c>
      <c r="W395" t="str">
        <f t="shared" si="95"/>
        <v>нет</v>
      </c>
      <c r="X395" t="b">
        <f t="shared" si="96"/>
        <v>0</v>
      </c>
      <c r="Y395" t="str">
        <f t="shared" si="97"/>
        <v>нет</v>
      </c>
    </row>
    <row r="396" spans="1:25" ht="45" customHeight="1" x14ac:dyDescent="0.2">
      <c r="A396" s="2" t="s">
        <v>11</v>
      </c>
      <c r="B396" s="2" t="s">
        <v>1474</v>
      </c>
      <c r="C396" s="2" t="s">
        <v>1489</v>
      </c>
      <c r="D396" s="4">
        <v>665</v>
      </c>
      <c r="E396" s="2" t="s">
        <v>1403</v>
      </c>
      <c r="F396" s="2" t="s">
        <v>62</v>
      </c>
      <c r="G396" s="2" t="s">
        <v>948</v>
      </c>
      <c r="H396" s="2" t="s">
        <v>949</v>
      </c>
      <c r="I396" s="2" t="s">
        <v>65</v>
      </c>
      <c r="J396" s="2" t="s">
        <v>1490</v>
      </c>
      <c r="K396" s="2" t="s">
        <v>20</v>
      </c>
      <c r="L396" s="8" t="str">
        <f t="shared" si="84"/>
        <v>Доходы/Оплата (за доставку)</v>
      </c>
      <c r="M396" t="str">
        <f t="shared" si="85"/>
        <v xml:space="preserve"> </v>
      </c>
      <c r="N396" t="str">
        <f t="shared" si="86"/>
        <v>Доходы/Оплата (за доставку)</v>
      </c>
      <c r="O396" s="13" t="b">
        <f t="shared" si="87"/>
        <v>0</v>
      </c>
      <c r="P396" t="str">
        <f t="shared" si="88"/>
        <v>нет</v>
      </c>
      <c r="Q396" t="str">
        <f t="shared" si="89"/>
        <v/>
      </c>
      <c r="R396" t="b">
        <f t="shared" si="90"/>
        <v>0</v>
      </c>
      <c r="S396" t="str">
        <f t="shared" si="91"/>
        <v>нет</v>
      </c>
      <c r="T396" t="b">
        <f t="shared" si="92"/>
        <v>0</v>
      </c>
      <c r="U396" t="str">
        <f t="shared" si="93"/>
        <v>нет</v>
      </c>
      <c r="V396" t="b">
        <f t="shared" si="94"/>
        <v>0</v>
      </c>
      <c r="W396" t="str">
        <f t="shared" si="95"/>
        <v>нет</v>
      </c>
      <c r="X396" t="b">
        <f t="shared" si="96"/>
        <v>0</v>
      </c>
      <c r="Y396" t="str">
        <f t="shared" si="97"/>
        <v>нет</v>
      </c>
    </row>
    <row r="397" spans="1:25" ht="45" customHeight="1" x14ac:dyDescent="0.2">
      <c r="A397" s="2" t="s">
        <v>11</v>
      </c>
      <c r="B397" s="2" t="s">
        <v>1474</v>
      </c>
      <c r="C397" s="2" t="s">
        <v>1491</v>
      </c>
      <c r="D397" s="4">
        <v>665</v>
      </c>
      <c r="E397" s="2" t="s">
        <v>1403</v>
      </c>
      <c r="F397" s="2" t="s">
        <v>62</v>
      </c>
      <c r="G397" s="2" t="s">
        <v>41</v>
      </c>
      <c r="H397" s="2" t="s">
        <v>1492</v>
      </c>
      <c r="I397" s="2" t="s">
        <v>65</v>
      </c>
      <c r="J397" s="2" t="s">
        <v>393</v>
      </c>
      <c r="K397" s="2" t="s">
        <v>20</v>
      </c>
      <c r="L397" s="8" t="str">
        <f t="shared" si="84"/>
        <v>Доходы/Оплата (за доставку)</v>
      </c>
      <c r="M397" t="str">
        <f t="shared" si="85"/>
        <v xml:space="preserve"> </v>
      </c>
      <c r="N397" t="str">
        <f t="shared" si="86"/>
        <v>Доходы/Оплата (за доставку)</v>
      </c>
      <c r="O397" s="13" t="b">
        <f t="shared" si="87"/>
        <v>0</v>
      </c>
      <c r="P397" t="str">
        <f t="shared" si="88"/>
        <v>нет</v>
      </c>
      <c r="Q397" t="str">
        <f t="shared" si="89"/>
        <v/>
      </c>
      <c r="R397" t="b">
        <f t="shared" si="90"/>
        <v>0</v>
      </c>
      <c r="S397" t="str">
        <f t="shared" si="91"/>
        <v>нет</v>
      </c>
      <c r="T397" t="b">
        <f t="shared" si="92"/>
        <v>0</v>
      </c>
      <c r="U397" t="str">
        <f t="shared" si="93"/>
        <v>нет</v>
      </c>
      <c r="V397" t="b">
        <f t="shared" si="94"/>
        <v>0</v>
      </c>
      <c r="W397" t="str">
        <f t="shared" si="95"/>
        <v>нет</v>
      </c>
      <c r="X397" t="b">
        <f t="shared" si="96"/>
        <v>0</v>
      </c>
      <c r="Y397" t="str">
        <f t="shared" si="97"/>
        <v>нет</v>
      </c>
    </row>
    <row r="398" spans="1:25" ht="45" customHeight="1" x14ac:dyDescent="0.2">
      <c r="A398" s="2" t="s">
        <v>11</v>
      </c>
      <c r="B398" s="2" t="s">
        <v>1493</v>
      </c>
      <c r="C398" s="2" t="s">
        <v>1494</v>
      </c>
      <c r="D398" s="3">
        <v>563501.49</v>
      </c>
      <c r="E398" s="2" t="s">
        <v>1495</v>
      </c>
      <c r="F398" s="2" t="s">
        <v>15</v>
      </c>
      <c r="G398" s="2" t="s">
        <v>1496</v>
      </c>
      <c r="H398" s="2" t="s">
        <v>1497</v>
      </c>
      <c r="I398" s="2" t="s">
        <v>47</v>
      </c>
      <c r="J398" s="2" t="s">
        <v>1498</v>
      </c>
      <c r="K398" s="2" t="s">
        <v>49</v>
      </c>
      <c r="L398" s="8" t="str">
        <f t="shared" si="84"/>
        <v>ПОСТАВЩИКИ</v>
      </c>
      <c r="M398" t="str">
        <f t="shared" si="85"/>
        <v xml:space="preserve"> </v>
      </c>
      <c r="N398" t="str">
        <f t="shared" si="86"/>
        <v>ПОСТАВЩИКИ</v>
      </c>
      <c r="O398" s="13" t="b">
        <f t="shared" si="87"/>
        <v>0</v>
      </c>
      <c r="P398" t="str">
        <f t="shared" si="88"/>
        <v>нет</v>
      </c>
      <c r="Q398" t="str">
        <f t="shared" si="89"/>
        <v/>
      </c>
      <c r="R398" t="b">
        <f t="shared" si="90"/>
        <v>0</v>
      </c>
      <c r="S398" t="str">
        <f t="shared" si="91"/>
        <v>нет</v>
      </c>
      <c r="T398" t="b">
        <f t="shared" si="92"/>
        <v>0</v>
      </c>
      <c r="U398" t="str">
        <f t="shared" si="93"/>
        <v>нет</v>
      </c>
      <c r="V398" t="b">
        <f t="shared" si="94"/>
        <v>0</v>
      </c>
      <c r="W398" t="str">
        <f t="shared" si="95"/>
        <v>нет</v>
      </c>
      <c r="X398" t="b">
        <f t="shared" si="96"/>
        <v>0</v>
      </c>
      <c r="Y398" t="str">
        <f t="shared" si="97"/>
        <v>нет</v>
      </c>
    </row>
    <row r="399" spans="1:25" ht="45" customHeight="1" x14ac:dyDescent="0.2">
      <c r="A399" s="2" t="s">
        <v>11</v>
      </c>
      <c r="B399" s="2" t="s">
        <v>1499</v>
      </c>
      <c r="C399" s="2" t="s">
        <v>1500</v>
      </c>
      <c r="D399" s="3">
        <v>1163.75</v>
      </c>
      <c r="E399" s="2" t="s">
        <v>1495</v>
      </c>
      <c r="F399" s="2" t="s">
        <v>62</v>
      </c>
      <c r="G399" s="2" t="s">
        <v>1501</v>
      </c>
      <c r="H399" s="2" t="s">
        <v>1502</v>
      </c>
      <c r="I399" s="2" t="s">
        <v>65</v>
      </c>
      <c r="J399" s="2" t="s">
        <v>1503</v>
      </c>
      <c r="K399" s="2" t="s">
        <v>20</v>
      </c>
      <c r="L399" s="8" t="str">
        <f t="shared" si="84"/>
        <v>Доходы/Оплата (за доставку)</v>
      </c>
      <c r="M399" t="str">
        <f t="shared" si="85"/>
        <v xml:space="preserve"> </v>
      </c>
      <c r="N399" t="str">
        <f t="shared" si="86"/>
        <v>Доходы/Оплата (за доставку)</v>
      </c>
      <c r="O399" s="13" t="b">
        <f t="shared" si="87"/>
        <v>0</v>
      </c>
      <c r="P399" t="str">
        <f t="shared" si="88"/>
        <v>нет</v>
      </c>
      <c r="Q399" t="str">
        <f t="shared" si="89"/>
        <v/>
      </c>
      <c r="R399" t="b">
        <f t="shared" si="90"/>
        <v>0</v>
      </c>
      <c r="S399" t="str">
        <f t="shared" si="91"/>
        <v>нет</v>
      </c>
      <c r="T399" t="b">
        <f t="shared" si="92"/>
        <v>0</v>
      </c>
      <c r="U399" t="str">
        <f t="shared" si="93"/>
        <v>нет</v>
      </c>
      <c r="V399" t="b">
        <f t="shared" si="94"/>
        <v>0</v>
      </c>
      <c r="W399" t="str">
        <f t="shared" si="95"/>
        <v>нет</v>
      </c>
      <c r="X399" t="b">
        <f t="shared" si="96"/>
        <v>0</v>
      </c>
      <c r="Y399" t="str">
        <f t="shared" si="97"/>
        <v>нет</v>
      </c>
    </row>
    <row r="400" spans="1:25" ht="45" customHeight="1" x14ac:dyDescent="0.2">
      <c r="A400" s="2" t="s">
        <v>11</v>
      </c>
      <c r="B400" s="2" t="s">
        <v>1499</v>
      </c>
      <c r="C400" s="2" t="s">
        <v>1504</v>
      </c>
      <c r="D400" s="4">
        <v>997.5</v>
      </c>
      <c r="E400" s="2" t="s">
        <v>1495</v>
      </c>
      <c r="F400" s="2" t="s">
        <v>62</v>
      </c>
      <c r="G400" s="2" t="s">
        <v>943</v>
      </c>
      <c r="H400" s="2" t="s">
        <v>944</v>
      </c>
      <c r="I400" s="2" t="s">
        <v>65</v>
      </c>
      <c r="J400" s="2" t="s">
        <v>538</v>
      </c>
      <c r="K400" s="2" t="s">
        <v>20</v>
      </c>
      <c r="L400" s="8" t="str">
        <f t="shared" si="84"/>
        <v>Доходы/Оплата (за доставку)</v>
      </c>
      <c r="M400" t="str">
        <f t="shared" si="85"/>
        <v xml:space="preserve"> </v>
      </c>
      <c r="N400" t="str">
        <f t="shared" si="86"/>
        <v>Доходы/Оплата (за доставку)</v>
      </c>
      <c r="O400" s="13" t="b">
        <f t="shared" si="87"/>
        <v>0</v>
      </c>
      <c r="P400" t="str">
        <f t="shared" si="88"/>
        <v>нет</v>
      </c>
      <c r="Q400" t="str">
        <f t="shared" si="89"/>
        <v/>
      </c>
      <c r="R400" t="b">
        <f t="shared" si="90"/>
        <v>0</v>
      </c>
      <c r="S400" t="str">
        <f t="shared" si="91"/>
        <v>нет</v>
      </c>
      <c r="T400" t="b">
        <f t="shared" si="92"/>
        <v>0</v>
      </c>
      <c r="U400" t="str">
        <f t="shared" si="93"/>
        <v>нет</v>
      </c>
      <c r="V400" t="b">
        <f t="shared" si="94"/>
        <v>0</v>
      </c>
      <c r="W400" t="str">
        <f t="shared" si="95"/>
        <v>нет</v>
      </c>
      <c r="X400" t="b">
        <f t="shared" si="96"/>
        <v>0</v>
      </c>
      <c r="Y400" t="str">
        <f t="shared" si="97"/>
        <v>нет</v>
      </c>
    </row>
    <row r="401" spans="1:25" ht="45" customHeight="1" x14ac:dyDescent="0.2">
      <c r="A401" s="2" t="s">
        <v>11</v>
      </c>
      <c r="B401" s="2" t="s">
        <v>1499</v>
      </c>
      <c r="C401" s="2" t="s">
        <v>1505</v>
      </c>
      <c r="D401" s="4">
        <v>997.5</v>
      </c>
      <c r="E401" s="2" t="s">
        <v>1495</v>
      </c>
      <c r="F401" s="2" t="s">
        <v>62</v>
      </c>
      <c r="G401" s="2" t="s">
        <v>729</v>
      </c>
      <c r="H401" s="2" t="s">
        <v>1506</v>
      </c>
      <c r="I401" s="2" t="s">
        <v>65</v>
      </c>
      <c r="J401" s="2" t="s">
        <v>731</v>
      </c>
      <c r="K401" s="2" t="s">
        <v>20</v>
      </c>
      <c r="L401" s="8" t="str">
        <f t="shared" si="84"/>
        <v>Доходы/Оплата (за доставку)</v>
      </c>
      <c r="M401" t="str">
        <f t="shared" si="85"/>
        <v xml:space="preserve"> </v>
      </c>
      <c r="N401" t="str">
        <f t="shared" si="86"/>
        <v>Доходы/Оплата (за доставку)</v>
      </c>
      <c r="O401" s="13" t="b">
        <f t="shared" si="87"/>
        <v>0</v>
      </c>
      <c r="P401" t="str">
        <f t="shared" si="88"/>
        <v>нет</v>
      </c>
      <c r="Q401" t="str">
        <f t="shared" si="89"/>
        <v/>
      </c>
      <c r="R401" t="b">
        <f t="shared" si="90"/>
        <v>0</v>
      </c>
      <c r="S401" t="str">
        <f t="shared" si="91"/>
        <v>нет</v>
      </c>
      <c r="T401" t="b">
        <f t="shared" si="92"/>
        <v>0</v>
      </c>
      <c r="U401" t="str">
        <f t="shared" si="93"/>
        <v>нет</v>
      </c>
      <c r="V401" t="b">
        <f t="shared" si="94"/>
        <v>0</v>
      </c>
      <c r="W401" t="str">
        <f t="shared" si="95"/>
        <v>нет</v>
      </c>
      <c r="X401" t="b">
        <f t="shared" si="96"/>
        <v>0</v>
      </c>
      <c r="Y401" t="str">
        <f t="shared" si="97"/>
        <v>нет</v>
      </c>
    </row>
    <row r="402" spans="1:25" ht="45" customHeight="1" x14ac:dyDescent="0.2">
      <c r="A402" s="2" t="s">
        <v>11</v>
      </c>
      <c r="B402" s="2" t="s">
        <v>1499</v>
      </c>
      <c r="C402" s="2" t="s">
        <v>1507</v>
      </c>
      <c r="D402" s="4">
        <v>665</v>
      </c>
      <c r="E402" s="2" t="s">
        <v>1495</v>
      </c>
      <c r="F402" s="2" t="s">
        <v>62</v>
      </c>
      <c r="G402" s="2" t="s">
        <v>41</v>
      </c>
      <c r="H402" s="2" t="s">
        <v>1508</v>
      </c>
      <c r="I402" s="2" t="s">
        <v>65</v>
      </c>
      <c r="J402" s="2" t="s">
        <v>520</v>
      </c>
      <c r="K402" s="2" t="s">
        <v>20</v>
      </c>
      <c r="L402" s="8" t="str">
        <f t="shared" si="84"/>
        <v>Доходы/Оплата (за доставку)</v>
      </c>
      <c r="M402" t="str">
        <f t="shared" si="85"/>
        <v xml:space="preserve"> </v>
      </c>
      <c r="N402" t="str">
        <f t="shared" si="86"/>
        <v>Доходы/Оплата (за доставку)</v>
      </c>
      <c r="O402" s="13" t="b">
        <f t="shared" si="87"/>
        <v>0</v>
      </c>
      <c r="P402" t="str">
        <f t="shared" si="88"/>
        <v>нет</v>
      </c>
      <c r="Q402" t="str">
        <f t="shared" si="89"/>
        <v/>
      </c>
      <c r="R402" t="b">
        <f t="shared" si="90"/>
        <v>0</v>
      </c>
      <c r="S402" t="str">
        <f t="shared" si="91"/>
        <v>нет</v>
      </c>
      <c r="T402" t="b">
        <f t="shared" si="92"/>
        <v>0</v>
      </c>
      <c r="U402" t="str">
        <f t="shared" si="93"/>
        <v>нет</v>
      </c>
      <c r="V402" t="b">
        <f t="shared" si="94"/>
        <v>0</v>
      </c>
      <c r="W402" t="str">
        <f t="shared" si="95"/>
        <v>нет</v>
      </c>
      <c r="X402" t="b">
        <f t="shared" si="96"/>
        <v>0</v>
      </c>
      <c r="Y402" t="str">
        <f t="shared" si="97"/>
        <v>нет</v>
      </c>
    </row>
    <row r="403" spans="1:25" ht="45" customHeight="1" x14ac:dyDescent="0.2">
      <c r="A403" s="2" t="s">
        <v>11</v>
      </c>
      <c r="B403" s="2" t="s">
        <v>1499</v>
      </c>
      <c r="C403" s="2" t="s">
        <v>1509</v>
      </c>
      <c r="D403" s="4">
        <v>665</v>
      </c>
      <c r="E403" s="2" t="s">
        <v>1495</v>
      </c>
      <c r="F403" s="2" t="s">
        <v>62</v>
      </c>
      <c r="G403" s="2" t="s">
        <v>1510</v>
      </c>
      <c r="H403" s="2" t="s">
        <v>1511</v>
      </c>
      <c r="I403" s="2" t="s">
        <v>65</v>
      </c>
      <c r="J403" s="2" t="s">
        <v>1512</v>
      </c>
      <c r="K403" s="2" t="s">
        <v>20</v>
      </c>
      <c r="L403" s="8" t="str">
        <f t="shared" si="84"/>
        <v>Доходы/Оплата (за доставку)</v>
      </c>
      <c r="M403" t="str">
        <f t="shared" si="85"/>
        <v xml:space="preserve"> </v>
      </c>
      <c r="N403" t="str">
        <f t="shared" si="86"/>
        <v>Доходы/Оплата (за доставку)</v>
      </c>
      <c r="O403" s="13" t="b">
        <f t="shared" si="87"/>
        <v>0</v>
      </c>
      <c r="P403" t="str">
        <f t="shared" si="88"/>
        <v>нет</v>
      </c>
      <c r="Q403" t="str">
        <f t="shared" si="89"/>
        <v/>
      </c>
      <c r="R403" t="b">
        <f t="shared" si="90"/>
        <v>0</v>
      </c>
      <c r="S403" t="str">
        <f t="shared" si="91"/>
        <v>нет</v>
      </c>
      <c r="T403" t="b">
        <f t="shared" si="92"/>
        <v>0</v>
      </c>
      <c r="U403" t="str">
        <f t="shared" si="93"/>
        <v>нет</v>
      </c>
      <c r="V403" t="b">
        <f t="shared" si="94"/>
        <v>0</v>
      </c>
      <c r="W403" t="str">
        <f t="shared" si="95"/>
        <v>нет</v>
      </c>
      <c r="X403" t="b">
        <f t="shared" si="96"/>
        <v>0</v>
      </c>
      <c r="Y403" t="str">
        <f t="shared" si="97"/>
        <v>нет</v>
      </c>
    </row>
    <row r="404" spans="1:25" ht="45" customHeight="1" x14ac:dyDescent="0.2">
      <c r="A404" s="2" t="s">
        <v>11</v>
      </c>
      <c r="B404" s="2" t="s">
        <v>1499</v>
      </c>
      <c r="C404" s="2" t="s">
        <v>1513</v>
      </c>
      <c r="D404" s="4">
        <v>665</v>
      </c>
      <c r="E404" s="2" t="s">
        <v>1495</v>
      </c>
      <c r="F404" s="2" t="s">
        <v>62</v>
      </c>
      <c r="G404" s="2" t="s">
        <v>229</v>
      </c>
      <c r="H404" s="2" t="s">
        <v>1514</v>
      </c>
      <c r="I404" s="2" t="s">
        <v>65</v>
      </c>
      <c r="J404" s="2" t="s">
        <v>1515</v>
      </c>
      <c r="K404" s="2" t="s">
        <v>20</v>
      </c>
      <c r="L404" s="8" t="str">
        <f t="shared" si="84"/>
        <v>Доходы/Оплата (за доставку)</v>
      </c>
      <c r="M404" t="str">
        <f t="shared" si="85"/>
        <v xml:space="preserve"> </v>
      </c>
      <c r="N404" t="str">
        <f t="shared" si="86"/>
        <v>Доходы/Оплата (за доставку)</v>
      </c>
      <c r="O404" s="13" t="b">
        <f t="shared" si="87"/>
        <v>0</v>
      </c>
      <c r="P404" t="str">
        <f t="shared" si="88"/>
        <v>нет</v>
      </c>
      <c r="Q404" t="str">
        <f t="shared" si="89"/>
        <v/>
      </c>
      <c r="R404" t="b">
        <f t="shared" si="90"/>
        <v>0</v>
      </c>
      <c r="S404" t="str">
        <f t="shared" si="91"/>
        <v>нет</v>
      </c>
      <c r="T404" t="b">
        <f t="shared" si="92"/>
        <v>0</v>
      </c>
      <c r="U404" t="str">
        <f t="shared" si="93"/>
        <v>нет</v>
      </c>
      <c r="V404" t="b">
        <f t="shared" si="94"/>
        <v>0</v>
      </c>
      <c r="W404" t="str">
        <f t="shared" si="95"/>
        <v>нет</v>
      </c>
      <c r="X404" t="b">
        <f t="shared" si="96"/>
        <v>0</v>
      </c>
      <c r="Y404" t="str">
        <f t="shared" si="97"/>
        <v>нет</v>
      </c>
    </row>
    <row r="405" spans="1:25" ht="45" customHeight="1" x14ac:dyDescent="0.2">
      <c r="A405" s="2" t="s">
        <v>11</v>
      </c>
      <c r="B405" s="2" t="s">
        <v>1499</v>
      </c>
      <c r="C405" s="2" t="s">
        <v>1516</v>
      </c>
      <c r="D405" s="4">
        <v>665</v>
      </c>
      <c r="E405" s="2" t="s">
        <v>1495</v>
      </c>
      <c r="F405" s="2" t="s">
        <v>62</v>
      </c>
      <c r="G405" s="2" t="s">
        <v>724</v>
      </c>
      <c r="H405" s="2" t="s">
        <v>725</v>
      </c>
      <c r="I405" s="2" t="s">
        <v>65</v>
      </c>
      <c r="J405" s="2" t="s">
        <v>1517</v>
      </c>
      <c r="K405" s="2" t="s">
        <v>20</v>
      </c>
      <c r="L405" s="8" t="str">
        <f t="shared" si="84"/>
        <v>Доходы/Оплата (за доставку)</v>
      </c>
      <c r="M405" t="str">
        <f t="shared" si="85"/>
        <v xml:space="preserve"> </v>
      </c>
      <c r="N405" t="str">
        <f t="shared" si="86"/>
        <v>Доходы/Оплата (за доставку)</v>
      </c>
      <c r="O405" s="13" t="b">
        <f t="shared" si="87"/>
        <v>0</v>
      </c>
      <c r="P405" t="str">
        <f t="shared" si="88"/>
        <v>нет</v>
      </c>
      <c r="Q405" t="str">
        <f t="shared" si="89"/>
        <v/>
      </c>
      <c r="R405" t="b">
        <f t="shared" si="90"/>
        <v>0</v>
      </c>
      <c r="S405" t="str">
        <f t="shared" si="91"/>
        <v>нет</v>
      </c>
      <c r="T405" t="b">
        <f t="shared" si="92"/>
        <v>0</v>
      </c>
      <c r="U405" t="str">
        <f t="shared" si="93"/>
        <v>нет</v>
      </c>
      <c r="V405" t="b">
        <f t="shared" si="94"/>
        <v>0</v>
      </c>
      <c r="W405" t="str">
        <f t="shared" si="95"/>
        <v>нет</v>
      </c>
      <c r="X405" t="b">
        <f t="shared" si="96"/>
        <v>0</v>
      </c>
      <c r="Y405" t="str">
        <f t="shared" si="97"/>
        <v>нет</v>
      </c>
    </row>
    <row r="406" spans="1:25" ht="45" customHeight="1" x14ac:dyDescent="0.2">
      <c r="A406" s="2" t="s">
        <v>11</v>
      </c>
      <c r="B406" s="2" t="s">
        <v>1499</v>
      </c>
      <c r="C406" s="2" t="s">
        <v>1518</v>
      </c>
      <c r="D406" s="4">
        <v>665</v>
      </c>
      <c r="E406" s="2" t="s">
        <v>1495</v>
      </c>
      <c r="F406" s="2" t="s">
        <v>62</v>
      </c>
      <c r="G406" s="2" t="s">
        <v>1519</v>
      </c>
      <c r="H406" s="2" t="s">
        <v>1520</v>
      </c>
      <c r="I406" s="2" t="s">
        <v>65</v>
      </c>
      <c r="J406" s="2" t="s">
        <v>1521</v>
      </c>
      <c r="K406" s="2" t="s">
        <v>20</v>
      </c>
      <c r="L406" s="8" t="str">
        <f t="shared" si="84"/>
        <v>Доходы/Оплата (за доставку)</v>
      </c>
      <c r="M406" t="str">
        <f t="shared" si="85"/>
        <v xml:space="preserve"> </v>
      </c>
      <c r="N406" t="str">
        <f t="shared" si="86"/>
        <v>Доходы/Оплата (за доставку)</v>
      </c>
      <c r="O406" s="13" t="b">
        <f t="shared" si="87"/>
        <v>0</v>
      </c>
      <c r="P406" t="str">
        <f t="shared" si="88"/>
        <v>нет</v>
      </c>
      <c r="Q406" t="str">
        <f t="shared" si="89"/>
        <v/>
      </c>
      <c r="R406" t="b">
        <f t="shared" si="90"/>
        <v>0</v>
      </c>
      <c r="S406" t="str">
        <f t="shared" si="91"/>
        <v>нет</v>
      </c>
      <c r="T406" t="b">
        <f t="shared" si="92"/>
        <v>0</v>
      </c>
      <c r="U406" t="str">
        <f t="shared" si="93"/>
        <v>нет</v>
      </c>
      <c r="V406" t="b">
        <f t="shared" si="94"/>
        <v>0</v>
      </c>
      <c r="W406" t="str">
        <f t="shared" si="95"/>
        <v>нет</v>
      </c>
      <c r="X406" t="b">
        <f t="shared" si="96"/>
        <v>0</v>
      </c>
      <c r="Y406" t="str">
        <f t="shared" si="97"/>
        <v>нет</v>
      </c>
    </row>
    <row r="407" spans="1:25" ht="45" customHeight="1" x14ac:dyDescent="0.2">
      <c r="A407" s="2" t="s">
        <v>11</v>
      </c>
      <c r="B407" s="2" t="s">
        <v>1499</v>
      </c>
      <c r="C407" s="2" t="s">
        <v>1522</v>
      </c>
      <c r="D407" s="4">
        <v>665</v>
      </c>
      <c r="E407" s="2" t="s">
        <v>1495</v>
      </c>
      <c r="F407" s="2" t="s">
        <v>62</v>
      </c>
      <c r="G407" s="2" t="s">
        <v>773</v>
      </c>
      <c r="H407" s="2" t="s">
        <v>1523</v>
      </c>
      <c r="I407" s="2" t="s">
        <v>65</v>
      </c>
      <c r="J407" s="2" t="s">
        <v>1524</v>
      </c>
      <c r="K407" s="2" t="s">
        <v>20</v>
      </c>
      <c r="L407" s="8" t="str">
        <f t="shared" si="84"/>
        <v>Доходы/Оплата (за доставку)</v>
      </c>
      <c r="M407" t="str">
        <f t="shared" si="85"/>
        <v xml:space="preserve"> </v>
      </c>
      <c r="N407" t="str">
        <f t="shared" si="86"/>
        <v>Доходы/Оплата (за доставку)</v>
      </c>
      <c r="O407" s="13" t="b">
        <f t="shared" si="87"/>
        <v>0</v>
      </c>
      <c r="P407" t="str">
        <f t="shared" si="88"/>
        <v>нет</v>
      </c>
      <c r="Q407" t="str">
        <f t="shared" si="89"/>
        <v/>
      </c>
      <c r="R407" t="b">
        <f t="shared" si="90"/>
        <v>0</v>
      </c>
      <c r="S407" t="str">
        <f t="shared" si="91"/>
        <v>нет</v>
      </c>
      <c r="T407" t="b">
        <f t="shared" si="92"/>
        <v>0</v>
      </c>
      <c r="U407" t="str">
        <f t="shared" si="93"/>
        <v>нет</v>
      </c>
      <c r="V407" t="b">
        <f t="shared" si="94"/>
        <v>0</v>
      </c>
      <c r="W407" t="str">
        <f t="shared" si="95"/>
        <v>нет</v>
      </c>
      <c r="X407" t="b">
        <f t="shared" si="96"/>
        <v>0</v>
      </c>
      <c r="Y407" t="str">
        <f t="shared" si="97"/>
        <v>нет</v>
      </c>
    </row>
    <row r="408" spans="1:25" ht="45" customHeight="1" x14ac:dyDescent="0.2">
      <c r="A408" s="2" t="s">
        <v>11</v>
      </c>
      <c r="B408" s="2" t="s">
        <v>1499</v>
      </c>
      <c r="C408" s="2" t="s">
        <v>1525</v>
      </c>
      <c r="D408" s="4">
        <v>665</v>
      </c>
      <c r="E408" s="2" t="s">
        <v>1495</v>
      </c>
      <c r="F408" s="2" t="s">
        <v>62</v>
      </c>
      <c r="G408" s="2" t="s">
        <v>450</v>
      </c>
      <c r="H408" s="2" t="s">
        <v>1526</v>
      </c>
      <c r="I408" s="2" t="s">
        <v>65</v>
      </c>
      <c r="J408" s="2" t="s">
        <v>1527</v>
      </c>
      <c r="K408" s="2" t="s">
        <v>20</v>
      </c>
      <c r="L408" s="8" t="str">
        <f t="shared" si="84"/>
        <v>Доходы/Оплата (за доставку)</v>
      </c>
      <c r="M408" t="str">
        <f t="shared" si="85"/>
        <v xml:space="preserve"> </v>
      </c>
      <c r="N408" t="str">
        <f t="shared" si="86"/>
        <v>Доходы/Оплата (за доставку)</v>
      </c>
      <c r="O408" s="13" t="b">
        <f t="shared" si="87"/>
        <v>0</v>
      </c>
      <c r="P408" t="str">
        <f t="shared" si="88"/>
        <v>нет</v>
      </c>
      <c r="Q408" t="str">
        <f t="shared" si="89"/>
        <v/>
      </c>
      <c r="R408" t="b">
        <f t="shared" si="90"/>
        <v>0</v>
      </c>
      <c r="S408" t="str">
        <f t="shared" si="91"/>
        <v>нет</v>
      </c>
      <c r="T408" t="b">
        <f t="shared" si="92"/>
        <v>0</v>
      </c>
      <c r="U408" t="str">
        <f t="shared" si="93"/>
        <v>нет</v>
      </c>
      <c r="V408" t="b">
        <f t="shared" si="94"/>
        <v>0</v>
      </c>
      <c r="W408" t="str">
        <f t="shared" si="95"/>
        <v>нет</v>
      </c>
      <c r="X408" t="b">
        <f t="shared" si="96"/>
        <v>0</v>
      </c>
      <c r="Y408" t="str">
        <f t="shared" si="97"/>
        <v>нет</v>
      </c>
    </row>
    <row r="409" spans="1:25" ht="45" customHeight="1" x14ac:dyDescent="0.2">
      <c r="A409" s="2" t="s">
        <v>11</v>
      </c>
      <c r="B409" s="2" t="s">
        <v>1499</v>
      </c>
      <c r="C409" s="2" t="s">
        <v>1528</v>
      </c>
      <c r="D409" s="4">
        <v>665</v>
      </c>
      <c r="E409" s="2" t="s">
        <v>1495</v>
      </c>
      <c r="F409" s="2" t="s">
        <v>62</v>
      </c>
      <c r="G409" s="2" t="s">
        <v>1529</v>
      </c>
      <c r="H409" s="2" t="s">
        <v>1530</v>
      </c>
      <c r="I409" s="2" t="s">
        <v>65</v>
      </c>
      <c r="J409" s="2" t="s">
        <v>1531</v>
      </c>
      <c r="K409" s="2" t="s">
        <v>20</v>
      </c>
      <c r="L409" s="8" t="str">
        <f t="shared" si="84"/>
        <v>Доходы/Оплата (за доставку)</v>
      </c>
      <c r="M409" t="str">
        <f t="shared" si="85"/>
        <v xml:space="preserve"> </v>
      </c>
      <c r="N409" t="str">
        <f t="shared" si="86"/>
        <v>Доходы/Оплата (за доставку)</v>
      </c>
      <c r="O409" s="13" t="b">
        <f t="shared" si="87"/>
        <v>0</v>
      </c>
      <c r="P409" t="str">
        <f t="shared" si="88"/>
        <v>нет</v>
      </c>
      <c r="Q409" t="str">
        <f t="shared" si="89"/>
        <v/>
      </c>
      <c r="R409" t="b">
        <f t="shared" si="90"/>
        <v>0</v>
      </c>
      <c r="S409" t="str">
        <f t="shared" si="91"/>
        <v>нет</v>
      </c>
      <c r="T409" t="b">
        <f t="shared" si="92"/>
        <v>0</v>
      </c>
      <c r="U409" t="str">
        <f t="shared" si="93"/>
        <v>нет</v>
      </c>
      <c r="V409" t="b">
        <f t="shared" si="94"/>
        <v>0</v>
      </c>
      <c r="W409" t="str">
        <f t="shared" si="95"/>
        <v>нет</v>
      </c>
      <c r="X409" t="b">
        <f t="shared" si="96"/>
        <v>0</v>
      </c>
      <c r="Y409" t="str">
        <f t="shared" si="97"/>
        <v>нет</v>
      </c>
    </row>
    <row r="410" spans="1:25" ht="45" customHeight="1" x14ac:dyDescent="0.2">
      <c r="A410" s="2" t="s">
        <v>11</v>
      </c>
      <c r="B410" s="2" t="s">
        <v>1499</v>
      </c>
      <c r="C410" s="2" t="s">
        <v>1532</v>
      </c>
      <c r="D410" s="4">
        <v>665</v>
      </c>
      <c r="E410" s="2" t="s">
        <v>1495</v>
      </c>
      <c r="F410" s="2" t="s">
        <v>62</v>
      </c>
      <c r="G410" s="2" t="s">
        <v>41</v>
      </c>
      <c r="H410" s="2" t="s">
        <v>1533</v>
      </c>
      <c r="I410" s="2" t="s">
        <v>65</v>
      </c>
      <c r="J410" s="2" t="s">
        <v>393</v>
      </c>
      <c r="K410" s="2" t="s">
        <v>20</v>
      </c>
      <c r="L410" s="8" t="str">
        <f t="shared" si="84"/>
        <v>Доходы/Оплата (за доставку)</v>
      </c>
      <c r="M410" t="str">
        <f t="shared" si="85"/>
        <v xml:space="preserve"> </v>
      </c>
      <c r="N410" t="str">
        <f t="shared" si="86"/>
        <v>Доходы/Оплата (за доставку)</v>
      </c>
      <c r="O410" s="13" t="b">
        <f t="shared" si="87"/>
        <v>0</v>
      </c>
      <c r="P410" t="str">
        <f t="shared" si="88"/>
        <v>нет</v>
      </c>
      <c r="Q410" t="str">
        <f t="shared" si="89"/>
        <v/>
      </c>
      <c r="R410" t="b">
        <f t="shared" si="90"/>
        <v>0</v>
      </c>
      <c r="S410" t="str">
        <f t="shared" si="91"/>
        <v>нет</v>
      </c>
      <c r="T410" t="b">
        <f t="shared" si="92"/>
        <v>0</v>
      </c>
      <c r="U410" t="str">
        <f t="shared" si="93"/>
        <v>нет</v>
      </c>
      <c r="V410" t="b">
        <f t="shared" si="94"/>
        <v>0</v>
      </c>
      <c r="W410" t="str">
        <f t="shared" si="95"/>
        <v>нет</v>
      </c>
      <c r="X410" t="b">
        <f t="shared" si="96"/>
        <v>0</v>
      </c>
      <c r="Y410" t="str">
        <f t="shared" si="97"/>
        <v>нет</v>
      </c>
    </row>
    <row r="411" spans="1:25" ht="45" customHeight="1" x14ac:dyDescent="0.2">
      <c r="A411" s="2" t="s">
        <v>11</v>
      </c>
      <c r="B411" s="2" t="s">
        <v>1499</v>
      </c>
      <c r="C411" s="2" t="s">
        <v>1534</v>
      </c>
      <c r="D411" s="4">
        <v>498.75</v>
      </c>
      <c r="E411" s="2" t="s">
        <v>1495</v>
      </c>
      <c r="F411" s="2" t="s">
        <v>62</v>
      </c>
      <c r="G411" s="2" t="s">
        <v>1535</v>
      </c>
      <c r="H411" s="2" t="s">
        <v>1536</v>
      </c>
      <c r="I411" s="2" t="s">
        <v>65</v>
      </c>
      <c r="J411" s="2" t="s">
        <v>538</v>
      </c>
      <c r="K411" s="2" t="s">
        <v>20</v>
      </c>
      <c r="L411" s="8" t="str">
        <f t="shared" si="84"/>
        <v>Доходы/Оплата (за доставку)</v>
      </c>
      <c r="M411" t="str">
        <f t="shared" si="85"/>
        <v xml:space="preserve"> </v>
      </c>
      <c r="N411" t="str">
        <f t="shared" si="86"/>
        <v>Доходы/Оплата (за доставку)</v>
      </c>
      <c r="O411" s="13" t="b">
        <f t="shared" si="87"/>
        <v>0</v>
      </c>
      <c r="P411" t="str">
        <f t="shared" si="88"/>
        <v>нет</v>
      </c>
      <c r="Q411" t="str">
        <f t="shared" si="89"/>
        <v/>
      </c>
      <c r="R411" t="b">
        <f t="shared" si="90"/>
        <v>0</v>
      </c>
      <c r="S411" t="str">
        <f t="shared" si="91"/>
        <v>нет</v>
      </c>
      <c r="T411" t="b">
        <f t="shared" si="92"/>
        <v>0</v>
      </c>
      <c r="U411" t="str">
        <f t="shared" si="93"/>
        <v>нет</v>
      </c>
      <c r="V411" t="b">
        <f t="shared" si="94"/>
        <v>0</v>
      </c>
      <c r="W411" t="str">
        <f t="shared" si="95"/>
        <v>нет</v>
      </c>
      <c r="X411" t="b">
        <f t="shared" si="96"/>
        <v>0</v>
      </c>
      <c r="Y411" t="str">
        <f t="shared" si="97"/>
        <v>нет</v>
      </c>
    </row>
    <row r="412" spans="1:25" ht="45" customHeight="1" x14ac:dyDescent="0.2">
      <c r="A412" s="2" t="s">
        <v>11</v>
      </c>
      <c r="B412" s="2" t="s">
        <v>1537</v>
      </c>
      <c r="C412" s="2" t="s">
        <v>1538</v>
      </c>
      <c r="D412" s="3">
        <v>20661.810000000001</v>
      </c>
      <c r="E412" s="2" t="s">
        <v>1539</v>
      </c>
      <c r="F412" s="2" t="s">
        <v>15</v>
      </c>
      <c r="G412" s="2" t="s">
        <v>41</v>
      </c>
      <c r="H412" s="2" t="s">
        <v>17</v>
      </c>
      <c r="I412" s="2" t="s">
        <v>18</v>
      </c>
      <c r="J412" s="11" t="s">
        <v>1540</v>
      </c>
      <c r="K412" s="2" t="s">
        <v>20</v>
      </c>
      <c r="L412" s="8" t="str">
        <f t="shared" si="84"/>
        <v>ЗП (3 дня)</v>
      </c>
      <c r="M412" t="str">
        <f t="shared" si="85"/>
        <v xml:space="preserve"> </v>
      </c>
      <c r="N412" t="str">
        <f t="shared" si="86"/>
        <v>ЗП (3 дня)</v>
      </c>
      <c r="O412" s="13" t="b">
        <f t="shared" si="87"/>
        <v>1</v>
      </c>
      <c r="P412" t="str">
        <f t="shared" si="88"/>
        <v>ЗП (3 дня)</v>
      </c>
      <c r="Q412" t="str">
        <f t="shared" si="89"/>
        <v/>
      </c>
      <c r="R412" t="b">
        <f t="shared" si="90"/>
        <v>0</v>
      </c>
      <c r="S412" t="str">
        <f t="shared" si="91"/>
        <v>нет</v>
      </c>
      <c r="T412" t="b">
        <f t="shared" si="92"/>
        <v>0</v>
      </c>
      <c r="U412" t="str">
        <f t="shared" si="93"/>
        <v>нет</v>
      </c>
      <c r="V412" t="b">
        <f t="shared" si="94"/>
        <v>0</v>
      </c>
      <c r="W412" t="str">
        <f t="shared" si="95"/>
        <v>нет</v>
      </c>
      <c r="X412" t="b">
        <f t="shared" si="96"/>
        <v>0</v>
      </c>
      <c r="Y412" t="str">
        <f t="shared" si="97"/>
        <v>нет</v>
      </c>
    </row>
    <row r="413" spans="1:25" ht="45" customHeight="1" x14ac:dyDescent="0.2">
      <c r="A413" s="2" t="s">
        <v>11</v>
      </c>
      <c r="B413" s="2" t="s">
        <v>1541</v>
      </c>
      <c r="C413" s="2" t="s">
        <v>1542</v>
      </c>
      <c r="D413" s="3">
        <v>12332.82</v>
      </c>
      <c r="E413" s="2" t="s">
        <v>1539</v>
      </c>
      <c r="F413" s="2" t="s">
        <v>15</v>
      </c>
      <c r="G413" s="2" t="s">
        <v>38</v>
      </c>
      <c r="H413" s="2" t="s">
        <v>17</v>
      </c>
      <c r="I413" s="2" t="s">
        <v>18</v>
      </c>
      <c r="J413" s="11" t="s">
        <v>1543</v>
      </c>
      <c r="K413" s="2" t="s">
        <v>20</v>
      </c>
      <c r="L413" s="8" t="str">
        <f t="shared" si="84"/>
        <v>ЗП (3 дня)</v>
      </c>
      <c r="M413" t="str">
        <f t="shared" si="85"/>
        <v xml:space="preserve"> </v>
      </c>
      <c r="N413" t="str">
        <f t="shared" si="86"/>
        <v>ЗП (3 дня)</v>
      </c>
      <c r="O413" s="13" t="b">
        <f t="shared" si="87"/>
        <v>1</v>
      </c>
      <c r="P413" t="str">
        <f t="shared" si="88"/>
        <v>ЗП (3 дня)</v>
      </c>
      <c r="Q413" t="str">
        <f t="shared" si="89"/>
        <v/>
      </c>
      <c r="R413" t="b">
        <f t="shared" si="90"/>
        <v>0</v>
      </c>
      <c r="S413" t="str">
        <f t="shared" si="91"/>
        <v>нет</v>
      </c>
      <c r="T413" t="b">
        <f t="shared" si="92"/>
        <v>0</v>
      </c>
      <c r="U413" t="str">
        <f t="shared" si="93"/>
        <v>нет</v>
      </c>
      <c r="V413" t="b">
        <f t="shared" si="94"/>
        <v>0</v>
      </c>
      <c r="W413" t="str">
        <f t="shared" si="95"/>
        <v>нет</v>
      </c>
      <c r="X413" t="b">
        <f t="shared" si="96"/>
        <v>0</v>
      </c>
      <c r="Y413" t="str">
        <f t="shared" si="97"/>
        <v>нет</v>
      </c>
    </row>
    <row r="414" spans="1:25" ht="45" customHeight="1" x14ac:dyDescent="0.2">
      <c r="A414" s="2" t="s">
        <v>11</v>
      </c>
      <c r="B414" s="2" t="s">
        <v>1544</v>
      </c>
      <c r="C414" s="2" t="s">
        <v>1545</v>
      </c>
      <c r="D414" s="3">
        <v>57928.61</v>
      </c>
      <c r="E414" s="2" t="s">
        <v>1539</v>
      </c>
      <c r="F414" s="2" t="s">
        <v>15</v>
      </c>
      <c r="G414" s="2" t="s">
        <v>41</v>
      </c>
      <c r="H414" s="2" t="s">
        <v>17</v>
      </c>
      <c r="I414" s="2" t="s">
        <v>18</v>
      </c>
      <c r="J414" s="11" t="s">
        <v>1546</v>
      </c>
      <c r="K414" s="2" t="s">
        <v>20</v>
      </c>
      <c r="L414" s="8" t="str">
        <f t="shared" si="84"/>
        <v>ЗП</v>
      </c>
      <c r="M414" t="str">
        <f t="shared" si="85"/>
        <v xml:space="preserve"> </v>
      </c>
      <c r="N414" t="str">
        <f t="shared" si="86"/>
        <v>ЗП</v>
      </c>
      <c r="O414" s="13" t="b">
        <f t="shared" si="87"/>
        <v>0</v>
      </c>
      <c r="P414" t="str">
        <f t="shared" si="88"/>
        <v>нет</v>
      </c>
      <c r="Q414" t="str">
        <f t="shared" si="89"/>
        <v>ЗП</v>
      </c>
      <c r="R414" t="b">
        <f t="shared" si="90"/>
        <v>0</v>
      </c>
      <c r="S414" t="str">
        <f t="shared" si="91"/>
        <v>нет</v>
      </c>
      <c r="T414" t="b">
        <f t="shared" si="92"/>
        <v>0</v>
      </c>
      <c r="U414" t="str">
        <f t="shared" si="93"/>
        <v>нет</v>
      </c>
      <c r="V414" t="b">
        <f t="shared" si="94"/>
        <v>0</v>
      </c>
      <c r="W414" t="str">
        <f t="shared" si="95"/>
        <v>нет</v>
      </c>
      <c r="X414" t="b">
        <f t="shared" si="96"/>
        <v>0</v>
      </c>
      <c r="Y414" t="str">
        <f t="shared" si="97"/>
        <v>нет</v>
      </c>
    </row>
    <row r="415" spans="1:25" ht="45" customHeight="1" x14ac:dyDescent="0.2">
      <c r="A415" s="2" t="s">
        <v>11</v>
      </c>
      <c r="B415" s="2" t="s">
        <v>1547</v>
      </c>
      <c r="C415" s="2" t="s">
        <v>1548</v>
      </c>
      <c r="D415" s="4">
        <v>997.5</v>
      </c>
      <c r="E415" s="2" t="s">
        <v>1539</v>
      </c>
      <c r="F415" s="2" t="s">
        <v>62</v>
      </c>
      <c r="G415" s="2" t="s">
        <v>1549</v>
      </c>
      <c r="H415" s="2" t="s">
        <v>1550</v>
      </c>
      <c r="I415" s="2" t="s">
        <v>65</v>
      </c>
      <c r="J415" s="2" t="s">
        <v>1551</v>
      </c>
      <c r="K415" s="2" t="s">
        <v>20</v>
      </c>
      <c r="L415" s="8" t="str">
        <f t="shared" si="84"/>
        <v>Доходы/Оплата (за доставку)</v>
      </c>
      <c r="M415" t="str">
        <f t="shared" si="85"/>
        <v xml:space="preserve"> </v>
      </c>
      <c r="N415" t="str">
        <f t="shared" si="86"/>
        <v>Доходы/Оплата (за доставку)</v>
      </c>
      <c r="O415" s="13" t="b">
        <f t="shared" si="87"/>
        <v>0</v>
      </c>
      <c r="P415" t="str">
        <f t="shared" si="88"/>
        <v>нет</v>
      </c>
      <c r="Q415" t="str">
        <f t="shared" si="89"/>
        <v/>
      </c>
      <c r="R415" t="b">
        <f t="shared" si="90"/>
        <v>0</v>
      </c>
      <c r="S415" t="str">
        <f t="shared" si="91"/>
        <v>нет</v>
      </c>
      <c r="T415" t="b">
        <f t="shared" si="92"/>
        <v>0</v>
      </c>
      <c r="U415" t="str">
        <f t="shared" si="93"/>
        <v>нет</v>
      </c>
      <c r="V415" t="b">
        <f t="shared" si="94"/>
        <v>0</v>
      </c>
      <c r="W415" t="str">
        <f t="shared" si="95"/>
        <v>нет</v>
      </c>
      <c r="X415" t="b">
        <f t="shared" si="96"/>
        <v>0</v>
      </c>
      <c r="Y415" t="str">
        <f t="shared" si="97"/>
        <v>нет</v>
      </c>
    </row>
    <row r="416" spans="1:25" ht="45" customHeight="1" x14ac:dyDescent="0.2">
      <c r="A416" s="2" t="s">
        <v>11</v>
      </c>
      <c r="B416" s="2" t="s">
        <v>1547</v>
      </c>
      <c r="C416" s="2" t="s">
        <v>1552</v>
      </c>
      <c r="D416" s="4">
        <v>831.25</v>
      </c>
      <c r="E416" s="2" t="s">
        <v>1539</v>
      </c>
      <c r="F416" s="2" t="s">
        <v>62</v>
      </c>
      <c r="G416" s="2" t="s">
        <v>988</v>
      </c>
      <c r="H416" s="2" t="s">
        <v>989</v>
      </c>
      <c r="I416" s="2" t="s">
        <v>65</v>
      </c>
      <c r="J416" s="2" t="s">
        <v>1553</v>
      </c>
      <c r="K416" s="2" t="s">
        <v>20</v>
      </c>
      <c r="L416" s="8" t="str">
        <f t="shared" si="84"/>
        <v>Доходы/Оплата (за доставку)</v>
      </c>
      <c r="M416" t="str">
        <f t="shared" si="85"/>
        <v xml:space="preserve"> </v>
      </c>
      <c r="N416" t="str">
        <f t="shared" si="86"/>
        <v>Доходы/Оплата (за доставку)</v>
      </c>
      <c r="O416" s="13" t="b">
        <f t="shared" si="87"/>
        <v>0</v>
      </c>
      <c r="P416" t="str">
        <f t="shared" si="88"/>
        <v>нет</v>
      </c>
      <c r="Q416" t="str">
        <f t="shared" si="89"/>
        <v/>
      </c>
      <c r="R416" t="b">
        <f t="shared" si="90"/>
        <v>0</v>
      </c>
      <c r="S416" t="str">
        <f t="shared" si="91"/>
        <v>нет</v>
      </c>
      <c r="T416" t="b">
        <f t="shared" si="92"/>
        <v>0</v>
      </c>
      <c r="U416" t="str">
        <f t="shared" si="93"/>
        <v>нет</v>
      </c>
      <c r="V416" t="b">
        <f t="shared" si="94"/>
        <v>0</v>
      </c>
      <c r="W416" t="str">
        <f t="shared" si="95"/>
        <v>нет</v>
      </c>
      <c r="X416" t="b">
        <f t="shared" si="96"/>
        <v>0</v>
      </c>
      <c r="Y416" t="str">
        <f t="shared" si="97"/>
        <v>нет</v>
      </c>
    </row>
    <row r="417" spans="1:25" ht="45" customHeight="1" x14ac:dyDescent="0.2">
      <c r="A417" s="2" t="s">
        <v>11</v>
      </c>
      <c r="B417" s="2" t="s">
        <v>1547</v>
      </c>
      <c r="C417" s="2" t="s">
        <v>1554</v>
      </c>
      <c r="D417" s="4">
        <v>665</v>
      </c>
      <c r="E417" s="2" t="s">
        <v>1539</v>
      </c>
      <c r="F417" s="2" t="s">
        <v>62</v>
      </c>
      <c r="G417" s="2" t="s">
        <v>1555</v>
      </c>
      <c r="H417" s="2" t="s">
        <v>1556</v>
      </c>
      <c r="I417" s="2" t="s">
        <v>65</v>
      </c>
      <c r="J417" s="2" t="s">
        <v>538</v>
      </c>
      <c r="K417" s="2" t="s">
        <v>20</v>
      </c>
      <c r="L417" s="8" t="str">
        <f t="shared" si="84"/>
        <v>Доходы/Оплата (за доставку)</v>
      </c>
      <c r="M417" t="str">
        <f t="shared" si="85"/>
        <v xml:space="preserve"> </v>
      </c>
      <c r="N417" t="str">
        <f t="shared" si="86"/>
        <v>Доходы/Оплата (за доставку)</v>
      </c>
      <c r="O417" s="13" t="b">
        <f t="shared" si="87"/>
        <v>0</v>
      </c>
      <c r="P417" t="str">
        <f t="shared" si="88"/>
        <v>нет</v>
      </c>
      <c r="Q417" t="str">
        <f t="shared" si="89"/>
        <v/>
      </c>
      <c r="R417" t="b">
        <f t="shared" si="90"/>
        <v>0</v>
      </c>
      <c r="S417" t="str">
        <f t="shared" si="91"/>
        <v>нет</v>
      </c>
      <c r="T417" t="b">
        <f t="shared" si="92"/>
        <v>0</v>
      </c>
      <c r="U417" t="str">
        <f t="shared" si="93"/>
        <v>нет</v>
      </c>
      <c r="V417" t="b">
        <f t="shared" si="94"/>
        <v>0</v>
      </c>
      <c r="W417" t="str">
        <f t="shared" si="95"/>
        <v>нет</v>
      </c>
      <c r="X417" t="b">
        <f t="shared" si="96"/>
        <v>0</v>
      </c>
      <c r="Y417" t="str">
        <f t="shared" si="97"/>
        <v>нет</v>
      </c>
    </row>
    <row r="418" spans="1:25" ht="45" customHeight="1" x14ac:dyDescent="0.2">
      <c r="A418" s="2" t="s">
        <v>11</v>
      </c>
      <c r="B418" s="2" t="s">
        <v>1547</v>
      </c>
      <c r="C418" s="2" t="s">
        <v>1557</v>
      </c>
      <c r="D418" s="4">
        <v>665</v>
      </c>
      <c r="E418" s="2" t="s">
        <v>1539</v>
      </c>
      <c r="F418" s="2" t="s">
        <v>62</v>
      </c>
      <c r="G418" s="2" t="s">
        <v>1013</v>
      </c>
      <c r="H418" s="2" t="s">
        <v>1014</v>
      </c>
      <c r="I418" s="2" t="s">
        <v>65</v>
      </c>
      <c r="J418" s="2" t="s">
        <v>1558</v>
      </c>
      <c r="K418" s="2" t="s">
        <v>20</v>
      </c>
      <c r="L418" s="8" t="str">
        <f t="shared" si="84"/>
        <v>Доходы/Оплата (за доставку)</v>
      </c>
      <c r="M418" t="str">
        <f t="shared" si="85"/>
        <v xml:space="preserve"> </v>
      </c>
      <c r="N418" t="str">
        <f t="shared" si="86"/>
        <v>Доходы/Оплата (за доставку)</v>
      </c>
      <c r="O418" s="13" t="b">
        <f t="shared" si="87"/>
        <v>0</v>
      </c>
      <c r="P418" t="str">
        <f t="shared" si="88"/>
        <v>нет</v>
      </c>
      <c r="Q418" t="str">
        <f t="shared" si="89"/>
        <v/>
      </c>
      <c r="R418" t="b">
        <f t="shared" si="90"/>
        <v>0</v>
      </c>
      <c r="S418" t="str">
        <f t="shared" si="91"/>
        <v>нет</v>
      </c>
      <c r="T418" t="b">
        <f t="shared" si="92"/>
        <v>0</v>
      </c>
      <c r="U418" t="str">
        <f t="shared" si="93"/>
        <v>нет</v>
      </c>
      <c r="V418" t="b">
        <f t="shared" si="94"/>
        <v>0</v>
      </c>
      <c r="W418" t="str">
        <f t="shared" si="95"/>
        <v>нет</v>
      </c>
      <c r="X418" t="b">
        <f t="shared" si="96"/>
        <v>0</v>
      </c>
      <c r="Y418" t="str">
        <f t="shared" si="97"/>
        <v>нет</v>
      </c>
    </row>
    <row r="419" spans="1:25" ht="45" customHeight="1" x14ac:dyDescent="0.2">
      <c r="A419" s="2" t="s">
        <v>11</v>
      </c>
      <c r="B419" s="2" t="s">
        <v>1547</v>
      </c>
      <c r="C419" s="2" t="s">
        <v>1559</v>
      </c>
      <c r="D419" s="4">
        <v>665</v>
      </c>
      <c r="E419" s="2" t="s">
        <v>1539</v>
      </c>
      <c r="F419" s="2" t="s">
        <v>62</v>
      </c>
      <c r="G419" s="2" t="s">
        <v>1560</v>
      </c>
      <c r="H419" s="2" t="s">
        <v>1561</v>
      </c>
      <c r="I419" s="2" t="s">
        <v>65</v>
      </c>
      <c r="J419" s="2" t="s">
        <v>538</v>
      </c>
      <c r="K419" s="2" t="s">
        <v>20</v>
      </c>
      <c r="L419" s="8" t="str">
        <f t="shared" si="84"/>
        <v>Доходы/Оплата (за доставку)</v>
      </c>
      <c r="M419" t="str">
        <f t="shared" si="85"/>
        <v xml:space="preserve"> </v>
      </c>
      <c r="N419" t="str">
        <f t="shared" si="86"/>
        <v>Доходы/Оплата (за доставку)</v>
      </c>
      <c r="O419" s="13" t="b">
        <f t="shared" si="87"/>
        <v>0</v>
      </c>
      <c r="P419" t="str">
        <f t="shared" si="88"/>
        <v>нет</v>
      </c>
      <c r="Q419" t="str">
        <f t="shared" si="89"/>
        <v/>
      </c>
      <c r="R419" t="b">
        <f t="shared" si="90"/>
        <v>0</v>
      </c>
      <c r="S419" t="str">
        <f t="shared" si="91"/>
        <v>нет</v>
      </c>
      <c r="T419" t="b">
        <f t="shared" si="92"/>
        <v>0</v>
      </c>
      <c r="U419" t="str">
        <f t="shared" si="93"/>
        <v>нет</v>
      </c>
      <c r="V419" t="b">
        <f t="shared" si="94"/>
        <v>0</v>
      </c>
      <c r="W419" t="str">
        <f t="shared" si="95"/>
        <v>нет</v>
      </c>
      <c r="X419" t="b">
        <f t="shared" si="96"/>
        <v>0</v>
      </c>
      <c r="Y419" t="str">
        <f t="shared" si="97"/>
        <v>нет</v>
      </c>
    </row>
    <row r="420" spans="1:25" ht="45" customHeight="1" x14ac:dyDescent="0.2">
      <c r="A420" s="2" t="s">
        <v>11</v>
      </c>
      <c r="B420" s="2" t="s">
        <v>1547</v>
      </c>
      <c r="C420" s="2" t="s">
        <v>1562</v>
      </c>
      <c r="D420" s="4">
        <v>665</v>
      </c>
      <c r="E420" s="2" t="s">
        <v>1539</v>
      </c>
      <c r="F420" s="2" t="s">
        <v>62</v>
      </c>
      <c r="G420" s="2" t="s">
        <v>419</v>
      </c>
      <c r="H420" s="2" t="s">
        <v>1563</v>
      </c>
      <c r="I420" s="2" t="s">
        <v>65</v>
      </c>
      <c r="J420" s="2" t="s">
        <v>1564</v>
      </c>
      <c r="K420" s="2" t="s">
        <v>20</v>
      </c>
      <c r="L420" s="8" t="str">
        <f t="shared" si="84"/>
        <v>Доходы/Оплата (за доставку)</v>
      </c>
      <c r="M420" t="str">
        <f t="shared" si="85"/>
        <v xml:space="preserve"> </v>
      </c>
      <c r="N420" t="str">
        <f t="shared" si="86"/>
        <v>Доходы/Оплата (за доставку)</v>
      </c>
      <c r="O420" s="13" t="b">
        <f t="shared" si="87"/>
        <v>0</v>
      </c>
      <c r="P420" t="str">
        <f t="shared" si="88"/>
        <v>нет</v>
      </c>
      <c r="Q420" t="str">
        <f t="shared" si="89"/>
        <v/>
      </c>
      <c r="R420" t="b">
        <f t="shared" si="90"/>
        <v>0</v>
      </c>
      <c r="S420" t="str">
        <f t="shared" si="91"/>
        <v>нет</v>
      </c>
      <c r="T420" t="b">
        <f t="shared" si="92"/>
        <v>0</v>
      </c>
      <c r="U420" t="str">
        <f t="shared" si="93"/>
        <v>нет</v>
      </c>
      <c r="V420" t="b">
        <f t="shared" si="94"/>
        <v>0</v>
      </c>
      <c r="W420" t="str">
        <f t="shared" si="95"/>
        <v>нет</v>
      </c>
      <c r="X420" t="b">
        <f t="shared" si="96"/>
        <v>0</v>
      </c>
      <c r="Y420" t="str">
        <f t="shared" si="97"/>
        <v>нет</v>
      </c>
    </row>
    <row r="421" spans="1:25" ht="45" customHeight="1" x14ac:dyDescent="0.2">
      <c r="A421" s="2" t="s">
        <v>11</v>
      </c>
      <c r="B421" s="2" t="s">
        <v>1547</v>
      </c>
      <c r="C421" s="2" t="s">
        <v>1565</v>
      </c>
      <c r="D421" s="4">
        <v>665</v>
      </c>
      <c r="E421" s="2" t="s">
        <v>1539</v>
      </c>
      <c r="F421" s="2" t="s">
        <v>62</v>
      </c>
      <c r="G421" s="2" t="s">
        <v>499</v>
      </c>
      <c r="H421" s="2" t="s">
        <v>1566</v>
      </c>
      <c r="I421" s="2" t="s">
        <v>65</v>
      </c>
      <c r="J421" s="2" t="s">
        <v>1567</v>
      </c>
      <c r="K421" s="2" t="s">
        <v>20</v>
      </c>
      <c r="L421" s="8" t="str">
        <f t="shared" si="84"/>
        <v>Доходы/Оплата (за доставку)</v>
      </c>
      <c r="M421" t="str">
        <f t="shared" si="85"/>
        <v xml:space="preserve"> </v>
      </c>
      <c r="N421" t="str">
        <f t="shared" si="86"/>
        <v>Доходы/Оплата (за доставку)</v>
      </c>
      <c r="O421" s="13" t="b">
        <f t="shared" si="87"/>
        <v>0</v>
      </c>
      <c r="P421" t="str">
        <f t="shared" si="88"/>
        <v>нет</v>
      </c>
      <c r="Q421" t="str">
        <f t="shared" si="89"/>
        <v/>
      </c>
      <c r="R421" t="b">
        <f t="shared" si="90"/>
        <v>0</v>
      </c>
      <c r="S421" t="str">
        <f t="shared" si="91"/>
        <v>нет</v>
      </c>
      <c r="T421" t="b">
        <f t="shared" si="92"/>
        <v>0</v>
      </c>
      <c r="U421" t="str">
        <f t="shared" si="93"/>
        <v>нет</v>
      </c>
      <c r="V421" t="b">
        <f t="shared" si="94"/>
        <v>0</v>
      </c>
      <c r="W421" t="str">
        <f t="shared" si="95"/>
        <v>нет</v>
      </c>
      <c r="X421" t="b">
        <f t="shared" si="96"/>
        <v>0</v>
      </c>
      <c r="Y421" t="str">
        <f t="shared" si="97"/>
        <v>нет</v>
      </c>
    </row>
    <row r="422" spans="1:25" ht="45" customHeight="1" x14ac:dyDescent="0.2">
      <c r="A422" s="2" t="s">
        <v>11</v>
      </c>
      <c r="B422" s="2" t="s">
        <v>1547</v>
      </c>
      <c r="C422" s="2" t="s">
        <v>1568</v>
      </c>
      <c r="D422" s="4">
        <v>665</v>
      </c>
      <c r="E422" s="2" t="s">
        <v>1539</v>
      </c>
      <c r="F422" s="2" t="s">
        <v>62</v>
      </c>
      <c r="G422" s="2" t="s">
        <v>1569</v>
      </c>
      <c r="H422" s="2" t="s">
        <v>1570</v>
      </c>
      <c r="I422" s="2" t="s">
        <v>65</v>
      </c>
      <c r="J422" s="2" t="s">
        <v>1571</v>
      </c>
      <c r="K422" s="2" t="s">
        <v>20</v>
      </c>
      <c r="L422" s="8" t="str">
        <f t="shared" si="84"/>
        <v>Доходы/Оплата (за доставку)</v>
      </c>
      <c r="M422" t="str">
        <f t="shared" si="85"/>
        <v xml:space="preserve"> </v>
      </c>
      <c r="N422" t="str">
        <f t="shared" si="86"/>
        <v>Доходы/Оплата (за доставку)</v>
      </c>
      <c r="O422" s="13" t="b">
        <f t="shared" si="87"/>
        <v>0</v>
      </c>
      <c r="P422" t="str">
        <f t="shared" si="88"/>
        <v>нет</v>
      </c>
      <c r="Q422" t="str">
        <f t="shared" si="89"/>
        <v/>
      </c>
      <c r="R422" t="b">
        <f t="shared" si="90"/>
        <v>0</v>
      </c>
      <c r="S422" t="str">
        <f t="shared" si="91"/>
        <v>нет</v>
      </c>
      <c r="T422" t="b">
        <f t="shared" si="92"/>
        <v>0</v>
      </c>
      <c r="U422" t="str">
        <f t="shared" si="93"/>
        <v>нет</v>
      </c>
      <c r="V422" t="b">
        <f t="shared" si="94"/>
        <v>0</v>
      </c>
      <c r="W422" t="str">
        <f t="shared" si="95"/>
        <v>нет</v>
      </c>
      <c r="X422" t="b">
        <f t="shared" si="96"/>
        <v>0</v>
      </c>
      <c r="Y422" t="str">
        <f t="shared" si="97"/>
        <v>нет</v>
      </c>
    </row>
    <row r="423" spans="1:25" ht="45" customHeight="1" x14ac:dyDescent="0.2">
      <c r="A423" s="2" t="s">
        <v>11</v>
      </c>
      <c r="B423" s="2" t="s">
        <v>1572</v>
      </c>
      <c r="C423" s="2" t="s">
        <v>1573</v>
      </c>
      <c r="D423" s="4">
        <v>665</v>
      </c>
      <c r="E423" s="2" t="s">
        <v>1574</v>
      </c>
      <c r="F423" s="2" t="s">
        <v>62</v>
      </c>
      <c r="G423" s="2" t="s">
        <v>968</v>
      </c>
      <c r="H423" s="2" t="s">
        <v>969</v>
      </c>
      <c r="I423" s="2" t="s">
        <v>65</v>
      </c>
      <c r="J423" s="2" t="s">
        <v>1575</v>
      </c>
      <c r="K423" s="2" t="s">
        <v>20</v>
      </c>
      <c r="L423" s="8" t="str">
        <f t="shared" si="84"/>
        <v>Доходы/Оплата (за доставку)</v>
      </c>
      <c r="M423" t="str">
        <f t="shared" si="85"/>
        <v xml:space="preserve"> </v>
      </c>
      <c r="N423" t="str">
        <f t="shared" si="86"/>
        <v>Доходы/Оплата (за доставку)</v>
      </c>
      <c r="O423" s="13" t="b">
        <f t="shared" si="87"/>
        <v>0</v>
      </c>
      <c r="P423" t="str">
        <f t="shared" si="88"/>
        <v>нет</v>
      </c>
      <c r="Q423" t="str">
        <f t="shared" si="89"/>
        <v/>
      </c>
      <c r="R423" t="b">
        <f t="shared" si="90"/>
        <v>0</v>
      </c>
      <c r="S423" t="str">
        <f t="shared" si="91"/>
        <v>нет</v>
      </c>
      <c r="T423" t="b">
        <f t="shared" si="92"/>
        <v>0</v>
      </c>
      <c r="U423" t="str">
        <f t="shared" si="93"/>
        <v>нет</v>
      </c>
      <c r="V423" t="b">
        <f t="shared" si="94"/>
        <v>0</v>
      </c>
      <c r="W423" t="str">
        <f t="shared" si="95"/>
        <v>нет</v>
      </c>
      <c r="X423" t="b">
        <f t="shared" si="96"/>
        <v>0</v>
      </c>
      <c r="Y423" t="str">
        <f t="shared" si="97"/>
        <v>нет</v>
      </c>
    </row>
    <row r="424" spans="1:25" ht="45" customHeight="1" x14ac:dyDescent="0.2">
      <c r="A424" s="2" t="s">
        <v>11</v>
      </c>
      <c r="B424" s="2" t="s">
        <v>1572</v>
      </c>
      <c r="C424" s="2" t="s">
        <v>1576</v>
      </c>
      <c r="D424" s="4">
        <v>665</v>
      </c>
      <c r="E424" s="2" t="s">
        <v>1574</v>
      </c>
      <c r="F424" s="2" t="s">
        <v>62</v>
      </c>
      <c r="G424" s="2" t="s">
        <v>963</v>
      </c>
      <c r="H424" s="2" t="s">
        <v>964</v>
      </c>
      <c r="I424" s="2" t="s">
        <v>65</v>
      </c>
      <c r="J424" s="2" t="s">
        <v>1577</v>
      </c>
      <c r="K424" s="2" t="s">
        <v>20</v>
      </c>
      <c r="L424" s="8" t="str">
        <f t="shared" si="84"/>
        <v>Доходы/Оплата (за доставку)</v>
      </c>
      <c r="M424" t="str">
        <f t="shared" si="85"/>
        <v xml:space="preserve"> </v>
      </c>
      <c r="N424" t="str">
        <f t="shared" si="86"/>
        <v>Доходы/Оплата (за доставку)</v>
      </c>
      <c r="O424" s="13" t="b">
        <f t="shared" si="87"/>
        <v>0</v>
      </c>
      <c r="P424" t="str">
        <f t="shared" si="88"/>
        <v>нет</v>
      </c>
      <c r="Q424" t="str">
        <f t="shared" si="89"/>
        <v/>
      </c>
      <c r="R424" t="b">
        <f t="shared" si="90"/>
        <v>0</v>
      </c>
      <c r="S424" t="str">
        <f t="shared" si="91"/>
        <v>нет</v>
      </c>
      <c r="T424" t="b">
        <f t="shared" si="92"/>
        <v>0</v>
      </c>
      <c r="U424" t="str">
        <f t="shared" si="93"/>
        <v>нет</v>
      </c>
      <c r="V424" t="b">
        <f t="shared" si="94"/>
        <v>0</v>
      </c>
      <c r="W424" t="str">
        <f t="shared" si="95"/>
        <v>нет</v>
      </c>
      <c r="X424" t="b">
        <f t="shared" si="96"/>
        <v>0</v>
      </c>
      <c r="Y424" t="str">
        <f t="shared" si="97"/>
        <v>нет</v>
      </c>
    </row>
    <row r="425" spans="1:25" ht="45" customHeight="1" x14ac:dyDescent="0.2">
      <c r="A425" s="2" t="s">
        <v>11</v>
      </c>
      <c r="B425" s="2" t="s">
        <v>1572</v>
      </c>
      <c r="C425" s="2" t="s">
        <v>1578</v>
      </c>
      <c r="D425" s="4">
        <v>665</v>
      </c>
      <c r="E425" s="2" t="s">
        <v>1574</v>
      </c>
      <c r="F425" s="2" t="s">
        <v>62</v>
      </c>
      <c r="G425" s="2" t="s">
        <v>801</v>
      </c>
      <c r="H425" s="2" t="s">
        <v>802</v>
      </c>
      <c r="I425" s="2" t="s">
        <v>65</v>
      </c>
      <c r="J425" s="2" t="s">
        <v>1579</v>
      </c>
      <c r="K425" s="2" t="s">
        <v>20</v>
      </c>
      <c r="L425" s="8" t="str">
        <f t="shared" si="84"/>
        <v>Доходы/Оплата (за доставку)</v>
      </c>
      <c r="M425" t="str">
        <f t="shared" si="85"/>
        <v xml:space="preserve"> </v>
      </c>
      <c r="N425" t="str">
        <f t="shared" si="86"/>
        <v>Доходы/Оплата (за доставку)</v>
      </c>
      <c r="O425" s="13" t="b">
        <f t="shared" si="87"/>
        <v>0</v>
      </c>
      <c r="P425" t="str">
        <f t="shared" si="88"/>
        <v>нет</v>
      </c>
      <c r="Q425" t="str">
        <f t="shared" si="89"/>
        <v/>
      </c>
      <c r="R425" t="b">
        <f t="shared" si="90"/>
        <v>0</v>
      </c>
      <c r="S425" t="str">
        <f t="shared" si="91"/>
        <v>нет</v>
      </c>
      <c r="T425" t="b">
        <f t="shared" si="92"/>
        <v>0</v>
      </c>
      <c r="U425" t="str">
        <f t="shared" si="93"/>
        <v>нет</v>
      </c>
      <c r="V425" t="b">
        <f t="shared" si="94"/>
        <v>0</v>
      </c>
      <c r="W425" t="str">
        <f t="shared" si="95"/>
        <v>нет</v>
      </c>
      <c r="X425" t="b">
        <f t="shared" si="96"/>
        <v>0</v>
      </c>
      <c r="Y425" t="str">
        <f t="shared" si="97"/>
        <v>нет</v>
      </c>
    </row>
    <row r="426" spans="1:25" ht="45" customHeight="1" x14ac:dyDescent="0.2">
      <c r="A426" s="2" t="s">
        <v>11</v>
      </c>
      <c r="B426" s="2" t="s">
        <v>1572</v>
      </c>
      <c r="C426" s="2" t="s">
        <v>1580</v>
      </c>
      <c r="D426" s="4">
        <v>665</v>
      </c>
      <c r="E426" s="2" t="s">
        <v>1574</v>
      </c>
      <c r="F426" s="2" t="s">
        <v>62</v>
      </c>
      <c r="G426" s="2" t="s">
        <v>1581</v>
      </c>
      <c r="H426" s="2" t="s">
        <v>1582</v>
      </c>
      <c r="I426" s="2" t="s">
        <v>65</v>
      </c>
      <c r="J426" s="2" t="s">
        <v>1583</v>
      </c>
      <c r="K426" s="2" t="s">
        <v>20</v>
      </c>
      <c r="L426" s="8" t="str">
        <f t="shared" si="84"/>
        <v>Доходы/Оплата (за доставку)</v>
      </c>
      <c r="M426" t="str">
        <f t="shared" si="85"/>
        <v xml:space="preserve"> </v>
      </c>
      <c r="N426" t="str">
        <f t="shared" si="86"/>
        <v>Доходы/Оплата (за доставку)</v>
      </c>
      <c r="O426" s="13" t="b">
        <f t="shared" si="87"/>
        <v>0</v>
      </c>
      <c r="P426" t="str">
        <f t="shared" si="88"/>
        <v>нет</v>
      </c>
      <c r="Q426" t="str">
        <f t="shared" si="89"/>
        <v/>
      </c>
      <c r="R426" t="b">
        <f t="shared" si="90"/>
        <v>0</v>
      </c>
      <c r="S426" t="str">
        <f t="shared" si="91"/>
        <v>нет</v>
      </c>
      <c r="T426" t="b">
        <f t="shared" si="92"/>
        <v>0</v>
      </c>
      <c r="U426" t="str">
        <f t="shared" si="93"/>
        <v>нет</v>
      </c>
      <c r="V426" t="b">
        <f t="shared" si="94"/>
        <v>0</v>
      </c>
      <c r="W426" t="str">
        <f t="shared" si="95"/>
        <v>нет</v>
      </c>
      <c r="X426" t="b">
        <f t="shared" si="96"/>
        <v>0</v>
      </c>
      <c r="Y426" t="str">
        <f t="shared" si="97"/>
        <v>нет</v>
      </c>
    </row>
    <row r="427" spans="1:25" ht="45" customHeight="1" x14ac:dyDescent="0.2">
      <c r="A427" s="2" t="s">
        <v>11</v>
      </c>
      <c r="B427" s="2" t="s">
        <v>1572</v>
      </c>
      <c r="C427" s="2" t="s">
        <v>1584</v>
      </c>
      <c r="D427" s="4">
        <v>498.75</v>
      </c>
      <c r="E427" s="2" t="s">
        <v>1574</v>
      </c>
      <c r="F427" s="2" t="s">
        <v>62</v>
      </c>
      <c r="G427" s="2" t="s">
        <v>41</v>
      </c>
      <c r="H427" s="2" t="s">
        <v>1585</v>
      </c>
      <c r="I427" s="2" t="s">
        <v>65</v>
      </c>
      <c r="J427" s="2" t="s">
        <v>393</v>
      </c>
      <c r="K427" s="2" t="s">
        <v>20</v>
      </c>
      <c r="L427" s="8" t="str">
        <f t="shared" si="84"/>
        <v>Доходы/Оплата (за доставку)</v>
      </c>
      <c r="M427" t="str">
        <f t="shared" si="85"/>
        <v xml:space="preserve"> </v>
      </c>
      <c r="N427" t="str">
        <f t="shared" si="86"/>
        <v>Доходы/Оплата (за доставку)</v>
      </c>
      <c r="O427" s="13" t="b">
        <f t="shared" si="87"/>
        <v>0</v>
      </c>
      <c r="P427" t="str">
        <f t="shared" si="88"/>
        <v>нет</v>
      </c>
      <c r="Q427" t="str">
        <f t="shared" si="89"/>
        <v/>
      </c>
      <c r="R427" t="b">
        <f t="shared" si="90"/>
        <v>0</v>
      </c>
      <c r="S427" t="str">
        <f t="shared" si="91"/>
        <v>нет</v>
      </c>
      <c r="T427" t="b">
        <f t="shared" si="92"/>
        <v>0</v>
      </c>
      <c r="U427" t="str">
        <f t="shared" si="93"/>
        <v>нет</v>
      </c>
      <c r="V427" t="b">
        <f t="shared" si="94"/>
        <v>0</v>
      </c>
      <c r="W427" t="str">
        <f t="shared" si="95"/>
        <v>нет</v>
      </c>
      <c r="X427" t="b">
        <f t="shared" si="96"/>
        <v>0</v>
      </c>
      <c r="Y427" t="str">
        <f t="shared" si="97"/>
        <v>нет</v>
      </c>
    </row>
    <row r="428" spans="1:25" ht="45" customHeight="1" x14ac:dyDescent="0.2">
      <c r="A428" s="2" t="s">
        <v>11</v>
      </c>
      <c r="B428" s="2" t="s">
        <v>1586</v>
      </c>
      <c r="C428" s="2" t="s">
        <v>1587</v>
      </c>
      <c r="D428" s="3">
        <v>3849.75</v>
      </c>
      <c r="E428" s="2" t="s">
        <v>1588</v>
      </c>
      <c r="F428" s="2" t="s">
        <v>15</v>
      </c>
      <c r="G428" s="2" t="s">
        <v>592</v>
      </c>
      <c r="H428" s="2" t="s">
        <v>17</v>
      </c>
      <c r="I428" s="2" t="s">
        <v>593</v>
      </c>
      <c r="J428" s="2" t="s">
        <v>1589</v>
      </c>
      <c r="K428" s="2" t="s">
        <v>20</v>
      </c>
      <c r="L428" s="8" t="str">
        <f t="shared" si="84"/>
        <v>Удержания из ЗП</v>
      </c>
      <c r="M428" t="str">
        <f t="shared" si="85"/>
        <v xml:space="preserve"> </v>
      </c>
      <c r="N428" t="str">
        <f t="shared" si="86"/>
        <v>Удержания из ЗП</v>
      </c>
      <c r="O428" s="13" t="b">
        <f t="shared" si="87"/>
        <v>0</v>
      </c>
      <c r="P428" t="str">
        <f t="shared" si="88"/>
        <v>нет</v>
      </c>
      <c r="Q428" t="str">
        <f t="shared" si="89"/>
        <v/>
      </c>
      <c r="R428" t="b">
        <f t="shared" si="90"/>
        <v>0</v>
      </c>
      <c r="S428" t="str">
        <f t="shared" si="91"/>
        <v>нет</v>
      </c>
      <c r="T428" t="b">
        <f t="shared" si="92"/>
        <v>0</v>
      </c>
      <c r="U428" t="str">
        <f t="shared" si="93"/>
        <v>нет</v>
      </c>
      <c r="V428" t="b">
        <f t="shared" si="94"/>
        <v>0</v>
      </c>
      <c r="W428" t="str">
        <f t="shared" si="95"/>
        <v>нет</v>
      </c>
      <c r="X428" t="b">
        <f t="shared" si="96"/>
        <v>0</v>
      </c>
      <c r="Y428" t="str">
        <f t="shared" si="97"/>
        <v>нет</v>
      </c>
    </row>
    <row r="429" spans="1:25" ht="45" customHeight="1" x14ac:dyDescent="0.2">
      <c r="A429" s="2" t="s">
        <v>11</v>
      </c>
      <c r="B429" s="2" t="s">
        <v>1590</v>
      </c>
      <c r="C429" s="2" t="s">
        <v>1591</v>
      </c>
      <c r="D429" s="3">
        <v>3849.75</v>
      </c>
      <c r="E429" s="2" t="s">
        <v>1588</v>
      </c>
      <c r="F429" s="2" t="s">
        <v>15</v>
      </c>
      <c r="G429" s="2" t="s">
        <v>597</v>
      </c>
      <c r="H429" s="2" t="s">
        <v>17</v>
      </c>
      <c r="I429" s="2" t="s">
        <v>593</v>
      </c>
      <c r="J429" s="2" t="s">
        <v>1592</v>
      </c>
      <c r="K429" s="2" t="s">
        <v>20</v>
      </c>
      <c r="L429" s="8" t="str">
        <f t="shared" si="84"/>
        <v>Удержания из ЗП</v>
      </c>
      <c r="M429" t="str">
        <f t="shared" si="85"/>
        <v xml:space="preserve"> </v>
      </c>
      <c r="N429" t="str">
        <f t="shared" si="86"/>
        <v>Удержания из ЗП</v>
      </c>
      <c r="O429" s="13" t="b">
        <f t="shared" si="87"/>
        <v>0</v>
      </c>
      <c r="P429" t="str">
        <f t="shared" si="88"/>
        <v>нет</v>
      </c>
      <c r="Q429" t="str">
        <f t="shared" si="89"/>
        <v/>
      </c>
      <c r="R429" t="b">
        <f t="shared" si="90"/>
        <v>0</v>
      </c>
      <c r="S429" t="str">
        <f t="shared" si="91"/>
        <v>нет</v>
      </c>
      <c r="T429" t="b">
        <f t="shared" si="92"/>
        <v>0</v>
      </c>
      <c r="U429" t="str">
        <f t="shared" si="93"/>
        <v>нет</v>
      </c>
      <c r="V429" t="b">
        <f t="shared" si="94"/>
        <v>0</v>
      </c>
      <c r="W429" t="str">
        <f t="shared" si="95"/>
        <v>нет</v>
      </c>
      <c r="X429" t="b">
        <f t="shared" si="96"/>
        <v>0</v>
      </c>
      <c r="Y429" t="str">
        <f t="shared" si="97"/>
        <v>нет</v>
      </c>
    </row>
    <row r="430" spans="1:25" ht="45" customHeight="1" x14ac:dyDescent="0.2">
      <c r="A430" s="2" t="s">
        <v>11</v>
      </c>
      <c r="B430" s="2" t="s">
        <v>1593</v>
      </c>
      <c r="C430" s="2" t="s">
        <v>1594</v>
      </c>
      <c r="D430" s="3">
        <v>8381</v>
      </c>
      <c r="E430" s="2" t="s">
        <v>1588</v>
      </c>
      <c r="F430" s="2" t="s">
        <v>15</v>
      </c>
      <c r="G430" s="2" t="s">
        <v>601</v>
      </c>
      <c r="H430" s="2" t="s">
        <v>17</v>
      </c>
      <c r="I430" s="2" t="s">
        <v>593</v>
      </c>
      <c r="J430" s="2" t="s">
        <v>1595</v>
      </c>
      <c r="K430" s="2" t="s">
        <v>20</v>
      </c>
      <c r="L430" s="8" t="str">
        <f t="shared" si="84"/>
        <v>Удержания из ЗП</v>
      </c>
      <c r="M430" t="str">
        <f t="shared" si="85"/>
        <v xml:space="preserve"> </v>
      </c>
      <c r="N430" t="str">
        <f t="shared" si="86"/>
        <v>Удержания из ЗП</v>
      </c>
      <c r="O430" s="13" t="b">
        <f t="shared" si="87"/>
        <v>0</v>
      </c>
      <c r="P430" t="str">
        <f t="shared" si="88"/>
        <v>нет</v>
      </c>
      <c r="Q430" t="str">
        <f t="shared" si="89"/>
        <v/>
      </c>
      <c r="R430" t="b">
        <f t="shared" si="90"/>
        <v>0</v>
      </c>
      <c r="S430" t="str">
        <f t="shared" si="91"/>
        <v>нет</v>
      </c>
      <c r="T430" t="b">
        <f t="shared" si="92"/>
        <v>0</v>
      </c>
      <c r="U430" t="str">
        <f t="shared" si="93"/>
        <v>нет</v>
      </c>
      <c r="V430" t="b">
        <f t="shared" si="94"/>
        <v>0</v>
      </c>
      <c r="W430" t="str">
        <f t="shared" si="95"/>
        <v>нет</v>
      </c>
      <c r="X430" t="b">
        <f t="shared" si="96"/>
        <v>0</v>
      </c>
      <c r="Y430" t="str">
        <f t="shared" si="97"/>
        <v>нет</v>
      </c>
    </row>
    <row r="431" spans="1:25" ht="45" customHeight="1" x14ac:dyDescent="0.2">
      <c r="A431" s="2" t="s">
        <v>11</v>
      </c>
      <c r="B431" s="2" t="s">
        <v>1596</v>
      </c>
      <c r="C431" s="2" t="s">
        <v>1597</v>
      </c>
      <c r="D431" s="3">
        <v>1500</v>
      </c>
      <c r="E431" s="2" t="s">
        <v>1588</v>
      </c>
      <c r="F431" s="2" t="s">
        <v>15</v>
      </c>
      <c r="G431" s="2" t="s">
        <v>601</v>
      </c>
      <c r="H431" s="2" t="s">
        <v>17</v>
      </c>
      <c r="I431" s="2" t="s">
        <v>593</v>
      </c>
      <c r="J431" s="2" t="s">
        <v>1598</v>
      </c>
      <c r="K431" s="2" t="s">
        <v>20</v>
      </c>
      <c r="L431" s="8" t="str">
        <f t="shared" si="84"/>
        <v>Удержания из ЗП</v>
      </c>
      <c r="M431" t="str">
        <f t="shared" si="85"/>
        <v xml:space="preserve"> </v>
      </c>
      <c r="N431" t="str">
        <f t="shared" si="86"/>
        <v>Удержания из ЗП</v>
      </c>
      <c r="O431" s="13" t="b">
        <f t="shared" si="87"/>
        <v>0</v>
      </c>
      <c r="P431" t="str">
        <f t="shared" si="88"/>
        <v>нет</v>
      </c>
      <c r="Q431" t="str">
        <f t="shared" si="89"/>
        <v/>
      </c>
      <c r="R431" t="b">
        <f t="shared" si="90"/>
        <v>0</v>
      </c>
      <c r="S431" t="str">
        <f t="shared" si="91"/>
        <v>нет</v>
      </c>
      <c r="T431" t="b">
        <f t="shared" si="92"/>
        <v>0</v>
      </c>
      <c r="U431" t="str">
        <f t="shared" si="93"/>
        <v>нет</v>
      </c>
      <c r="V431" t="b">
        <f t="shared" si="94"/>
        <v>0</v>
      </c>
      <c r="W431" t="str">
        <f t="shared" si="95"/>
        <v>нет</v>
      </c>
      <c r="X431" t="b">
        <f t="shared" si="96"/>
        <v>0</v>
      </c>
      <c r="Y431" t="str">
        <f t="shared" si="97"/>
        <v>нет</v>
      </c>
    </row>
    <row r="432" spans="1:25" ht="45" customHeight="1" x14ac:dyDescent="0.2">
      <c r="A432" s="2" t="s">
        <v>11</v>
      </c>
      <c r="B432" s="2" t="s">
        <v>1599</v>
      </c>
      <c r="C432" s="2" t="s">
        <v>1600</v>
      </c>
      <c r="D432" s="4">
        <v>997.5</v>
      </c>
      <c r="E432" s="2" t="s">
        <v>1588</v>
      </c>
      <c r="F432" s="2" t="s">
        <v>62</v>
      </c>
      <c r="G432" s="2" t="s">
        <v>1601</v>
      </c>
      <c r="H432" s="2" t="s">
        <v>1602</v>
      </c>
      <c r="I432" s="2" t="s">
        <v>65</v>
      </c>
      <c r="J432" s="2" t="s">
        <v>1603</v>
      </c>
      <c r="K432" s="2" t="s">
        <v>20</v>
      </c>
      <c r="L432" s="8" t="str">
        <f t="shared" si="84"/>
        <v>Доходы/Оплата (за доставку)</v>
      </c>
      <c r="M432" t="str">
        <f t="shared" si="85"/>
        <v xml:space="preserve"> </v>
      </c>
      <c r="N432" t="str">
        <f t="shared" si="86"/>
        <v>Доходы/Оплата (за доставку)</v>
      </c>
      <c r="O432" s="13" t="b">
        <f t="shared" si="87"/>
        <v>0</v>
      </c>
      <c r="P432" t="str">
        <f t="shared" si="88"/>
        <v>нет</v>
      </c>
      <c r="Q432" t="str">
        <f t="shared" si="89"/>
        <v/>
      </c>
      <c r="R432" t="b">
        <f t="shared" si="90"/>
        <v>0</v>
      </c>
      <c r="S432" t="str">
        <f t="shared" si="91"/>
        <v>нет</v>
      </c>
      <c r="T432" t="b">
        <f t="shared" si="92"/>
        <v>0</v>
      </c>
      <c r="U432" t="str">
        <f t="shared" si="93"/>
        <v>нет</v>
      </c>
      <c r="V432" t="b">
        <f t="shared" si="94"/>
        <v>0</v>
      </c>
      <c r="W432" t="str">
        <f t="shared" si="95"/>
        <v>нет</v>
      </c>
      <c r="X432" t="b">
        <f t="shared" si="96"/>
        <v>0</v>
      </c>
      <c r="Y432" t="str">
        <f t="shared" si="97"/>
        <v>нет</v>
      </c>
    </row>
    <row r="433" spans="1:25" ht="45" customHeight="1" x14ac:dyDescent="0.2">
      <c r="A433" s="2" t="s">
        <v>11</v>
      </c>
      <c r="B433" s="2" t="s">
        <v>1599</v>
      </c>
      <c r="C433" s="2" t="s">
        <v>1604</v>
      </c>
      <c r="D433" s="4">
        <v>997.5</v>
      </c>
      <c r="E433" s="2" t="s">
        <v>1588</v>
      </c>
      <c r="F433" s="2" t="s">
        <v>62</v>
      </c>
      <c r="G433" s="2" t="s">
        <v>1605</v>
      </c>
      <c r="H433" s="2" t="s">
        <v>1606</v>
      </c>
      <c r="I433" s="2" t="s">
        <v>65</v>
      </c>
      <c r="J433" s="2" t="s">
        <v>1607</v>
      </c>
      <c r="K433" s="2" t="s">
        <v>20</v>
      </c>
      <c r="L433" s="8" t="str">
        <f t="shared" si="84"/>
        <v>Доходы/Оплата (за доставку)</v>
      </c>
      <c r="M433" t="str">
        <f t="shared" si="85"/>
        <v xml:space="preserve"> </v>
      </c>
      <c r="N433" t="str">
        <f t="shared" si="86"/>
        <v>Доходы/Оплата (за доставку)</v>
      </c>
      <c r="O433" s="13" t="b">
        <f t="shared" si="87"/>
        <v>0</v>
      </c>
      <c r="P433" t="str">
        <f t="shared" si="88"/>
        <v>нет</v>
      </c>
      <c r="Q433" t="str">
        <f t="shared" si="89"/>
        <v/>
      </c>
      <c r="R433" t="b">
        <f t="shared" si="90"/>
        <v>0</v>
      </c>
      <c r="S433" t="str">
        <f t="shared" si="91"/>
        <v>нет</v>
      </c>
      <c r="T433" t="b">
        <f t="shared" si="92"/>
        <v>0</v>
      </c>
      <c r="U433" t="str">
        <f t="shared" si="93"/>
        <v>нет</v>
      </c>
      <c r="V433" t="b">
        <f t="shared" si="94"/>
        <v>0</v>
      </c>
      <c r="W433" t="str">
        <f t="shared" si="95"/>
        <v>нет</v>
      </c>
      <c r="X433" t="b">
        <f t="shared" si="96"/>
        <v>0</v>
      </c>
      <c r="Y433" t="str">
        <f t="shared" si="97"/>
        <v>нет</v>
      </c>
    </row>
    <row r="434" spans="1:25" ht="45" customHeight="1" x14ac:dyDescent="0.2">
      <c r="A434" s="2" t="s">
        <v>11</v>
      </c>
      <c r="B434" s="2" t="s">
        <v>1599</v>
      </c>
      <c r="C434" s="2" t="s">
        <v>1608</v>
      </c>
      <c r="D434" s="4">
        <v>997.5</v>
      </c>
      <c r="E434" s="2" t="s">
        <v>1588</v>
      </c>
      <c r="F434" s="2" t="s">
        <v>62</v>
      </c>
      <c r="G434" s="2" t="s">
        <v>1609</v>
      </c>
      <c r="H434" s="2" t="s">
        <v>1610</v>
      </c>
      <c r="I434" s="2" t="s">
        <v>65</v>
      </c>
      <c r="J434" s="2" t="s">
        <v>1611</v>
      </c>
      <c r="K434" s="2" t="s">
        <v>20</v>
      </c>
      <c r="L434" s="8" t="str">
        <f t="shared" si="84"/>
        <v>Доходы/Оплата (за доставку)</v>
      </c>
      <c r="M434" t="str">
        <f t="shared" si="85"/>
        <v xml:space="preserve"> </v>
      </c>
      <c r="N434" t="str">
        <f t="shared" si="86"/>
        <v>Доходы/Оплата (за доставку)</v>
      </c>
      <c r="O434" s="13" t="b">
        <f t="shared" si="87"/>
        <v>0</v>
      </c>
      <c r="P434" t="str">
        <f t="shared" si="88"/>
        <v>нет</v>
      </c>
      <c r="Q434" t="str">
        <f t="shared" si="89"/>
        <v/>
      </c>
      <c r="R434" t="b">
        <f t="shared" si="90"/>
        <v>0</v>
      </c>
      <c r="S434" t="str">
        <f t="shared" si="91"/>
        <v>нет</v>
      </c>
      <c r="T434" t="b">
        <f t="shared" si="92"/>
        <v>0</v>
      </c>
      <c r="U434" t="str">
        <f t="shared" si="93"/>
        <v>нет</v>
      </c>
      <c r="V434" t="b">
        <f t="shared" si="94"/>
        <v>0</v>
      </c>
      <c r="W434" t="str">
        <f t="shared" si="95"/>
        <v>нет</v>
      </c>
      <c r="X434" t="b">
        <f t="shared" si="96"/>
        <v>0</v>
      </c>
      <c r="Y434" t="str">
        <f t="shared" si="97"/>
        <v>нет</v>
      </c>
    </row>
    <row r="435" spans="1:25" ht="45" customHeight="1" x14ac:dyDescent="0.2">
      <c r="A435" s="2" t="s">
        <v>11</v>
      </c>
      <c r="B435" s="2" t="s">
        <v>1599</v>
      </c>
      <c r="C435" s="2" t="s">
        <v>1612</v>
      </c>
      <c r="D435" s="4">
        <v>997.5</v>
      </c>
      <c r="E435" s="2" t="s">
        <v>1588</v>
      </c>
      <c r="F435" s="2" t="s">
        <v>62</v>
      </c>
      <c r="G435" s="2" t="s">
        <v>1613</v>
      </c>
      <c r="H435" s="2" t="s">
        <v>1614</v>
      </c>
      <c r="I435" s="2" t="s">
        <v>65</v>
      </c>
      <c r="J435" s="2" t="s">
        <v>1615</v>
      </c>
      <c r="K435" s="2" t="s">
        <v>20</v>
      </c>
      <c r="L435" s="8" t="str">
        <f t="shared" si="84"/>
        <v>Доходы/Оплата (за доставку)</v>
      </c>
      <c r="M435" t="str">
        <f t="shared" si="85"/>
        <v xml:space="preserve"> </v>
      </c>
      <c r="N435" t="str">
        <f t="shared" si="86"/>
        <v>Доходы/Оплата (за доставку)</v>
      </c>
      <c r="O435" s="13" t="b">
        <f t="shared" si="87"/>
        <v>0</v>
      </c>
      <c r="P435" t="str">
        <f t="shared" si="88"/>
        <v>нет</v>
      </c>
      <c r="Q435" t="str">
        <f t="shared" si="89"/>
        <v/>
      </c>
      <c r="R435" t="b">
        <f t="shared" si="90"/>
        <v>0</v>
      </c>
      <c r="S435" t="str">
        <f t="shared" si="91"/>
        <v>нет</v>
      </c>
      <c r="T435" t="b">
        <f t="shared" si="92"/>
        <v>0</v>
      </c>
      <c r="U435" t="str">
        <f t="shared" si="93"/>
        <v>нет</v>
      </c>
      <c r="V435" t="b">
        <f t="shared" si="94"/>
        <v>0</v>
      </c>
      <c r="W435" t="str">
        <f t="shared" si="95"/>
        <v>нет</v>
      </c>
      <c r="X435" t="b">
        <f t="shared" si="96"/>
        <v>0</v>
      </c>
      <c r="Y435" t="str">
        <f t="shared" si="97"/>
        <v>нет</v>
      </c>
    </row>
    <row r="436" spans="1:25" ht="45" customHeight="1" x14ac:dyDescent="0.2">
      <c r="A436" s="2" t="s">
        <v>11</v>
      </c>
      <c r="B436" s="2" t="s">
        <v>1599</v>
      </c>
      <c r="C436" s="2" t="s">
        <v>1616</v>
      </c>
      <c r="D436" s="4">
        <v>665</v>
      </c>
      <c r="E436" s="2" t="s">
        <v>1588</v>
      </c>
      <c r="F436" s="2" t="s">
        <v>62</v>
      </c>
      <c r="G436" s="2" t="s">
        <v>1617</v>
      </c>
      <c r="H436" s="2" t="s">
        <v>1618</v>
      </c>
      <c r="I436" s="2" t="s">
        <v>65</v>
      </c>
      <c r="J436" s="2" t="s">
        <v>1619</v>
      </c>
      <c r="K436" s="2" t="s">
        <v>20</v>
      </c>
      <c r="L436" s="8" t="str">
        <f t="shared" si="84"/>
        <v>Доходы/Оплата (за доставку)</v>
      </c>
      <c r="M436" t="str">
        <f t="shared" si="85"/>
        <v xml:space="preserve"> </v>
      </c>
      <c r="N436" t="str">
        <f t="shared" si="86"/>
        <v>Доходы/Оплата (за доставку)</v>
      </c>
      <c r="O436" s="13" t="b">
        <f t="shared" si="87"/>
        <v>0</v>
      </c>
      <c r="P436" t="str">
        <f t="shared" si="88"/>
        <v>нет</v>
      </c>
      <c r="Q436" t="str">
        <f t="shared" si="89"/>
        <v/>
      </c>
      <c r="R436" t="b">
        <f t="shared" si="90"/>
        <v>0</v>
      </c>
      <c r="S436" t="str">
        <f t="shared" si="91"/>
        <v>нет</v>
      </c>
      <c r="T436" t="b">
        <f t="shared" si="92"/>
        <v>0</v>
      </c>
      <c r="U436" t="str">
        <f t="shared" si="93"/>
        <v>нет</v>
      </c>
      <c r="V436" t="b">
        <f t="shared" si="94"/>
        <v>0</v>
      </c>
      <c r="W436" t="str">
        <f t="shared" si="95"/>
        <v>нет</v>
      </c>
      <c r="X436" t="b">
        <f t="shared" si="96"/>
        <v>0</v>
      </c>
      <c r="Y436" t="str">
        <f t="shared" si="97"/>
        <v>нет</v>
      </c>
    </row>
    <row r="437" spans="1:25" ht="45" customHeight="1" x14ac:dyDescent="0.2">
      <c r="A437" s="2" t="s">
        <v>11</v>
      </c>
      <c r="B437" s="2" t="s">
        <v>1599</v>
      </c>
      <c r="C437" s="2" t="s">
        <v>1620</v>
      </c>
      <c r="D437" s="4">
        <v>665</v>
      </c>
      <c r="E437" s="2" t="s">
        <v>1588</v>
      </c>
      <c r="F437" s="2" t="s">
        <v>62</v>
      </c>
      <c r="G437" s="2" t="s">
        <v>1621</v>
      </c>
      <c r="H437" s="2" t="s">
        <v>1622</v>
      </c>
      <c r="I437" s="2" t="s">
        <v>65</v>
      </c>
      <c r="J437" s="2" t="s">
        <v>1623</v>
      </c>
      <c r="K437" s="2" t="s">
        <v>20</v>
      </c>
      <c r="L437" s="8" t="str">
        <f t="shared" si="84"/>
        <v>Доходы/Оплата (за доставку)</v>
      </c>
      <c r="M437" t="str">
        <f t="shared" si="85"/>
        <v xml:space="preserve"> </v>
      </c>
      <c r="N437" t="str">
        <f t="shared" si="86"/>
        <v>Доходы/Оплата (за доставку)</v>
      </c>
      <c r="O437" s="13" t="b">
        <f t="shared" si="87"/>
        <v>0</v>
      </c>
      <c r="P437" t="str">
        <f t="shared" si="88"/>
        <v>нет</v>
      </c>
      <c r="Q437" t="str">
        <f t="shared" si="89"/>
        <v/>
      </c>
      <c r="R437" t="b">
        <f t="shared" si="90"/>
        <v>0</v>
      </c>
      <c r="S437" t="str">
        <f t="shared" si="91"/>
        <v>нет</v>
      </c>
      <c r="T437" t="b">
        <f t="shared" si="92"/>
        <v>0</v>
      </c>
      <c r="U437" t="str">
        <f t="shared" si="93"/>
        <v>нет</v>
      </c>
      <c r="V437" t="b">
        <f t="shared" si="94"/>
        <v>0</v>
      </c>
      <c r="W437" t="str">
        <f t="shared" si="95"/>
        <v>нет</v>
      </c>
      <c r="X437" t="b">
        <f t="shared" si="96"/>
        <v>0</v>
      </c>
      <c r="Y437" t="str">
        <f t="shared" si="97"/>
        <v>нет</v>
      </c>
    </row>
    <row r="438" spans="1:25" ht="45" customHeight="1" x14ac:dyDescent="0.2">
      <c r="A438" s="2" t="s">
        <v>11</v>
      </c>
      <c r="B438" s="2" t="s">
        <v>1599</v>
      </c>
      <c r="C438" s="2" t="s">
        <v>1624</v>
      </c>
      <c r="D438" s="4">
        <v>665</v>
      </c>
      <c r="E438" s="2" t="s">
        <v>1588</v>
      </c>
      <c r="F438" s="2" t="s">
        <v>62</v>
      </c>
      <c r="G438" s="2" t="s">
        <v>41</v>
      </c>
      <c r="H438" s="2" t="s">
        <v>1625</v>
      </c>
      <c r="I438" s="2" t="s">
        <v>65</v>
      </c>
      <c r="J438" s="2" t="s">
        <v>393</v>
      </c>
      <c r="K438" s="2" t="s">
        <v>20</v>
      </c>
      <c r="L438" s="8" t="str">
        <f t="shared" si="84"/>
        <v>Доходы/Оплата (за доставку)</v>
      </c>
      <c r="M438" t="str">
        <f t="shared" si="85"/>
        <v xml:space="preserve"> </v>
      </c>
      <c r="N438" t="str">
        <f t="shared" si="86"/>
        <v>Доходы/Оплата (за доставку)</v>
      </c>
      <c r="O438" s="13" t="b">
        <f t="shared" si="87"/>
        <v>0</v>
      </c>
      <c r="P438" t="str">
        <f t="shared" si="88"/>
        <v>нет</v>
      </c>
      <c r="Q438" t="str">
        <f t="shared" si="89"/>
        <v/>
      </c>
      <c r="R438" t="b">
        <f t="shared" si="90"/>
        <v>0</v>
      </c>
      <c r="S438" t="str">
        <f t="shared" si="91"/>
        <v>нет</v>
      </c>
      <c r="T438" t="b">
        <f t="shared" si="92"/>
        <v>0</v>
      </c>
      <c r="U438" t="str">
        <f t="shared" si="93"/>
        <v>нет</v>
      </c>
      <c r="V438" t="b">
        <f t="shared" si="94"/>
        <v>0</v>
      </c>
      <c r="W438" t="str">
        <f t="shared" si="95"/>
        <v>нет</v>
      </c>
      <c r="X438" t="b">
        <f t="shared" si="96"/>
        <v>0</v>
      </c>
      <c r="Y438" t="str">
        <f t="shared" si="97"/>
        <v>нет</v>
      </c>
    </row>
    <row r="439" spans="1:25" ht="45" customHeight="1" x14ac:dyDescent="0.2">
      <c r="A439" s="2" t="s">
        <v>11</v>
      </c>
      <c r="B439" s="2" t="s">
        <v>1599</v>
      </c>
      <c r="C439" s="2" t="s">
        <v>1626</v>
      </c>
      <c r="D439" s="4">
        <v>665</v>
      </c>
      <c r="E439" s="2" t="s">
        <v>1588</v>
      </c>
      <c r="F439" s="2" t="s">
        <v>62</v>
      </c>
      <c r="G439" s="2" t="s">
        <v>887</v>
      </c>
      <c r="H439" s="2" t="s">
        <v>888</v>
      </c>
      <c r="I439" s="2" t="s">
        <v>65</v>
      </c>
      <c r="J439" s="2" t="s">
        <v>1627</v>
      </c>
      <c r="K439" s="2" t="s">
        <v>20</v>
      </c>
      <c r="L439" s="8" t="str">
        <f t="shared" si="84"/>
        <v>Доходы/Оплата (за доставку)</v>
      </c>
      <c r="M439" t="str">
        <f t="shared" si="85"/>
        <v xml:space="preserve"> </v>
      </c>
      <c r="N439" t="str">
        <f t="shared" si="86"/>
        <v>Доходы/Оплата (за доставку)</v>
      </c>
      <c r="O439" s="13" t="b">
        <f t="shared" si="87"/>
        <v>0</v>
      </c>
      <c r="P439" t="str">
        <f t="shared" si="88"/>
        <v>нет</v>
      </c>
      <c r="Q439" t="str">
        <f t="shared" si="89"/>
        <v/>
      </c>
      <c r="R439" t="b">
        <f t="shared" si="90"/>
        <v>0</v>
      </c>
      <c r="S439" t="str">
        <f t="shared" si="91"/>
        <v>нет</v>
      </c>
      <c r="T439" t="b">
        <f t="shared" si="92"/>
        <v>0</v>
      </c>
      <c r="U439" t="str">
        <f t="shared" si="93"/>
        <v>нет</v>
      </c>
      <c r="V439" t="b">
        <f t="shared" si="94"/>
        <v>0</v>
      </c>
      <c r="W439" t="str">
        <f t="shared" si="95"/>
        <v>нет</v>
      </c>
      <c r="X439" t="b">
        <f t="shared" si="96"/>
        <v>0</v>
      </c>
      <c r="Y439" t="str">
        <f t="shared" si="97"/>
        <v>нет</v>
      </c>
    </row>
    <row r="440" spans="1:25" ht="45" customHeight="1" x14ac:dyDescent="0.2">
      <c r="A440" s="2" t="s">
        <v>11</v>
      </c>
      <c r="B440" s="2" t="s">
        <v>1599</v>
      </c>
      <c r="C440" s="2" t="s">
        <v>1628</v>
      </c>
      <c r="D440" s="4">
        <v>665</v>
      </c>
      <c r="E440" s="2" t="s">
        <v>1588</v>
      </c>
      <c r="F440" s="2" t="s">
        <v>62</v>
      </c>
      <c r="G440" s="2" t="s">
        <v>1629</v>
      </c>
      <c r="H440" s="2" t="s">
        <v>1630</v>
      </c>
      <c r="I440" s="2" t="s">
        <v>65</v>
      </c>
      <c r="J440" s="2" t="s">
        <v>1631</v>
      </c>
      <c r="K440" s="2" t="s">
        <v>20</v>
      </c>
      <c r="L440" s="8" t="str">
        <f t="shared" si="84"/>
        <v>Доходы/Оплата (за доставку)</v>
      </c>
      <c r="M440" t="str">
        <f t="shared" si="85"/>
        <v xml:space="preserve"> </v>
      </c>
      <c r="N440" t="str">
        <f t="shared" si="86"/>
        <v>Доходы/Оплата (за доставку)</v>
      </c>
      <c r="O440" s="13" t="b">
        <f t="shared" si="87"/>
        <v>0</v>
      </c>
      <c r="P440" t="str">
        <f t="shared" si="88"/>
        <v>нет</v>
      </c>
      <c r="Q440" t="str">
        <f t="shared" si="89"/>
        <v/>
      </c>
      <c r="R440" t="b">
        <f t="shared" si="90"/>
        <v>0</v>
      </c>
      <c r="S440" t="str">
        <f t="shared" si="91"/>
        <v>нет</v>
      </c>
      <c r="T440" t="b">
        <f t="shared" si="92"/>
        <v>0</v>
      </c>
      <c r="U440" t="str">
        <f t="shared" si="93"/>
        <v>нет</v>
      </c>
      <c r="V440" t="b">
        <f t="shared" si="94"/>
        <v>0</v>
      </c>
      <c r="W440" t="str">
        <f t="shared" si="95"/>
        <v>нет</v>
      </c>
      <c r="X440" t="b">
        <f t="shared" si="96"/>
        <v>0</v>
      </c>
      <c r="Y440" t="str">
        <f t="shared" si="97"/>
        <v>нет</v>
      </c>
    </row>
    <row r="441" spans="1:25" ht="45" customHeight="1" x14ac:dyDescent="0.2">
      <c r="A441" s="2" t="s">
        <v>11</v>
      </c>
      <c r="B441" s="2" t="s">
        <v>1599</v>
      </c>
      <c r="C441" s="2" t="s">
        <v>1632</v>
      </c>
      <c r="D441" s="4">
        <v>665</v>
      </c>
      <c r="E441" s="2" t="s">
        <v>1588</v>
      </c>
      <c r="F441" s="2" t="s">
        <v>62</v>
      </c>
      <c r="G441" s="2" t="s">
        <v>1633</v>
      </c>
      <c r="H441" s="2" t="s">
        <v>1634</v>
      </c>
      <c r="I441" s="2" t="s">
        <v>65</v>
      </c>
      <c r="J441" s="2" t="s">
        <v>1635</v>
      </c>
      <c r="K441" s="2" t="s">
        <v>20</v>
      </c>
      <c r="L441" s="8" t="str">
        <f t="shared" si="84"/>
        <v>Доходы/Оплата (за доставку)</v>
      </c>
      <c r="M441" t="str">
        <f t="shared" si="85"/>
        <v xml:space="preserve"> </v>
      </c>
      <c r="N441" t="str">
        <f t="shared" si="86"/>
        <v>Доходы/Оплата (за доставку)</v>
      </c>
      <c r="O441" s="13" t="b">
        <f t="shared" si="87"/>
        <v>0</v>
      </c>
      <c r="P441" t="str">
        <f t="shared" si="88"/>
        <v>нет</v>
      </c>
      <c r="Q441" t="str">
        <f t="shared" si="89"/>
        <v/>
      </c>
      <c r="R441" t="b">
        <f t="shared" si="90"/>
        <v>0</v>
      </c>
      <c r="S441" t="str">
        <f t="shared" si="91"/>
        <v>нет</v>
      </c>
      <c r="T441" t="b">
        <f t="shared" si="92"/>
        <v>0</v>
      </c>
      <c r="U441" t="str">
        <f t="shared" si="93"/>
        <v>нет</v>
      </c>
      <c r="V441" t="b">
        <f t="shared" si="94"/>
        <v>0</v>
      </c>
      <c r="W441" t="str">
        <f t="shared" si="95"/>
        <v>нет</v>
      </c>
      <c r="X441" t="b">
        <f t="shared" si="96"/>
        <v>0</v>
      </c>
      <c r="Y441" t="str">
        <f t="shared" si="97"/>
        <v>нет</v>
      </c>
    </row>
    <row r="442" spans="1:25" ht="45" customHeight="1" x14ac:dyDescent="0.2">
      <c r="A442" s="2" t="s">
        <v>11</v>
      </c>
      <c r="B442" s="2" t="s">
        <v>1599</v>
      </c>
      <c r="C442" s="2" t="s">
        <v>1636</v>
      </c>
      <c r="D442" s="4">
        <v>665</v>
      </c>
      <c r="E442" s="2" t="s">
        <v>1588</v>
      </c>
      <c r="F442" s="2" t="s">
        <v>62</v>
      </c>
      <c r="G442" s="2" t="s">
        <v>1018</v>
      </c>
      <c r="H442" s="2" t="s">
        <v>1019</v>
      </c>
      <c r="I442" s="2" t="s">
        <v>65</v>
      </c>
      <c r="J442" s="2" t="s">
        <v>1637</v>
      </c>
      <c r="K442" s="2" t="s">
        <v>20</v>
      </c>
      <c r="L442" s="8" t="str">
        <f t="shared" si="84"/>
        <v>Доходы/Оплата (за доставку)</v>
      </c>
      <c r="M442" t="str">
        <f t="shared" si="85"/>
        <v xml:space="preserve"> </v>
      </c>
      <c r="N442" t="str">
        <f t="shared" si="86"/>
        <v>Доходы/Оплата (за доставку)</v>
      </c>
      <c r="O442" s="13" t="b">
        <f t="shared" si="87"/>
        <v>0</v>
      </c>
      <c r="P442" t="str">
        <f t="shared" si="88"/>
        <v>нет</v>
      </c>
      <c r="Q442" t="str">
        <f t="shared" si="89"/>
        <v/>
      </c>
      <c r="R442" t="b">
        <f t="shared" si="90"/>
        <v>0</v>
      </c>
      <c r="S442" t="str">
        <f t="shared" si="91"/>
        <v>нет</v>
      </c>
      <c r="T442" t="b">
        <f t="shared" si="92"/>
        <v>0</v>
      </c>
      <c r="U442" t="str">
        <f t="shared" si="93"/>
        <v>нет</v>
      </c>
      <c r="V442" t="b">
        <f t="shared" si="94"/>
        <v>0</v>
      </c>
      <c r="W442" t="str">
        <f t="shared" si="95"/>
        <v>нет</v>
      </c>
      <c r="X442" t="b">
        <f t="shared" si="96"/>
        <v>0</v>
      </c>
      <c r="Y442" t="str">
        <f t="shared" si="97"/>
        <v>нет</v>
      </c>
    </row>
    <row r="443" spans="1:25" ht="45" customHeight="1" x14ac:dyDescent="0.2">
      <c r="A443" s="2" t="s">
        <v>11</v>
      </c>
      <c r="B443" s="2" t="s">
        <v>1599</v>
      </c>
      <c r="C443" s="2" t="s">
        <v>1638</v>
      </c>
      <c r="D443" s="4">
        <v>665</v>
      </c>
      <c r="E443" s="2" t="s">
        <v>1588</v>
      </c>
      <c r="F443" s="2" t="s">
        <v>62</v>
      </c>
      <c r="G443" s="2" t="s">
        <v>978</v>
      </c>
      <c r="H443" s="2" t="s">
        <v>979</v>
      </c>
      <c r="I443" s="2" t="s">
        <v>65</v>
      </c>
      <c r="J443" s="2" t="s">
        <v>1639</v>
      </c>
      <c r="K443" s="2" t="s">
        <v>20</v>
      </c>
      <c r="L443" s="8" t="str">
        <f t="shared" si="84"/>
        <v>Доходы/Оплата (за доставку)</v>
      </c>
      <c r="M443" t="str">
        <f t="shared" si="85"/>
        <v xml:space="preserve"> </v>
      </c>
      <c r="N443" t="str">
        <f t="shared" si="86"/>
        <v>Доходы/Оплата (за доставку)</v>
      </c>
      <c r="O443" s="13" t="b">
        <f t="shared" si="87"/>
        <v>0</v>
      </c>
      <c r="P443" t="str">
        <f t="shared" si="88"/>
        <v>нет</v>
      </c>
      <c r="Q443" t="str">
        <f t="shared" si="89"/>
        <v/>
      </c>
      <c r="R443" t="b">
        <f t="shared" si="90"/>
        <v>0</v>
      </c>
      <c r="S443" t="str">
        <f t="shared" si="91"/>
        <v>нет</v>
      </c>
      <c r="T443" t="b">
        <f t="shared" si="92"/>
        <v>0</v>
      </c>
      <c r="U443" t="str">
        <f t="shared" si="93"/>
        <v>нет</v>
      </c>
      <c r="V443" t="b">
        <f t="shared" si="94"/>
        <v>0</v>
      </c>
      <c r="W443" t="str">
        <f t="shared" si="95"/>
        <v>нет</v>
      </c>
      <c r="X443" t="b">
        <f t="shared" si="96"/>
        <v>0</v>
      </c>
      <c r="Y443" t="str">
        <f t="shared" si="97"/>
        <v>нет</v>
      </c>
    </row>
    <row r="444" spans="1:25" ht="45" customHeight="1" x14ac:dyDescent="0.2">
      <c r="A444" s="2" t="s">
        <v>11</v>
      </c>
      <c r="B444" s="2" t="s">
        <v>1599</v>
      </c>
      <c r="C444" s="2" t="s">
        <v>1640</v>
      </c>
      <c r="D444" s="4">
        <v>665</v>
      </c>
      <c r="E444" s="2" t="s">
        <v>1588</v>
      </c>
      <c r="F444" s="2" t="s">
        <v>62</v>
      </c>
      <c r="G444" s="2" t="s">
        <v>1641</v>
      </c>
      <c r="H444" s="2" t="s">
        <v>1642</v>
      </c>
      <c r="I444" s="2" t="s">
        <v>65</v>
      </c>
      <c r="J444" s="2" t="s">
        <v>1643</v>
      </c>
      <c r="K444" s="2" t="s">
        <v>20</v>
      </c>
      <c r="L444" s="8" t="str">
        <f t="shared" si="84"/>
        <v>Доходы/Оплата (за доставку)</v>
      </c>
      <c r="M444" t="str">
        <f t="shared" si="85"/>
        <v xml:space="preserve"> </v>
      </c>
      <c r="N444" t="str">
        <f t="shared" si="86"/>
        <v>Доходы/Оплата (за доставку)</v>
      </c>
      <c r="O444" s="13" t="b">
        <f t="shared" si="87"/>
        <v>0</v>
      </c>
      <c r="P444" t="str">
        <f t="shared" si="88"/>
        <v>нет</v>
      </c>
      <c r="Q444" t="str">
        <f t="shared" si="89"/>
        <v/>
      </c>
      <c r="R444" t="b">
        <f t="shared" si="90"/>
        <v>0</v>
      </c>
      <c r="S444" t="str">
        <f t="shared" si="91"/>
        <v>нет</v>
      </c>
      <c r="T444" t="b">
        <f t="shared" si="92"/>
        <v>0</v>
      </c>
      <c r="U444" t="str">
        <f t="shared" si="93"/>
        <v>нет</v>
      </c>
      <c r="V444" t="b">
        <f t="shared" si="94"/>
        <v>0</v>
      </c>
      <c r="W444" t="str">
        <f t="shared" si="95"/>
        <v>нет</v>
      </c>
      <c r="X444" t="b">
        <f t="shared" si="96"/>
        <v>0</v>
      </c>
      <c r="Y444" t="str">
        <f t="shared" si="97"/>
        <v>нет</v>
      </c>
    </row>
    <row r="445" spans="1:25" ht="45" customHeight="1" x14ac:dyDescent="0.2">
      <c r="A445" s="2" t="s">
        <v>11</v>
      </c>
      <c r="B445" s="2" t="s">
        <v>1599</v>
      </c>
      <c r="C445" s="2" t="s">
        <v>1644</v>
      </c>
      <c r="D445" s="4">
        <v>665</v>
      </c>
      <c r="E445" s="2" t="s">
        <v>1588</v>
      </c>
      <c r="F445" s="2" t="s">
        <v>62</v>
      </c>
      <c r="G445" s="2" t="s">
        <v>523</v>
      </c>
      <c r="H445" s="2" t="s">
        <v>524</v>
      </c>
      <c r="I445" s="2" t="s">
        <v>65</v>
      </c>
      <c r="J445" s="2" t="s">
        <v>1645</v>
      </c>
      <c r="K445" s="2" t="s">
        <v>20</v>
      </c>
      <c r="L445" s="8" t="str">
        <f t="shared" si="84"/>
        <v>Доходы/Оплата (за доставку)</v>
      </c>
      <c r="M445" t="str">
        <f t="shared" si="85"/>
        <v xml:space="preserve"> </v>
      </c>
      <c r="N445" t="str">
        <f t="shared" si="86"/>
        <v>Доходы/Оплата (за доставку)</v>
      </c>
      <c r="O445" s="13" t="b">
        <f t="shared" si="87"/>
        <v>0</v>
      </c>
      <c r="P445" t="str">
        <f t="shared" si="88"/>
        <v>нет</v>
      </c>
      <c r="Q445" t="str">
        <f t="shared" si="89"/>
        <v/>
      </c>
      <c r="R445" t="b">
        <f t="shared" si="90"/>
        <v>0</v>
      </c>
      <c r="S445" t="str">
        <f t="shared" si="91"/>
        <v>нет</v>
      </c>
      <c r="T445" t="b">
        <f t="shared" si="92"/>
        <v>0</v>
      </c>
      <c r="U445" t="str">
        <f t="shared" si="93"/>
        <v>нет</v>
      </c>
      <c r="V445" t="b">
        <f t="shared" si="94"/>
        <v>0</v>
      </c>
      <c r="W445" t="str">
        <f t="shared" si="95"/>
        <v>нет</v>
      </c>
      <c r="X445" t="b">
        <f t="shared" si="96"/>
        <v>0</v>
      </c>
      <c r="Y445" t="str">
        <f t="shared" si="97"/>
        <v>нет</v>
      </c>
    </row>
    <row r="446" spans="1:25" ht="45" customHeight="1" x14ac:dyDescent="0.2">
      <c r="A446" s="2" t="s">
        <v>11</v>
      </c>
      <c r="B446" s="2" t="s">
        <v>1599</v>
      </c>
      <c r="C446" s="2" t="s">
        <v>1646</v>
      </c>
      <c r="D446" s="4">
        <v>665</v>
      </c>
      <c r="E446" s="2" t="s">
        <v>1588</v>
      </c>
      <c r="F446" s="2" t="s">
        <v>62</v>
      </c>
      <c r="G446" s="2" t="s">
        <v>1647</v>
      </c>
      <c r="H446" s="2" t="s">
        <v>1648</v>
      </c>
      <c r="I446" s="2" t="s">
        <v>65</v>
      </c>
      <c r="J446" s="2" t="s">
        <v>1649</v>
      </c>
      <c r="K446" s="2" t="s">
        <v>20</v>
      </c>
      <c r="L446" s="8" t="str">
        <f t="shared" si="84"/>
        <v>Доходы/Оплата (за доставку)</v>
      </c>
      <c r="M446" t="str">
        <f t="shared" si="85"/>
        <v xml:space="preserve"> </v>
      </c>
      <c r="N446" t="str">
        <f t="shared" si="86"/>
        <v>Доходы/Оплата (за доставку)</v>
      </c>
      <c r="O446" s="13" t="b">
        <f t="shared" si="87"/>
        <v>0</v>
      </c>
      <c r="P446" t="str">
        <f t="shared" si="88"/>
        <v>нет</v>
      </c>
      <c r="Q446" t="str">
        <f t="shared" si="89"/>
        <v/>
      </c>
      <c r="R446" t="b">
        <f t="shared" si="90"/>
        <v>0</v>
      </c>
      <c r="S446" t="str">
        <f t="shared" si="91"/>
        <v>нет</v>
      </c>
      <c r="T446" t="b">
        <f t="shared" si="92"/>
        <v>0</v>
      </c>
      <c r="U446" t="str">
        <f t="shared" si="93"/>
        <v>нет</v>
      </c>
      <c r="V446" t="b">
        <f t="shared" si="94"/>
        <v>0</v>
      </c>
      <c r="W446" t="str">
        <f t="shared" si="95"/>
        <v>нет</v>
      </c>
      <c r="X446" t="b">
        <f t="shared" si="96"/>
        <v>0</v>
      </c>
      <c r="Y446" t="str">
        <f t="shared" si="97"/>
        <v>нет</v>
      </c>
    </row>
    <row r="447" spans="1:25" ht="45" customHeight="1" x14ac:dyDescent="0.2">
      <c r="A447" s="2" t="s">
        <v>11</v>
      </c>
      <c r="B447" s="2" t="s">
        <v>1599</v>
      </c>
      <c r="C447" s="2" t="s">
        <v>1650</v>
      </c>
      <c r="D447" s="4">
        <v>665</v>
      </c>
      <c r="E447" s="2" t="s">
        <v>1588</v>
      </c>
      <c r="F447" s="2" t="s">
        <v>62</v>
      </c>
      <c r="G447" s="2" t="s">
        <v>1651</v>
      </c>
      <c r="H447" s="2" t="s">
        <v>1652</v>
      </c>
      <c r="I447" s="2" t="s">
        <v>65</v>
      </c>
      <c r="J447" s="2" t="s">
        <v>1653</v>
      </c>
      <c r="K447" s="2" t="s">
        <v>20</v>
      </c>
      <c r="L447" s="8" t="str">
        <f t="shared" si="84"/>
        <v>Доходы/Оплата (за доставку)</v>
      </c>
      <c r="M447" t="str">
        <f t="shared" si="85"/>
        <v xml:space="preserve"> </v>
      </c>
      <c r="N447" t="str">
        <f t="shared" si="86"/>
        <v>Доходы/Оплата (за доставку)</v>
      </c>
      <c r="O447" s="13" t="b">
        <f t="shared" si="87"/>
        <v>0</v>
      </c>
      <c r="P447" t="str">
        <f t="shared" si="88"/>
        <v>нет</v>
      </c>
      <c r="Q447" t="str">
        <f t="shared" si="89"/>
        <v/>
      </c>
      <c r="R447" t="b">
        <f t="shared" si="90"/>
        <v>0</v>
      </c>
      <c r="S447" t="str">
        <f t="shared" si="91"/>
        <v>нет</v>
      </c>
      <c r="T447" t="b">
        <f t="shared" si="92"/>
        <v>0</v>
      </c>
      <c r="U447" t="str">
        <f t="shared" si="93"/>
        <v>нет</v>
      </c>
      <c r="V447" t="b">
        <f t="shared" si="94"/>
        <v>0</v>
      </c>
      <c r="W447" t="str">
        <f t="shared" si="95"/>
        <v>нет</v>
      </c>
      <c r="X447" t="b">
        <f t="shared" si="96"/>
        <v>0</v>
      </c>
      <c r="Y447" t="str">
        <f t="shared" si="97"/>
        <v>нет</v>
      </c>
    </row>
    <row r="448" spans="1:25" ht="45" customHeight="1" x14ac:dyDescent="0.2">
      <c r="A448" s="2" t="s">
        <v>11</v>
      </c>
      <c r="B448" s="2" t="s">
        <v>1599</v>
      </c>
      <c r="C448" s="2" t="s">
        <v>1654</v>
      </c>
      <c r="D448" s="4">
        <v>665</v>
      </c>
      <c r="E448" s="2" t="s">
        <v>1588</v>
      </c>
      <c r="F448" s="2" t="s">
        <v>62</v>
      </c>
      <c r="G448" s="2" t="s">
        <v>1655</v>
      </c>
      <c r="H448" s="2" t="s">
        <v>1656</v>
      </c>
      <c r="I448" s="2" t="s">
        <v>65</v>
      </c>
      <c r="J448" s="2" t="s">
        <v>1657</v>
      </c>
      <c r="K448" s="2" t="s">
        <v>20</v>
      </c>
      <c r="L448" s="8" t="str">
        <f t="shared" si="84"/>
        <v>Доходы/Оплата (за доставку)</v>
      </c>
      <c r="M448" t="str">
        <f t="shared" si="85"/>
        <v xml:space="preserve"> </v>
      </c>
      <c r="N448" t="str">
        <f t="shared" si="86"/>
        <v>Доходы/Оплата (за доставку)</v>
      </c>
      <c r="O448" s="13" t="b">
        <f t="shared" si="87"/>
        <v>0</v>
      </c>
      <c r="P448" t="str">
        <f t="shared" si="88"/>
        <v>нет</v>
      </c>
      <c r="Q448" t="str">
        <f t="shared" si="89"/>
        <v/>
      </c>
      <c r="R448" t="b">
        <f t="shared" si="90"/>
        <v>0</v>
      </c>
      <c r="S448" t="str">
        <f t="shared" si="91"/>
        <v>нет</v>
      </c>
      <c r="T448" t="b">
        <f t="shared" si="92"/>
        <v>0</v>
      </c>
      <c r="U448" t="str">
        <f t="shared" si="93"/>
        <v>нет</v>
      </c>
      <c r="V448" t="b">
        <f t="shared" si="94"/>
        <v>0</v>
      </c>
      <c r="W448" t="str">
        <f t="shared" si="95"/>
        <v>нет</v>
      </c>
      <c r="X448" t="b">
        <f t="shared" si="96"/>
        <v>0</v>
      </c>
      <c r="Y448" t="str">
        <f t="shared" si="97"/>
        <v>нет</v>
      </c>
    </row>
    <row r="449" spans="1:25" ht="45" customHeight="1" x14ac:dyDescent="0.2">
      <c r="A449" s="2" t="s">
        <v>11</v>
      </c>
      <c r="B449" s="2" t="s">
        <v>1599</v>
      </c>
      <c r="C449" s="2" t="s">
        <v>1658</v>
      </c>
      <c r="D449" s="4">
        <v>665</v>
      </c>
      <c r="E449" s="2" t="s">
        <v>1588</v>
      </c>
      <c r="F449" s="2" t="s">
        <v>62</v>
      </c>
      <c r="G449" s="2" t="s">
        <v>1659</v>
      </c>
      <c r="H449" s="2" t="s">
        <v>1660</v>
      </c>
      <c r="I449" s="2" t="s">
        <v>65</v>
      </c>
      <c r="J449" s="2" t="s">
        <v>1661</v>
      </c>
      <c r="K449" s="2" t="s">
        <v>20</v>
      </c>
      <c r="L449" s="8" t="str">
        <f t="shared" si="84"/>
        <v>Доходы/Оплата (за доставку)</v>
      </c>
      <c r="M449" t="str">
        <f t="shared" si="85"/>
        <v xml:space="preserve"> </v>
      </c>
      <c r="N449" t="str">
        <f t="shared" si="86"/>
        <v>Доходы/Оплата (за доставку)</v>
      </c>
      <c r="O449" s="13" t="b">
        <f t="shared" si="87"/>
        <v>0</v>
      </c>
      <c r="P449" t="str">
        <f t="shared" si="88"/>
        <v>нет</v>
      </c>
      <c r="Q449" t="str">
        <f t="shared" si="89"/>
        <v/>
      </c>
      <c r="R449" t="b">
        <f t="shared" si="90"/>
        <v>0</v>
      </c>
      <c r="S449" t="str">
        <f t="shared" si="91"/>
        <v>нет</v>
      </c>
      <c r="T449" t="b">
        <f t="shared" si="92"/>
        <v>0</v>
      </c>
      <c r="U449" t="str">
        <f t="shared" si="93"/>
        <v>нет</v>
      </c>
      <c r="V449" t="b">
        <f t="shared" si="94"/>
        <v>0</v>
      </c>
      <c r="W449" t="str">
        <f t="shared" si="95"/>
        <v>нет</v>
      </c>
      <c r="X449" t="b">
        <f t="shared" si="96"/>
        <v>0</v>
      </c>
      <c r="Y449" t="str">
        <f t="shared" si="97"/>
        <v>нет</v>
      </c>
    </row>
    <row r="450" spans="1:25" ht="45" customHeight="1" x14ac:dyDescent="0.2">
      <c r="A450" s="2" t="s">
        <v>11</v>
      </c>
      <c r="B450" s="2" t="s">
        <v>1599</v>
      </c>
      <c r="C450" s="2" t="s">
        <v>1662</v>
      </c>
      <c r="D450" s="4">
        <v>498</v>
      </c>
      <c r="E450" s="2" t="s">
        <v>1588</v>
      </c>
      <c r="F450" s="2" t="s">
        <v>62</v>
      </c>
      <c r="G450" s="2" t="s">
        <v>938</v>
      </c>
      <c r="H450" s="2" t="s">
        <v>939</v>
      </c>
      <c r="I450" s="2" t="s">
        <v>65</v>
      </c>
      <c r="J450" s="2" t="s">
        <v>1663</v>
      </c>
      <c r="K450" s="2" t="s">
        <v>20</v>
      </c>
      <c r="L450" s="8" t="str">
        <f t="shared" si="84"/>
        <v>Доходы/Оплата (за доставку)</v>
      </c>
      <c r="M450" t="str">
        <f t="shared" si="85"/>
        <v xml:space="preserve"> </v>
      </c>
      <c r="N450" t="str">
        <f t="shared" si="86"/>
        <v>Доходы/Оплата (за доставку)</v>
      </c>
      <c r="O450" s="13" t="b">
        <f t="shared" si="87"/>
        <v>0</v>
      </c>
      <c r="P450" t="str">
        <f t="shared" si="88"/>
        <v>нет</v>
      </c>
      <c r="Q450" t="str">
        <f t="shared" si="89"/>
        <v/>
      </c>
      <c r="R450" t="b">
        <f t="shared" si="90"/>
        <v>0</v>
      </c>
      <c r="S450" t="str">
        <f t="shared" si="91"/>
        <v>нет</v>
      </c>
      <c r="T450" t="b">
        <f t="shared" si="92"/>
        <v>0</v>
      </c>
      <c r="U450" t="str">
        <f t="shared" si="93"/>
        <v>нет</v>
      </c>
      <c r="V450" t="b">
        <f t="shared" si="94"/>
        <v>0</v>
      </c>
      <c r="W450" t="str">
        <f t="shared" si="95"/>
        <v>нет</v>
      </c>
      <c r="X450" t="b">
        <f t="shared" si="96"/>
        <v>0</v>
      </c>
      <c r="Y450" t="str">
        <f t="shared" si="97"/>
        <v>нет</v>
      </c>
    </row>
    <row r="451" spans="1:25" ht="45" customHeight="1" x14ac:dyDescent="0.2">
      <c r="A451" s="2" t="s">
        <v>11</v>
      </c>
      <c r="B451" s="2" t="s">
        <v>1664</v>
      </c>
      <c r="C451" s="2" t="s">
        <v>1665</v>
      </c>
      <c r="D451" s="3">
        <v>13034.75</v>
      </c>
      <c r="E451" s="2" t="s">
        <v>1666</v>
      </c>
      <c r="F451" s="2" t="s">
        <v>15</v>
      </c>
      <c r="G451" s="2" t="s">
        <v>38</v>
      </c>
      <c r="H451" s="2" t="s">
        <v>17</v>
      </c>
      <c r="I451" s="2" t="s">
        <v>18</v>
      </c>
      <c r="J451" s="11" t="s">
        <v>1667</v>
      </c>
      <c r="K451" s="2" t="s">
        <v>20</v>
      </c>
      <c r="L451" s="8" t="str">
        <f t="shared" ref="L451:L514" si="98">_xlfn.IFS(I451= "Поступление доходов (205 00, 209 00)", "Доходы/Оплата (за доставку)",I451= "Возврат полученных авансов, излишне полученных доходов (205.00, 209.00) \\ АНАЛИТИКА //","Отказ от доставки",I451="Перечисление средств во временном распоряжении (304.01)","?",I451="Перечисление подотчетным лицам (208.00)","Выдано под отчет",P451="ЗП (3 дня)","ЗП (3 дня)",AND(I451="Перечисление физическим лицам по ведомости (302.00) \\ Общий контрагент //",P451="нет"),"ЗП",OR(I451="Перечисление удержаний из зарплаты, выплат по оплате труда, стипендий (по ведомости) (304.03)",I451="Перечисление удержаний из зарплаты, выплат по оплате труда, стипендий (304.03)"),"Удержания из ЗП",OR(I451="Оплата поставщикам и другие платежи (206.00, 302.00) \\ + ДО //",I451="Оплата поставщикам и другие платежи (206.00, 302.00)"),"ПОСТАВЩИКИ",U451="НДФЛ","НДФЛ",I451="Уплата налогов, сборов и иных платежей в бюджет (303.00) \\ начисление + БО + ДО //","Транспортный налог",OR(I451="Поступления на восстановление расходов (209 00)",AND(G451 ="УФК по г.Москве (Отделение Фонда пенсионного и социального страхования Российской Федерации по г. Москве и Московской области л/с 04734Ф73010)",I451 = "Погашение дебиторской задолженности поставщиков (302.00, 206.00)")),"Возврат субсидии",AND(I451="Погашение дебиторской задолженности поставщиков (302.00, 206.00)",G451&lt;&gt;("Банк ВТБ(ПАО)")),"Возврат платежа (ПОСТАВЩИКИ)",AND(I451="Погашение дебиторской задолженности поставщиков (302.00, 206.00)",G451=("Банк ВТБ(ПАО)")),"Возврат ЗП",S451="пени","пени",W451="Социальные пособия","Социальные пособия",Y451="Страховые взносы","Страховые взносы")</f>
        <v>ЗП (3 дня)</v>
      </c>
      <c r="M451" t="str">
        <f t="shared" ref="M451:M514" si="99">IF(I:I= "Возврат полученных авансов, излишне полученных доходов (205.00, 209.00) \\ АНАЛИТИКА //", "Отказ от доставки", " ")</f>
        <v xml:space="preserve"> </v>
      </c>
      <c r="N451" t="str">
        <f t="shared" ref="N451:N514" si="100">_xlfn.IFS(I451= "Поступление доходов (205 00, 209 00)", "Доходы/Оплата (за доставку)",I451= "Возврат полученных авансов, излишне полученных доходов (205.00, 209.00) \\ АНАЛИТИКА //","Отказ от доставки",I451="Перечисление средств во временном распоряжении (304.01)","?",I451="Перечисление подотчетным лицам (208.00)","Выдано под отчет",P451="ЗП (3 дня)","ЗП (3 дня)",AND(I451="Перечисление физическим лицам по ведомости (302.00) \\ Общий контрагент //",P451="нет"),"ЗП",OR(I451="Перечисление удержаний из зарплаты, выплат по оплате труда, стипендий (по ведомости) (304.03)",I451="Перечисление удержаний из зарплаты, выплат по оплате труда, стипендий (304.03)"),"Удержания из ЗП",OR(I451="Оплата поставщикам и другие платежи (206.00, 302.00) \\ + ДО //",I451="Оплата поставщикам и другие платежи (206.00, 302.00)"),"ПОСТАВЩИКИ",U451="НДФЛ","НДФЛ",I451="Уплата налогов, сборов и иных платежей в бюджет (303.00) \\ начисление + БО + ДО //","Транспортный налог",OR(I451="Поступления на восстановление расходов (209 00)",AND(G451 ="УФК по г.Москве (Отделение Фонда пенсионного и социального страхования Российской Федерации по г. Москве и Московской области л/с 04734Ф73010)",I451 = "Погашение дебиторской задолженности поставщиков (302.00, 206.00)")),"Возврат субсидии",AND(I451="Погашение дебиторской задолженности поставщиков (302.00, 206.00)",G451&lt;&gt;("Банк ВТБ(ПАО)")),"Возврат платежа (ПОСТАВЩИКИ)",AND(I451="Погашение дебиторской задолженности поставщиков (302.00, 206.00)",G451=("Банк ВТБ(ПАО)")),"Возврат ЗП",S451="пени","пени",W451="Социальные пособия","Социальные пособия",Y451="Страховые взносы","Страховые взносы")</f>
        <v>ЗП (3 дня)</v>
      </c>
      <c r="O451" s="13" t="b">
        <f t="shared" ref="O451:O514" si="101">IFERROR(SEARCH("3 дн", J451), 0) &gt; 0</f>
        <v>1</v>
      </c>
      <c r="P451" t="str">
        <f t="shared" ref="P451:P514" si="102">IF(O451=TRUE,"ЗП (3 дня)", "нет")</f>
        <v>ЗП (3 дня)</v>
      </c>
      <c r="Q451" t="str">
        <f t="shared" ref="Q451:Q514" si="103">IF(AND(I:I="Перечисление физическим лицам по ведомости (302.00) \\ Общий контрагент //",P:P="нет"),"ЗП","")</f>
        <v/>
      </c>
      <c r="R451" t="b">
        <f t="shared" ref="R451:R514" si="104">(IFERROR(SEARCH("пени", J451), 0) &gt; 0)</f>
        <v>0</v>
      </c>
      <c r="S451" t="str">
        <f t="shared" ref="S451:S514" si="105">IF(R451=TRUE,"пени","нет")</f>
        <v>нет</v>
      </c>
      <c r="T451" t="b">
        <f t="shared" ref="T451:T514" si="106">(IFERROR(SEARCH("НДФЛ", J451), 0) &gt; 0)</f>
        <v>0</v>
      </c>
      <c r="U451" t="str">
        <f t="shared" ref="U451:U514" si="107">IF(T451=TRUE,"НДФЛ","нет")</f>
        <v>нет</v>
      </c>
      <c r="V451" t="b">
        <f t="shared" ref="V451:V514" si="108">(IFERROR(SEARCH("(Взносы по единому тарифу ДИ).НДС не облагается.", J451), 0) &gt; 0)</f>
        <v>0</v>
      </c>
      <c r="W451" t="str">
        <f t="shared" ref="W451:W514" si="109">IF(V451=TRUE,"Социальные пособия","нет")</f>
        <v>нет</v>
      </c>
      <c r="X451" t="b">
        <f t="shared" ref="X451:X514" si="110">(IFERROR(SEARCH("страх", J451), 0) &gt; 0)</f>
        <v>0</v>
      </c>
      <c r="Y451" t="str">
        <f t="shared" ref="Y451:Y514" si="111">IF(X451=TRUE,"Страховые взносы","нет")</f>
        <v>нет</v>
      </c>
    </row>
    <row r="452" spans="1:25" ht="45" customHeight="1" x14ac:dyDescent="0.2">
      <c r="A452" s="2" t="s">
        <v>11</v>
      </c>
      <c r="B452" s="2" t="s">
        <v>1668</v>
      </c>
      <c r="C452" s="2" t="s">
        <v>1669</v>
      </c>
      <c r="D452" s="3">
        <v>19227</v>
      </c>
      <c r="E452" s="2" t="s">
        <v>1666</v>
      </c>
      <c r="F452" s="2" t="s">
        <v>15</v>
      </c>
      <c r="G452" s="2" t="s">
        <v>29</v>
      </c>
      <c r="H452" s="2" t="s">
        <v>17</v>
      </c>
      <c r="I452" s="2" t="s">
        <v>18</v>
      </c>
      <c r="J452" s="11" t="s">
        <v>1670</v>
      </c>
      <c r="K452" s="2" t="s">
        <v>20</v>
      </c>
      <c r="L452" s="8" t="str">
        <f t="shared" si="98"/>
        <v>ЗП</v>
      </c>
      <c r="M452" t="str">
        <f t="shared" si="99"/>
        <v xml:space="preserve"> </v>
      </c>
      <c r="N452" t="str">
        <f t="shared" si="100"/>
        <v>ЗП</v>
      </c>
      <c r="O452" s="13" t="b">
        <f t="shared" si="101"/>
        <v>0</v>
      </c>
      <c r="P452" t="str">
        <f t="shared" si="102"/>
        <v>нет</v>
      </c>
      <c r="Q452" t="str">
        <f t="shared" si="103"/>
        <v>ЗП</v>
      </c>
      <c r="R452" t="b">
        <f t="shared" si="104"/>
        <v>0</v>
      </c>
      <c r="S452" t="str">
        <f t="shared" si="105"/>
        <v>нет</v>
      </c>
      <c r="T452" t="b">
        <f t="shared" si="106"/>
        <v>0</v>
      </c>
      <c r="U452" t="str">
        <f t="shared" si="107"/>
        <v>нет</v>
      </c>
      <c r="V452" t="b">
        <f t="shared" si="108"/>
        <v>0</v>
      </c>
      <c r="W452" t="str">
        <f t="shared" si="109"/>
        <v>нет</v>
      </c>
      <c r="X452" t="b">
        <f t="shared" si="110"/>
        <v>0</v>
      </c>
      <c r="Y452" t="str">
        <f t="shared" si="111"/>
        <v>нет</v>
      </c>
    </row>
    <row r="453" spans="1:25" ht="45" customHeight="1" x14ac:dyDescent="0.2">
      <c r="A453" s="2" t="s">
        <v>11</v>
      </c>
      <c r="B453" s="2" t="s">
        <v>1671</v>
      </c>
      <c r="C453" s="2" t="s">
        <v>1672</v>
      </c>
      <c r="D453" s="3">
        <v>16704</v>
      </c>
      <c r="E453" s="2" t="s">
        <v>1666</v>
      </c>
      <c r="F453" s="2" t="s">
        <v>15</v>
      </c>
      <c r="G453" s="2" t="s">
        <v>32</v>
      </c>
      <c r="H453" s="2" t="s">
        <v>17</v>
      </c>
      <c r="I453" s="2" t="s">
        <v>18</v>
      </c>
      <c r="J453" s="11" t="s">
        <v>1673</v>
      </c>
      <c r="K453" s="2" t="s">
        <v>20</v>
      </c>
      <c r="L453" s="8" t="str">
        <f t="shared" si="98"/>
        <v>ЗП</v>
      </c>
      <c r="M453" t="str">
        <f t="shared" si="99"/>
        <v xml:space="preserve"> </v>
      </c>
      <c r="N453" t="str">
        <f t="shared" si="100"/>
        <v>ЗП</v>
      </c>
      <c r="O453" s="13" t="b">
        <f t="shared" si="101"/>
        <v>0</v>
      </c>
      <c r="P453" t="str">
        <f t="shared" si="102"/>
        <v>нет</v>
      </c>
      <c r="Q453" t="str">
        <f t="shared" si="103"/>
        <v>ЗП</v>
      </c>
      <c r="R453" t="b">
        <f t="shared" si="104"/>
        <v>0</v>
      </c>
      <c r="S453" t="str">
        <f t="shared" si="105"/>
        <v>нет</v>
      </c>
      <c r="T453" t="b">
        <f t="shared" si="106"/>
        <v>0</v>
      </c>
      <c r="U453" t="str">
        <f t="shared" si="107"/>
        <v>нет</v>
      </c>
      <c r="V453" t="b">
        <f t="shared" si="108"/>
        <v>0</v>
      </c>
      <c r="W453" t="str">
        <f t="shared" si="109"/>
        <v>нет</v>
      </c>
      <c r="X453" t="b">
        <f t="shared" si="110"/>
        <v>0</v>
      </c>
      <c r="Y453" t="str">
        <f t="shared" si="111"/>
        <v>нет</v>
      </c>
    </row>
    <row r="454" spans="1:25" ht="45" customHeight="1" x14ac:dyDescent="0.2">
      <c r="A454" s="2" t="s">
        <v>11</v>
      </c>
      <c r="B454" s="2" t="s">
        <v>1674</v>
      </c>
      <c r="C454" s="2" t="s">
        <v>1675</v>
      </c>
      <c r="D454" s="3">
        <v>18444</v>
      </c>
      <c r="E454" s="2" t="s">
        <v>1666</v>
      </c>
      <c r="F454" s="2" t="s">
        <v>15</v>
      </c>
      <c r="G454" s="2" t="s">
        <v>25</v>
      </c>
      <c r="H454" s="2" t="s">
        <v>17</v>
      </c>
      <c r="I454" s="2" t="s">
        <v>18</v>
      </c>
      <c r="J454" s="11" t="s">
        <v>1676</v>
      </c>
      <c r="K454" s="2" t="s">
        <v>20</v>
      </c>
      <c r="L454" s="8" t="str">
        <f t="shared" si="98"/>
        <v>ЗП</v>
      </c>
      <c r="M454" t="str">
        <f t="shared" si="99"/>
        <v xml:space="preserve"> </v>
      </c>
      <c r="N454" t="str">
        <f t="shared" si="100"/>
        <v>ЗП</v>
      </c>
      <c r="O454" s="13" t="b">
        <f t="shared" si="101"/>
        <v>0</v>
      </c>
      <c r="P454" t="str">
        <f t="shared" si="102"/>
        <v>нет</v>
      </c>
      <c r="Q454" t="str">
        <f t="shared" si="103"/>
        <v>ЗП</v>
      </c>
      <c r="R454" t="b">
        <f t="shared" si="104"/>
        <v>0</v>
      </c>
      <c r="S454" t="str">
        <f t="shared" si="105"/>
        <v>нет</v>
      </c>
      <c r="T454" t="b">
        <f t="shared" si="106"/>
        <v>0</v>
      </c>
      <c r="U454" t="str">
        <f t="shared" si="107"/>
        <v>нет</v>
      </c>
      <c r="V454" t="b">
        <f t="shared" si="108"/>
        <v>0</v>
      </c>
      <c r="W454" t="str">
        <f t="shared" si="109"/>
        <v>нет</v>
      </c>
      <c r="X454" t="b">
        <f t="shared" si="110"/>
        <v>0</v>
      </c>
      <c r="Y454" t="str">
        <f t="shared" si="111"/>
        <v>нет</v>
      </c>
    </row>
    <row r="455" spans="1:25" ht="45" customHeight="1" x14ac:dyDescent="0.2">
      <c r="A455" s="2" t="s">
        <v>11</v>
      </c>
      <c r="B455" s="2" t="s">
        <v>1677</v>
      </c>
      <c r="C455" s="2" t="s">
        <v>1678</v>
      </c>
      <c r="D455" s="3">
        <v>28623</v>
      </c>
      <c r="E455" s="2" t="s">
        <v>1666</v>
      </c>
      <c r="F455" s="2" t="s">
        <v>15</v>
      </c>
      <c r="G455" s="2" t="s">
        <v>22</v>
      </c>
      <c r="H455" s="2" t="s">
        <v>17</v>
      </c>
      <c r="I455" s="2" t="s">
        <v>18</v>
      </c>
      <c r="J455" s="11" t="s">
        <v>1679</v>
      </c>
      <c r="K455" s="2" t="s">
        <v>20</v>
      </c>
      <c r="L455" s="8" t="str">
        <f t="shared" si="98"/>
        <v>ЗП</v>
      </c>
      <c r="M455" t="str">
        <f t="shared" si="99"/>
        <v xml:space="preserve"> </v>
      </c>
      <c r="N455" t="str">
        <f t="shared" si="100"/>
        <v>ЗП</v>
      </c>
      <c r="O455" s="13" t="b">
        <f t="shared" si="101"/>
        <v>0</v>
      </c>
      <c r="P455" t="str">
        <f t="shared" si="102"/>
        <v>нет</v>
      </c>
      <c r="Q455" t="str">
        <f t="shared" si="103"/>
        <v>ЗП</v>
      </c>
      <c r="R455" t="b">
        <f t="shared" si="104"/>
        <v>0</v>
      </c>
      <c r="S455" t="str">
        <f t="shared" si="105"/>
        <v>нет</v>
      </c>
      <c r="T455" t="b">
        <f t="shared" si="106"/>
        <v>0</v>
      </c>
      <c r="U455" t="str">
        <f t="shared" si="107"/>
        <v>нет</v>
      </c>
      <c r="V455" t="b">
        <f t="shared" si="108"/>
        <v>0</v>
      </c>
      <c r="W455" t="str">
        <f t="shared" si="109"/>
        <v>нет</v>
      </c>
      <c r="X455" t="b">
        <f t="shared" si="110"/>
        <v>0</v>
      </c>
      <c r="Y455" t="str">
        <f t="shared" si="111"/>
        <v>нет</v>
      </c>
    </row>
    <row r="456" spans="1:25" ht="45" customHeight="1" x14ac:dyDescent="0.2">
      <c r="A456" s="2" t="s">
        <v>11</v>
      </c>
      <c r="B456" s="2" t="s">
        <v>1680</v>
      </c>
      <c r="C456" s="2" t="s">
        <v>1681</v>
      </c>
      <c r="D456" s="3">
        <v>18444</v>
      </c>
      <c r="E456" s="2" t="s">
        <v>1666</v>
      </c>
      <c r="F456" s="2" t="s">
        <v>15</v>
      </c>
      <c r="G456" s="2" t="s">
        <v>620</v>
      </c>
      <c r="H456" s="2" t="s">
        <v>17</v>
      </c>
      <c r="I456" s="2" t="s">
        <v>18</v>
      </c>
      <c r="J456" s="11" t="s">
        <v>1682</v>
      </c>
      <c r="K456" s="2" t="s">
        <v>20</v>
      </c>
      <c r="L456" s="8" t="str">
        <f t="shared" si="98"/>
        <v>ЗП</v>
      </c>
      <c r="M456" t="str">
        <f t="shared" si="99"/>
        <v xml:space="preserve"> </v>
      </c>
      <c r="N456" t="str">
        <f t="shared" si="100"/>
        <v>ЗП</v>
      </c>
      <c r="O456" s="13" t="b">
        <f t="shared" si="101"/>
        <v>0</v>
      </c>
      <c r="P456" t="str">
        <f t="shared" si="102"/>
        <v>нет</v>
      </c>
      <c r="Q456" t="str">
        <f t="shared" si="103"/>
        <v>ЗП</v>
      </c>
      <c r="R456" t="b">
        <f t="shared" si="104"/>
        <v>0</v>
      </c>
      <c r="S456" t="str">
        <f t="shared" si="105"/>
        <v>нет</v>
      </c>
      <c r="T456" t="b">
        <f t="shared" si="106"/>
        <v>0</v>
      </c>
      <c r="U456" t="str">
        <f t="shared" si="107"/>
        <v>нет</v>
      </c>
      <c r="V456" t="b">
        <f t="shared" si="108"/>
        <v>0</v>
      </c>
      <c r="W456" t="str">
        <f t="shared" si="109"/>
        <v>нет</v>
      </c>
      <c r="X456" t="b">
        <f t="shared" si="110"/>
        <v>0</v>
      </c>
      <c r="Y456" t="str">
        <f t="shared" si="111"/>
        <v>нет</v>
      </c>
    </row>
    <row r="457" spans="1:25" ht="45" customHeight="1" x14ac:dyDescent="0.2">
      <c r="A457" s="2" t="s">
        <v>11</v>
      </c>
      <c r="B457" s="2" t="s">
        <v>1683</v>
      </c>
      <c r="C457" s="2" t="s">
        <v>1684</v>
      </c>
      <c r="D457" s="3">
        <v>20097</v>
      </c>
      <c r="E457" s="2" t="s">
        <v>1666</v>
      </c>
      <c r="F457" s="2" t="s">
        <v>15</v>
      </c>
      <c r="G457" s="2" t="s">
        <v>1037</v>
      </c>
      <c r="H457" s="2" t="s">
        <v>17</v>
      </c>
      <c r="I457" s="2" t="s">
        <v>18</v>
      </c>
      <c r="J457" s="11" t="s">
        <v>1685</v>
      </c>
      <c r="K457" s="2" t="s">
        <v>20</v>
      </c>
      <c r="L457" s="8" t="str">
        <f t="shared" si="98"/>
        <v>ЗП</v>
      </c>
      <c r="M457" t="str">
        <f t="shared" si="99"/>
        <v xml:space="preserve"> </v>
      </c>
      <c r="N457" t="str">
        <f t="shared" si="100"/>
        <v>ЗП</v>
      </c>
      <c r="O457" s="13" t="b">
        <f t="shared" si="101"/>
        <v>0</v>
      </c>
      <c r="P457" t="str">
        <f t="shared" si="102"/>
        <v>нет</v>
      </c>
      <c r="Q457" t="str">
        <f t="shared" si="103"/>
        <v>ЗП</v>
      </c>
      <c r="R457" t="b">
        <f t="shared" si="104"/>
        <v>0</v>
      </c>
      <c r="S457" t="str">
        <f t="shared" si="105"/>
        <v>нет</v>
      </c>
      <c r="T457" t="b">
        <f t="shared" si="106"/>
        <v>0</v>
      </c>
      <c r="U457" t="str">
        <f t="shared" si="107"/>
        <v>нет</v>
      </c>
      <c r="V457" t="b">
        <f t="shared" si="108"/>
        <v>0</v>
      </c>
      <c r="W457" t="str">
        <f t="shared" si="109"/>
        <v>нет</v>
      </c>
      <c r="X457" t="b">
        <f t="shared" si="110"/>
        <v>0</v>
      </c>
      <c r="Y457" t="str">
        <f t="shared" si="111"/>
        <v>нет</v>
      </c>
    </row>
    <row r="458" spans="1:25" ht="45" customHeight="1" x14ac:dyDescent="0.2">
      <c r="A458" s="2" t="s">
        <v>11</v>
      </c>
      <c r="B458" s="2" t="s">
        <v>1686</v>
      </c>
      <c r="C458" s="2" t="s">
        <v>1687</v>
      </c>
      <c r="D458" s="3">
        <v>20114.400000000001</v>
      </c>
      <c r="E458" s="2" t="s">
        <v>1666</v>
      </c>
      <c r="F458" s="2" t="s">
        <v>15</v>
      </c>
      <c r="G458" s="2" t="s">
        <v>35</v>
      </c>
      <c r="H458" s="2" t="s">
        <v>17</v>
      </c>
      <c r="I458" s="2" t="s">
        <v>18</v>
      </c>
      <c r="J458" s="11" t="s">
        <v>1688</v>
      </c>
      <c r="K458" s="2" t="s">
        <v>20</v>
      </c>
      <c r="L458" s="8" t="str">
        <f t="shared" si="98"/>
        <v>ЗП</v>
      </c>
      <c r="M458" t="str">
        <f t="shared" si="99"/>
        <v xml:space="preserve"> </v>
      </c>
      <c r="N458" t="str">
        <f t="shared" si="100"/>
        <v>ЗП</v>
      </c>
      <c r="O458" s="13" t="b">
        <f t="shared" si="101"/>
        <v>0</v>
      </c>
      <c r="P458" t="str">
        <f t="shared" si="102"/>
        <v>нет</v>
      </c>
      <c r="Q458" t="str">
        <f t="shared" si="103"/>
        <v>ЗП</v>
      </c>
      <c r="R458" t="b">
        <f t="shared" si="104"/>
        <v>0</v>
      </c>
      <c r="S458" t="str">
        <f t="shared" si="105"/>
        <v>нет</v>
      </c>
      <c r="T458" t="b">
        <f t="shared" si="106"/>
        <v>0</v>
      </c>
      <c r="U458" t="str">
        <f t="shared" si="107"/>
        <v>нет</v>
      </c>
      <c r="V458" t="b">
        <f t="shared" si="108"/>
        <v>0</v>
      </c>
      <c r="W458" t="str">
        <f t="shared" si="109"/>
        <v>нет</v>
      </c>
      <c r="X458" t="b">
        <f t="shared" si="110"/>
        <v>0</v>
      </c>
      <c r="Y458" t="str">
        <f t="shared" si="111"/>
        <v>нет</v>
      </c>
    </row>
    <row r="459" spans="1:25" ht="45" customHeight="1" x14ac:dyDescent="0.2">
      <c r="A459" s="2" t="s">
        <v>11</v>
      </c>
      <c r="B459" s="2" t="s">
        <v>1689</v>
      </c>
      <c r="C459" s="2" t="s">
        <v>1690</v>
      </c>
      <c r="D459" s="3">
        <v>4184789.57</v>
      </c>
      <c r="E459" s="2" t="s">
        <v>1666</v>
      </c>
      <c r="F459" s="2" t="s">
        <v>15</v>
      </c>
      <c r="G459" s="2" t="s">
        <v>41</v>
      </c>
      <c r="H459" s="2" t="s">
        <v>17</v>
      </c>
      <c r="I459" s="2" t="s">
        <v>18</v>
      </c>
      <c r="J459" s="11" t="s">
        <v>1691</v>
      </c>
      <c r="K459" s="2" t="s">
        <v>20</v>
      </c>
      <c r="L459" s="8" t="str">
        <f t="shared" si="98"/>
        <v>ЗП</v>
      </c>
      <c r="M459" t="str">
        <f t="shared" si="99"/>
        <v xml:space="preserve"> </v>
      </c>
      <c r="N459" t="str">
        <f t="shared" si="100"/>
        <v>ЗП</v>
      </c>
      <c r="O459" s="13" t="b">
        <f t="shared" si="101"/>
        <v>0</v>
      </c>
      <c r="P459" t="str">
        <f t="shared" si="102"/>
        <v>нет</v>
      </c>
      <c r="Q459" t="str">
        <f t="shared" si="103"/>
        <v>ЗП</v>
      </c>
      <c r="R459" t="b">
        <f t="shared" si="104"/>
        <v>0</v>
      </c>
      <c r="S459" t="str">
        <f t="shared" si="105"/>
        <v>нет</v>
      </c>
      <c r="T459" t="b">
        <f t="shared" si="106"/>
        <v>0</v>
      </c>
      <c r="U459" t="str">
        <f t="shared" si="107"/>
        <v>нет</v>
      </c>
      <c r="V459" t="b">
        <f t="shared" si="108"/>
        <v>0</v>
      </c>
      <c r="W459" t="str">
        <f t="shared" si="109"/>
        <v>нет</v>
      </c>
      <c r="X459" t="b">
        <f t="shared" si="110"/>
        <v>0</v>
      </c>
      <c r="Y459" t="str">
        <f t="shared" si="111"/>
        <v>нет</v>
      </c>
    </row>
    <row r="460" spans="1:25" ht="45" customHeight="1" x14ac:dyDescent="0.2">
      <c r="A460" s="2" t="s">
        <v>11</v>
      </c>
      <c r="B460" s="2" t="s">
        <v>1692</v>
      </c>
      <c r="C460" s="2" t="s">
        <v>1693</v>
      </c>
      <c r="D460" s="3">
        <v>1439659.68</v>
      </c>
      <c r="E460" s="2" t="s">
        <v>1666</v>
      </c>
      <c r="F460" s="2" t="s">
        <v>15</v>
      </c>
      <c r="G460" s="2" t="s">
        <v>38</v>
      </c>
      <c r="H460" s="2" t="s">
        <v>17</v>
      </c>
      <c r="I460" s="2" t="s">
        <v>18</v>
      </c>
      <c r="J460" s="11" t="s">
        <v>1694</v>
      </c>
      <c r="K460" s="2" t="s">
        <v>20</v>
      </c>
      <c r="L460" s="8" t="str">
        <f t="shared" si="98"/>
        <v>ЗП</v>
      </c>
      <c r="M460" t="str">
        <f t="shared" si="99"/>
        <v xml:space="preserve"> </v>
      </c>
      <c r="N460" t="str">
        <f t="shared" si="100"/>
        <v>ЗП</v>
      </c>
      <c r="O460" s="13" t="b">
        <f t="shared" si="101"/>
        <v>0</v>
      </c>
      <c r="P460" t="str">
        <f t="shared" si="102"/>
        <v>нет</v>
      </c>
      <c r="Q460" t="str">
        <f t="shared" si="103"/>
        <v>ЗП</v>
      </c>
      <c r="R460" t="b">
        <f t="shared" si="104"/>
        <v>0</v>
      </c>
      <c r="S460" t="str">
        <f t="shared" si="105"/>
        <v>нет</v>
      </c>
      <c r="T460" t="b">
        <f t="shared" si="106"/>
        <v>0</v>
      </c>
      <c r="U460" t="str">
        <f t="shared" si="107"/>
        <v>нет</v>
      </c>
      <c r="V460" t="b">
        <f t="shared" si="108"/>
        <v>0</v>
      </c>
      <c r="W460" t="str">
        <f t="shared" si="109"/>
        <v>нет</v>
      </c>
      <c r="X460" t="b">
        <f t="shared" si="110"/>
        <v>0</v>
      </c>
      <c r="Y460" t="str">
        <f t="shared" si="111"/>
        <v>нет</v>
      </c>
    </row>
    <row r="461" spans="1:25" ht="45" customHeight="1" x14ac:dyDescent="0.2">
      <c r="A461" s="2" t="s">
        <v>11</v>
      </c>
      <c r="B461" s="2" t="s">
        <v>1695</v>
      </c>
      <c r="C461" s="2" t="s">
        <v>1696</v>
      </c>
      <c r="D461" s="3">
        <v>16000</v>
      </c>
      <c r="E461" s="2" t="s">
        <v>1666</v>
      </c>
      <c r="F461" s="2" t="s">
        <v>62</v>
      </c>
      <c r="G461" s="2" t="s">
        <v>38</v>
      </c>
      <c r="H461" s="2" t="s">
        <v>17</v>
      </c>
      <c r="I461" s="2" t="s">
        <v>142</v>
      </c>
      <c r="J461" s="2" t="s">
        <v>1697</v>
      </c>
      <c r="K461" s="2" t="s">
        <v>20</v>
      </c>
      <c r="L461" s="8" t="str">
        <f t="shared" si="98"/>
        <v>Возврат ЗП</v>
      </c>
      <c r="M461" t="str">
        <f t="shared" si="99"/>
        <v xml:space="preserve"> </v>
      </c>
      <c r="N461" t="str">
        <f t="shared" si="100"/>
        <v>Возврат ЗП</v>
      </c>
      <c r="O461" s="13" t="b">
        <f t="shared" si="101"/>
        <v>0</v>
      </c>
      <c r="P461" t="str">
        <f t="shared" si="102"/>
        <v>нет</v>
      </c>
      <c r="Q461" t="str">
        <f t="shared" si="103"/>
        <v/>
      </c>
      <c r="R461" t="b">
        <f t="shared" si="104"/>
        <v>0</v>
      </c>
      <c r="S461" t="str">
        <f t="shared" si="105"/>
        <v>нет</v>
      </c>
      <c r="T461" t="b">
        <f t="shared" si="106"/>
        <v>0</v>
      </c>
      <c r="U461" t="str">
        <f t="shared" si="107"/>
        <v>нет</v>
      </c>
      <c r="V461" t="b">
        <f t="shared" si="108"/>
        <v>0</v>
      </c>
      <c r="W461" t="str">
        <f t="shared" si="109"/>
        <v>нет</v>
      </c>
      <c r="X461" t="b">
        <f t="shared" si="110"/>
        <v>0</v>
      </c>
      <c r="Y461" t="str">
        <f t="shared" si="111"/>
        <v>нет</v>
      </c>
    </row>
    <row r="462" spans="1:25" ht="45" customHeight="1" x14ac:dyDescent="0.2">
      <c r="A462" s="2" t="s">
        <v>11</v>
      </c>
      <c r="B462" s="2" t="s">
        <v>1695</v>
      </c>
      <c r="C462" s="2" t="s">
        <v>1698</v>
      </c>
      <c r="D462" s="3">
        <v>1330</v>
      </c>
      <c r="E462" s="2" t="s">
        <v>1666</v>
      </c>
      <c r="F462" s="2" t="s">
        <v>62</v>
      </c>
      <c r="G462" s="2" t="s">
        <v>41</v>
      </c>
      <c r="H462" s="2" t="s">
        <v>1699</v>
      </c>
      <c r="I462" s="2" t="s">
        <v>65</v>
      </c>
      <c r="J462" s="2" t="s">
        <v>393</v>
      </c>
      <c r="K462" s="2" t="s">
        <v>20</v>
      </c>
      <c r="L462" s="8" t="str">
        <f t="shared" si="98"/>
        <v>Доходы/Оплата (за доставку)</v>
      </c>
      <c r="M462" t="str">
        <f t="shared" si="99"/>
        <v xml:space="preserve"> </v>
      </c>
      <c r="N462" t="str">
        <f t="shared" si="100"/>
        <v>Доходы/Оплата (за доставку)</v>
      </c>
      <c r="O462" s="13" t="b">
        <f t="shared" si="101"/>
        <v>0</v>
      </c>
      <c r="P462" t="str">
        <f t="shared" si="102"/>
        <v>нет</v>
      </c>
      <c r="Q462" t="str">
        <f t="shared" si="103"/>
        <v/>
      </c>
      <c r="R462" t="b">
        <f t="shared" si="104"/>
        <v>0</v>
      </c>
      <c r="S462" t="str">
        <f t="shared" si="105"/>
        <v>нет</v>
      </c>
      <c r="T462" t="b">
        <f t="shared" si="106"/>
        <v>0</v>
      </c>
      <c r="U462" t="str">
        <f t="shared" si="107"/>
        <v>нет</v>
      </c>
      <c r="V462" t="b">
        <f t="shared" si="108"/>
        <v>0</v>
      </c>
      <c r="W462" t="str">
        <f t="shared" si="109"/>
        <v>нет</v>
      </c>
      <c r="X462" t="b">
        <f t="shared" si="110"/>
        <v>0</v>
      </c>
      <c r="Y462" t="str">
        <f t="shared" si="111"/>
        <v>нет</v>
      </c>
    </row>
    <row r="463" spans="1:25" ht="45" customHeight="1" x14ac:dyDescent="0.2">
      <c r="A463" s="2" t="s">
        <v>11</v>
      </c>
      <c r="B463" s="2" t="s">
        <v>1695</v>
      </c>
      <c r="C463" s="2" t="s">
        <v>1700</v>
      </c>
      <c r="D463" s="4">
        <v>997.5</v>
      </c>
      <c r="E463" s="2" t="s">
        <v>1666</v>
      </c>
      <c r="F463" s="2" t="s">
        <v>62</v>
      </c>
      <c r="G463" s="2" t="s">
        <v>1701</v>
      </c>
      <c r="H463" s="2" t="s">
        <v>1702</v>
      </c>
      <c r="I463" s="2" t="s">
        <v>65</v>
      </c>
      <c r="J463" s="2" t="s">
        <v>1703</v>
      </c>
      <c r="K463" s="2" t="s">
        <v>20</v>
      </c>
      <c r="L463" s="8" t="str">
        <f t="shared" si="98"/>
        <v>Доходы/Оплата (за доставку)</v>
      </c>
      <c r="M463" t="str">
        <f t="shared" si="99"/>
        <v xml:space="preserve"> </v>
      </c>
      <c r="N463" t="str">
        <f t="shared" si="100"/>
        <v>Доходы/Оплата (за доставку)</v>
      </c>
      <c r="O463" s="13" t="b">
        <f t="shared" si="101"/>
        <v>0</v>
      </c>
      <c r="P463" t="str">
        <f t="shared" si="102"/>
        <v>нет</v>
      </c>
      <c r="Q463" t="str">
        <f t="shared" si="103"/>
        <v/>
      </c>
      <c r="R463" t="b">
        <f t="shared" si="104"/>
        <v>0</v>
      </c>
      <c r="S463" t="str">
        <f t="shared" si="105"/>
        <v>нет</v>
      </c>
      <c r="T463" t="b">
        <f t="shared" si="106"/>
        <v>0</v>
      </c>
      <c r="U463" t="str">
        <f t="shared" si="107"/>
        <v>нет</v>
      </c>
      <c r="V463" t="b">
        <f t="shared" si="108"/>
        <v>0</v>
      </c>
      <c r="W463" t="str">
        <f t="shared" si="109"/>
        <v>нет</v>
      </c>
      <c r="X463" t="b">
        <f t="shared" si="110"/>
        <v>0</v>
      </c>
      <c r="Y463" t="str">
        <f t="shared" si="111"/>
        <v>нет</v>
      </c>
    </row>
    <row r="464" spans="1:25" ht="45" customHeight="1" x14ac:dyDescent="0.2">
      <c r="A464" s="2" t="s">
        <v>11</v>
      </c>
      <c r="B464" s="2" t="s">
        <v>1695</v>
      </c>
      <c r="C464" s="2" t="s">
        <v>1704</v>
      </c>
      <c r="D464" s="4">
        <v>997.5</v>
      </c>
      <c r="E464" s="2" t="s">
        <v>1666</v>
      </c>
      <c r="F464" s="2" t="s">
        <v>62</v>
      </c>
      <c r="G464" s="2" t="s">
        <v>958</v>
      </c>
      <c r="H464" s="2" t="s">
        <v>959</v>
      </c>
      <c r="I464" s="2" t="s">
        <v>65</v>
      </c>
      <c r="J464" s="2" t="s">
        <v>1705</v>
      </c>
      <c r="K464" s="2" t="s">
        <v>20</v>
      </c>
      <c r="L464" s="8" t="str">
        <f t="shared" si="98"/>
        <v>Доходы/Оплата (за доставку)</v>
      </c>
      <c r="M464" t="str">
        <f t="shared" si="99"/>
        <v xml:space="preserve"> </v>
      </c>
      <c r="N464" t="str">
        <f t="shared" si="100"/>
        <v>Доходы/Оплата (за доставку)</v>
      </c>
      <c r="O464" s="13" t="b">
        <f t="shared" si="101"/>
        <v>0</v>
      </c>
      <c r="P464" t="str">
        <f t="shared" si="102"/>
        <v>нет</v>
      </c>
      <c r="Q464" t="str">
        <f t="shared" si="103"/>
        <v/>
      </c>
      <c r="R464" t="b">
        <f t="shared" si="104"/>
        <v>0</v>
      </c>
      <c r="S464" t="str">
        <f t="shared" si="105"/>
        <v>нет</v>
      </c>
      <c r="T464" t="b">
        <f t="shared" si="106"/>
        <v>0</v>
      </c>
      <c r="U464" t="str">
        <f t="shared" si="107"/>
        <v>нет</v>
      </c>
      <c r="V464" t="b">
        <f t="shared" si="108"/>
        <v>0</v>
      </c>
      <c r="W464" t="str">
        <f t="shared" si="109"/>
        <v>нет</v>
      </c>
      <c r="X464" t="b">
        <f t="shared" si="110"/>
        <v>0</v>
      </c>
      <c r="Y464" t="str">
        <f t="shared" si="111"/>
        <v>нет</v>
      </c>
    </row>
    <row r="465" spans="1:25" ht="45" customHeight="1" x14ac:dyDescent="0.2">
      <c r="A465" s="2" t="s">
        <v>11</v>
      </c>
      <c r="B465" s="2" t="s">
        <v>1695</v>
      </c>
      <c r="C465" s="2" t="s">
        <v>1706</v>
      </c>
      <c r="D465" s="4">
        <v>997.5</v>
      </c>
      <c r="E465" s="2" t="s">
        <v>1666</v>
      </c>
      <c r="F465" s="2" t="s">
        <v>62</v>
      </c>
      <c r="G465" s="2" t="s">
        <v>1008</v>
      </c>
      <c r="H465" s="2" t="s">
        <v>1009</v>
      </c>
      <c r="I465" s="2" t="s">
        <v>65</v>
      </c>
      <c r="J465" s="2" t="s">
        <v>1707</v>
      </c>
      <c r="K465" s="2" t="s">
        <v>20</v>
      </c>
      <c r="L465" s="8" t="str">
        <f t="shared" si="98"/>
        <v>Доходы/Оплата (за доставку)</v>
      </c>
      <c r="M465" t="str">
        <f t="shared" si="99"/>
        <v xml:space="preserve"> </v>
      </c>
      <c r="N465" t="str">
        <f t="shared" si="100"/>
        <v>Доходы/Оплата (за доставку)</v>
      </c>
      <c r="O465" s="13" t="b">
        <f t="shared" si="101"/>
        <v>0</v>
      </c>
      <c r="P465" t="str">
        <f t="shared" si="102"/>
        <v>нет</v>
      </c>
      <c r="Q465" t="str">
        <f t="shared" si="103"/>
        <v/>
      </c>
      <c r="R465" t="b">
        <f t="shared" si="104"/>
        <v>0</v>
      </c>
      <c r="S465" t="str">
        <f t="shared" si="105"/>
        <v>нет</v>
      </c>
      <c r="T465" t="b">
        <f t="shared" si="106"/>
        <v>0</v>
      </c>
      <c r="U465" t="str">
        <f t="shared" si="107"/>
        <v>нет</v>
      </c>
      <c r="V465" t="b">
        <f t="shared" si="108"/>
        <v>0</v>
      </c>
      <c r="W465" t="str">
        <f t="shared" si="109"/>
        <v>нет</v>
      </c>
      <c r="X465" t="b">
        <f t="shared" si="110"/>
        <v>0</v>
      </c>
      <c r="Y465" t="str">
        <f t="shared" si="111"/>
        <v>нет</v>
      </c>
    </row>
    <row r="466" spans="1:25" ht="45" customHeight="1" x14ac:dyDescent="0.2">
      <c r="A466" s="2" t="s">
        <v>11</v>
      </c>
      <c r="B466" s="2" t="s">
        <v>1695</v>
      </c>
      <c r="C466" s="2" t="s">
        <v>1708</v>
      </c>
      <c r="D466" s="4">
        <v>997.5</v>
      </c>
      <c r="E466" s="2" t="s">
        <v>1666</v>
      </c>
      <c r="F466" s="2" t="s">
        <v>62</v>
      </c>
      <c r="G466" s="2" t="s">
        <v>953</v>
      </c>
      <c r="H466" s="2" t="s">
        <v>954</v>
      </c>
      <c r="I466" s="2" t="s">
        <v>65</v>
      </c>
      <c r="J466" s="2" t="s">
        <v>1709</v>
      </c>
      <c r="K466" s="2" t="s">
        <v>20</v>
      </c>
      <c r="L466" s="8" t="str">
        <f t="shared" si="98"/>
        <v>Доходы/Оплата (за доставку)</v>
      </c>
      <c r="M466" t="str">
        <f t="shared" si="99"/>
        <v xml:space="preserve"> </v>
      </c>
      <c r="N466" t="str">
        <f t="shared" si="100"/>
        <v>Доходы/Оплата (за доставку)</v>
      </c>
      <c r="O466" s="13" t="b">
        <f t="shared" si="101"/>
        <v>0</v>
      </c>
      <c r="P466" t="str">
        <f t="shared" si="102"/>
        <v>нет</v>
      </c>
      <c r="Q466" t="str">
        <f t="shared" si="103"/>
        <v/>
      </c>
      <c r="R466" t="b">
        <f t="shared" si="104"/>
        <v>0</v>
      </c>
      <c r="S466" t="str">
        <f t="shared" si="105"/>
        <v>нет</v>
      </c>
      <c r="T466" t="b">
        <f t="shared" si="106"/>
        <v>0</v>
      </c>
      <c r="U466" t="str">
        <f t="shared" si="107"/>
        <v>нет</v>
      </c>
      <c r="V466" t="b">
        <f t="shared" si="108"/>
        <v>0</v>
      </c>
      <c r="W466" t="str">
        <f t="shared" si="109"/>
        <v>нет</v>
      </c>
      <c r="X466" t="b">
        <f t="shared" si="110"/>
        <v>0</v>
      </c>
      <c r="Y466" t="str">
        <f t="shared" si="111"/>
        <v>нет</v>
      </c>
    </row>
    <row r="467" spans="1:25" ht="45" customHeight="1" x14ac:dyDescent="0.2">
      <c r="A467" s="2" t="s">
        <v>11</v>
      </c>
      <c r="B467" s="2" t="s">
        <v>1695</v>
      </c>
      <c r="C467" s="2" t="s">
        <v>1710</v>
      </c>
      <c r="D467" s="4">
        <v>831.25</v>
      </c>
      <c r="E467" s="2" t="s">
        <v>1666</v>
      </c>
      <c r="F467" s="2" t="s">
        <v>62</v>
      </c>
      <c r="G467" s="2" t="s">
        <v>1711</v>
      </c>
      <c r="H467" s="2" t="s">
        <v>1712</v>
      </c>
      <c r="I467" s="2" t="s">
        <v>65</v>
      </c>
      <c r="J467" s="2" t="s">
        <v>1713</v>
      </c>
      <c r="K467" s="2" t="s">
        <v>20</v>
      </c>
      <c r="L467" s="8" t="str">
        <f t="shared" si="98"/>
        <v>Доходы/Оплата (за доставку)</v>
      </c>
      <c r="M467" t="str">
        <f t="shared" si="99"/>
        <v xml:space="preserve"> </v>
      </c>
      <c r="N467" t="str">
        <f t="shared" si="100"/>
        <v>Доходы/Оплата (за доставку)</v>
      </c>
      <c r="O467" s="13" t="b">
        <f t="shared" si="101"/>
        <v>0</v>
      </c>
      <c r="P467" t="str">
        <f t="shared" si="102"/>
        <v>нет</v>
      </c>
      <c r="Q467" t="str">
        <f t="shared" si="103"/>
        <v/>
      </c>
      <c r="R467" t="b">
        <f t="shared" si="104"/>
        <v>0</v>
      </c>
      <c r="S467" t="str">
        <f t="shared" si="105"/>
        <v>нет</v>
      </c>
      <c r="T467" t="b">
        <f t="shared" si="106"/>
        <v>0</v>
      </c>
      <c r="U467" t="str">
        <f t="shared" si="107"/>
        <v>нет</v>
      </c>
      <c r="V467" t="b">
        <f t="shared" si="108"/>
        <v>0</v>
      </c>
      <c r="W467" t="str">
        <f t="shared" si="109"/>
        <v>нет</v>
      </c>
      <c r="X467" t="b">
        <f t="shared" si="110"/>
        <v>0</v>
      </c>
      <c r="Y467" t="str">
        <f t="shared" si="111"/>
        <v>нет</v>
      </c>
    </row>
    <row r="468" spans="1:25" ht="45" customHeight="1" x14ac:dyDescent="0.2">
      <c r="A468" s="2" t="s">
        <v>11</v>
      </c>
      <c r="B468" s="2" t="s">
        <v>1695</v>
      </c>
      <c r="C468" s="2" t="s">
        <v>1714</v>
      </c>
      <c r="D468" s="4">
        <v>831.25</v>
      </c>
      <c r="E468" s="2" t="s">
        <v>1666</v>
      </c>
      <c r="F468" s="2" t="s">
        <v>62</v>
      </c>
      <c r="G468" s="2" t="s">
        <v>532</v>
      </c>
      <c r="H468" s="2" t="s">
        <v>1715</v>
      </c>
      <c r="I468" s="2" t="s">
        <v>65</v>
      </c>
      <c r="J468" s="2" t="s">
        <v>1716</v>
      </c>
      <c r="K468" s="2" t="s">
        <v>20</v>
      </c>
      <c r="L468" s="8" t="str">
        <f t="shared" si="98"/>
        <v>Доходы/Оплата (за доставку)</v>
      </c>
      <c r="M468" t="str">
        <f t="shared" si="99"/>
        <v xml:space="preserve"> </v>
      </c>
      <c r="N468" t="str">
        <f t="shared" si="100"/>
        <v>Доходы/Оплата (за доставку)</v>
      </c>
      <c r="O468" s="13" t="b">
        <f t="shared" si="101"/>
        <v>0</v>
      </c>
      <c r="P468" t="str">
        <f t="shared" si="102"/>
        <v>нет</v>
      </c>
      <c r="Q468" t="str">
        <f t="shared" si="103"/>
        <v/>
      </c>
      <c r="R468" t="b">
        <f t="shared" si="104"/>
        <v>0</v>
      </c>
      <c r="S468" t="str">
        <f t="shared" si="105"/>
        <v>нет</v>
      </c>
      <c r="T468" t="b">
        <f t="shared" si="106"/>
        <v>0</v>
      </c>
      <c r="U468" t="str">
        <f t="shared" si="107"/>
        <v>нет</v>
      </c>
      <c r="V468" t="b">
        <f t="shared" si="108"/>
        <v>0</v>
      </c>
      <c r="W468" t="str">
        <f t="shared" si="109"/>
        <v>нет</v>
      </c>
      <c r="X468" t="b">
        <f t="shared" si="110"/>
        <v>0</v>
      </c>
      <c r="Y468" t="str">
        <f t="shared" si="111"/>
        <v>нет</v>
      </c>
    </row>
    <row r="469" spans="1:25" ht="45" customHeight="1" x14ac:dyDescent="0.2">
      <c r="A469" s="2" t="s">
        <v>11</v>
      </c>
      <c r="B469" s="2" t="s">
        <v>1695</v>
      </c>
      <c r="C469" s="2" t="s">
        <v>1717</v>
      </c>
      <c r="D469" s="4">
        <v>831.25</v>
      </c>
      <c r="E469" s="2" t="s">
        <v>1666</v>
      </c>
      <c r="F469" s="2" t="s">
        <v>62</v>
      </c>
      <c r="G469" s="2" t="s">
        <v>1718</v>
      </c>
      <c r="H469" s="2" t="s">
        <v>1719</v>
      </c>
      <c r="I469" s="2" t="s">
        <v>65</v>
      </c>
      <c r="J469" s="2" t="s">
        <v>1720</v>
      </c>
      <c r="K469" s="2" t="s">
        <v>20</v>
      </c>
      <c r="L469" s="8" t="str">
        <f t="shared" si="98"/>
        <v>Доходы/Оплата (за доставку)</v>
      </c>
      <c r="M469" t="str">
        <f t="shared" si="99"/>
        <v xml:space="preserve"> </v>
      </c>
      <c r="N469" t="str">
        <f t="shared" si="100"/>
        <v>Доходы/Оплата (за доставку)</v>
      </c>
      <c r="O469" s="13" t="b">
        <f t="shared" si="101"/>
        <v>0</v>
      </c>
      <c r="P469" t="str">
        <f t="shared" si="102"/>
        <v>нет</v>
      </c>
      <c r="Q469" t="str">
        <f t="shared" si="103"/>
        <v/>
      </c>
      <c r="R469" t="b">
        <f t="shared" si="104"/>
        <v>0</v>
      </c>
      <c r="S469" t="str">
        <f t="shared" si="105"/>
        <v>нет</v>
      </c>
      <c r="T469" t="b">
        <f t="shared" si="106"/>
        <v>0</v>
      </c>
      <c r="U469" t="str">
        <f t="shared" si="107"/>
        <v>нет</v>
      </c>
      <c r="V469" t="b">
        <f t="shared" si="108"/>
        <v>0</v>
      </c>
      <c r="W469" t="str">
        <f t="shared" si="109"/>
        <v>нет</v>
      </c>
      <c r="X469" t="b">
        <f t="shared" si="110"/>
        <v>0</v>
      </c>
      <c r="Y469" t="str">
        <f t="shared" si="111"/>
        <v>нет</v>
      </c>
    </row>
    <row r="470" spans="1:25" ht="45" customHeight="1" x14ac:dyDescent="0.2">
      <c r="A470" s="2" t="s">
        <v>11</v>
      </c>
      <c r="B470" s="2" t="s">
        <v>1695</v>
      </c>
      <c r="C470" s="2" t="s">
        <v>1721</v>
      </c>
      <c r="D470" s="4">
        <v>665</v>
      </c>
      <c r="E470" s="2" t="s">
        <v>1666</v>
      </c>
      <c r="F470" s="2" t="s">
        <v>62</v>
      </c>
      <c r="G470" s="2" t="s">
        <v>1722</v>
      </c>
      <c r="H470" s="2" t="s">
        <v>1723</v>
      </c>
      <c r="I470" s="2" t="s">
        <v>65</v>
      </c>
      <c r="J470" s="2" t="s">
        <v>1724</v>
      </c>
      <c r="K470" s="2" t="s">
        <v>20</v>
      </c>
      <c r="L470" s="8" t="str">
        <f t="shared" si="98"/>
        <v>Доходы/Оплата (за доставку)</v>
      </c>
      <c r="M470" t="str">
        <f t="shared" si="99"/>
        <v xml:space="preserve"> </v>
      </c>
      <c r="N470" t="str">
        <f t="shared" si="100"/>
        <v>Доходы/Оплата (за доставку)</v>
      </c>
      <c r="O470" s="13" t="b">
        <f t="shared" si="101"/>
        <v>0</v>
      </c>
      <c r="P470" t="str">
        <f t="shared" si="102"/>
        <v>нет</v>
      </c>
      <c r="Q470" t="str">
        <f t="shared" si="103"/>
        <v/>
      </c>
      <c r="R470" t="b">
        <f t="shared" si="104"/>
        <v>0</v>
      </c>
      <c r="S470" t="str">
        <f t="shared" si="105"/>
        <v>нет</v>
      </c>
      <c r="T470" t="b">
        <f t="shared" si="106"/>
        <v>0</v>
      </c>
      <c r="U470" t="str">
        <f t="shared" si="107"/>
        <v>нет</v>
      </c>
      <c r="V470" t="b">
        <f t="shared" si="108"/>
        <v>0</v>
      </c>
      <c r="W470" t="str">
        <f t="shared" si="109"/>
        <v>нет</v>
      </c>
      <c r="X470" t="b">
        <f t="shared" si="110"/>
        <v>0</v>
      </c>
      <c r="Y470" t="str">
        <f t="shared" si="111"/>
        <v>нет</v>
      </c>
    </row>
    <row r="471" spans="1:25" ht="45" customHeight="1" x14ac:dyDescent="0.2">
      <c r="A471" s="2" t="s">
        <v>11</v>
      </c>
      <c r="B471" s="2" t="s">
        <v>1695</v>
      </c>
      <c r="C471" s="2" t="s">
        <v>1725</v>
      </c>
      <c r="D471" s="4">
        <v>665</v>
      </c>
      <c r="E471" s="2" t="s">
        <v>1666</v>
      </c>
      <c r="F471" s="2" t="s">
        <v>62</v>
      </c>
      <c r="G471" s="2" t="s">
        <v>757</v>
      </c>
      <c r="H471" s="2" t="s">
        <v>1726</v>
      </c>
      <c r="I471" s="2" t="s">
        <v>65</v>
      </c>
      <c r="J471" s="2" t="s">
        <v>1727</v>
      </c>
      <c r="K471" s="2" t="s">
        <v>20</v>
      </c>
      <c r="L471" s="8" t="str">
        <f t="shared" si="98"/>
        <v>Доходы/Оплата (за доставку)</v>
      </c>
      <c r="M471" t="str">
        <f t="shared" si="99"/>
        <v xml:space="preserve"> </v>
      </c>
      <c r="N471" t="str">
        <f t="shared" si="100"/>
        <v>Доходы/Оплата (за доставку)</v>
      </c>
      <c r="O471" s="13" t="b">
        <f t="shared" si="101"/>
        <v>0</v>
      </c>
      <c r="P471" t="str">
        <f t="shared" si="102"/>
        <v>нет</v>
      </c>
      <c r="Q471" t="str">
        <f t="shared" si="103"/>
        <v/>
      </c>
      <c r="R471" t="b">
        <f t="shared" si="104"/>
        <v>0</v>
      </c>
      <c r="S471" t="str">
        <f t="shared" si="105"/>
        <v>нет</v>
      </c>
      <c r="T471" t="b">
        <f t="shared" si="106"/>
        <v>0</v>
      </c>
      <c r="U471" t="str">
        <f t="shared" si="107"/>
        <v>нет</v>
      </c>
      <c r="V471" t="b">
        <f t="shared" si="108"/>
        <v>0</v>
      </c>
      <c r="W471" t="str">
        <f t="shared" si="109"/>
        <v>нет</v>
      </c>
      <c r="X471" t="b">
        <f t="shared" si="110"/>
        <v>0</v>
      </c>
      <c r="Y471" t="str">
        <f t="shared" si="111"/>
        <v>нет</v>
      </c>
    </row>
    <row r="472" spans="1:25" ht="45" customHeight="1" x14ac:dyDescent="0.2">
      <c r="A472" s="2" t="s">
        <v>11</v>
      </c>
      <c r="B472" s="2" t="s">
        <v>1695</v>
      </c>
      <c r="C472" s="2" t="s">
        <v>1728</v>
      </c>
      <c r="D472" s="4">
        <v>665</v>
      </c>
      <c r="E472" s="2" t="s">
        <v>1666</v>
      </c>
      <c r="F472" s="2" t="s">
        <v>62</v>
      </c>
      <c r="G472" s="2" t="s">
        <v>765</v>
      </c>
      <c r="H472" s="2" t="s">
        <v>1729</v>
      </c>
      <c r="I472" s="2" t="s">
        <v>65</v>
      </c>
      <c r="J472" s="2" t="s">
        <v>1730</v>
      </c>
      <c r="K472" s="2" t="s">
        <v>20</v>
      </c>
      <c r="L472" s="8" t="str">
        <f t="shared" si="98"/>
        <v>Доходы/Оплата (за доставку)</v>
      </c>
      <c r="M472" t="str">
        <f t="shared" si="99"/>
        <v xml:space="preserve"> </v>
      </c>
      <c r="N472" t="str">
        <f t="shared" si="100"/>
        <v>Доходы/Оплата (за доставку)</v>
      </c>
      <c r="O472" s="13" t="b">
        <f t="shared" si="101"/>
        <v>0</v>
      </c>
      <c r="P472" t="str">
        <f t="shared" si="102"/>
        <v>нет</v>
      </c>
      <c r="Q472" t="str">
        <f t="shared" si="103"/>
        <v/>
      </c>
      <c r="R472" t="b">
        <f t="shared" si="104"/>
        <v>0</v>
      </c>
      <c r="S472" t="str">
        <f t="shared" si="105"/>
        <v>нет</v>
      </c>
      <c r="T472" t="b">
        <f t="shared" si="106"/>
        <v>0</v>
      </c>
      <c r="U472" t="str">
        <f t="shared" si="107"/>
        <v>нет</v>
      </c>
      <c r="V472" t="b">
        <f t="shared" si="108"/>
        <v>0</v>
      </c>
      <c r="W472" t="str">
        <f t="shared" si="109"/>
        <v>нет</v>
      </c>
      <c r="X472" t="b">
        <f t="shared" si="110"/>
        <v>0</v>
      </c>
      <c r="Y472" t="str">
        <f t="shared" si="111"/>
        <v>нет</v>
      </c>
    </row>
    <row r="473" spans="1:25" ht="45" customHeight="1" x14ac:dyDescent="0.2">
      <c r="A473" s="2" t="s">
        <v>11</v>
      </c>
      <c r="B473" s="2" t="s">
        <v>1695</v>
      </c>
      <c r="C473" s="2" t="s">
        <v>1731</v>
      </c>
      <c r="D473" s="4">
        <v>665</v>
      </c>
      <c r="E473" s="2" t="s">
        <v>1666</v>
      </c>
      <c r="F473" s="2" t="s">
        <v>62</v>
      </c>
      <c r="G473" s="2" t="s">
        <v>1732</v>
      </c>
      <c r="H473" s="2" t="s">
        <v>1733</v>
      </c>
      <c r="I473" s="2" t="s">
        <v>65</v>
      </c>
      <c r="J473" s="2" t="s">
        <v>1734</v>
      </c>
      <c r="K473" s="2" t="s">
        <v>20</v>
      </c>
      <c r="L473" s="8" t="str">
        <f t="shared" si="98"/>
        <v>Доходы/Оплата (за доставку)</v>
      </c>
      <c r="M473" t="str">
        <f t="shared" si="99"/>
        <v xml:space="preserve"> </v>
      </c>
      <c r="N473" t="str">
        <f t="shared" si="100"/>
        <v>Доходы/Оплата (за доставку)</v>
      </c>
      <c r="O473" s="13" t="b">
        <f t="shared" si="101"/>
        <v>0</v>
      </c>
      <c r="P473" t="str">
        <f t="shared" si="102"/>
        <v>нет</v>
      </c>
      <c r="Q473" t="str">
        <f t="shared" si="103"/>
        <v/>
      </c>
      <c r="R473" t="b">
        <f t="shared" si="104"/>
        <v>0</v>
      </c>
      <c r="S473" t="str">
        <f t="shared" si="105"/>
        <v>нет</v>
      </c>
      <c r="T473" t="b">
        <f t="shared" si="106"/>
        <v>0</v>
      </c>
      <c r="U473" t="str">
        <f t="shared" si="107"/>
        <v>нет</v>
      </c>
      <c r="V473" t="b">
        <f t="shared" si="108"/>
        <v>0</v>
      </c>
      <c r="W473" t="str">
        <f t="shared" si="109"/>
        <v>нет</v>
      </c>
      <c r="X473" t="b">
        <f t="shared" si="110"/>
        <v>0</v>
      </c>
      <c r="Y473" t="str">
        <f t="shared" si="111"/>
        <v>нет</v>
      </c>
    </row>
    <row r="474" spans="1:25" ht="45" customHeight="1" x14ac:dyDescent="0.2">
      <c r="A474" s="2" t="s">
        <v>11</v>
      </c>
      <c r="B474" s="2" t="s">
        <v>1695</v>
      </c>
      <c r="C474" s="2" t="s">
        <v>1735</v>
      </c>
      <c r="D474" s="4">
        <v>665</v>
      </c>
      <c r="E474" s="2" t="s">
        <v>1666</v>
      </c>
      <c r="F474" s="2" t="s">
        <v>62</v>
      </c>
      <c r="G474" s="2" t="s">
        <v>1736</v>
      </c>
      <c r="H474" s="2" t="s">
        <v>1737</v>
      </c>
      <c r="I474" s="2" t="s">
        <v>65</v>
      </c>
      <c r="J474" s="2" t="s">
        <v>1738</v>
      </c>
      <c r="K474" s="2" t="s">
        <v>20</v>
      </c>
      <c r="L474" s="8" t="str">
        <f t="shared" si="98"/>
        <v>Доходы/Оплата (за доставку)</v>
      </c>
      <c r="M474" t="str">
        <f t="shared" si="99"/>
        <v xml:space="preserve"> </v>
      </c>
      <c r="N474" t="str">
        <f t="shared" si="100"/>
        <v>Доходы/Оплата (за доставку)</v>
      </c>
      <c r="O474" s="13" t="b">
        <f t="shared" si="101"/>
        <v>0</v>
      </c>
      <c r="P474" t="str">
        <f t="shared" si="102"/>
        <v>нет</v>
      </c>
      <c r="Q474" t="str">
        <f t="shared" si="103"/>
        <v/>
      </c>
      <c r="R474" t="b">
        <f t="shared" si="104"/>
        <v>0</v>
      </c>
      <c r="S474" t="str">
        <f t="shared" si="105"/>
        <v>нет</v>
      </c>
      <c r="T474" t="b">
        <f t="shared" si="106"/>
        <v>0</v>
      </c>
      <c r="U474" t="str">
        <f t="shared" si="107"/>
        <v>нет</v>
      </c>
      <c r="V474" t="b">
        <f t="shared" si="108"/>
        <v>0</v>
      </c>
      <c r="W474" t="str">
        <f t="shared" si="109"/>
        <v>нет</v>
      </c>
      <c r="X474" t="b">
        <f t="shared" si="110"/>
        <v>0</v>
      </c>
      <c r="Y474" t="str">
        <f t="shared" si="111"/>
        <v>нет</v>
      </c>
    </row>
    <row r="475" spans="1:25" ht="45" customHeight="1" x14ac:dyDescent="0.2">
      <c r="A475" s="2" t="s">
        <v>11</v>
      </c>
      <c r="B475" s="2" t="s">
        <v>1695</v>
      </c>
      <c r="C475" s="2" t="s">
        <v>1739</v>
      </c>
      <c r="D475" s="4">
        <v>665</v>
      </c>
      <c r="E475" s="2" t="s">
        <v>1666</v>
      </c>
      <c r="F475" s="2" t="s">
        <v>62</v>
      </c>
      <c r="G475" s="2" t="s">
        <v>1740</v>
      </c>
      <c r="H475" s="2" t="s">
        <v>1741</v>
      </c>
      <c r="I475" s="2" t="s">
        <v>65</v>
      </c>
      <c r="J475" s="2" t="s">
        <v>1742</v>
      </c>
      <c r="K475" s="2" t="s">
        <v>20</v>
      </c>
      <c r="L475" s="8" t="str">
        <f t="shared" si="98"/>
        <v>Доходы/Оплата (за доставку)</v>
      </c>
      <c r="M475" t="str">
        <f t="shared" si="99"/>
        <v xml:space="preserve"> </v>
      </c>
      <c r="N475" t="str">
        <f t="shared" si="100"/>
        <v>Доходы/Оплата (за доставку)</v>
      </c>
      <c r="O475" s="13" t="b">
        <f t="shared" si="101"/>
        <v>0</v>
      </c>
      <c r="P475" t="str">
        <f t="shared" si="102"/>
        <v>нет</v>
      </c>
      <c r="Q475" t="str">
        <f t="shared" si="103"/>
        <v/>
      </c>
      <c r="R475" t="b">
        <f t="shared" si="104"/>
        <v>0</v>
      </c>
      <c r="S475" t="str">
        <f t="shared" si="105"/>
        <v>нет</v>
      </c>
      <c r="T475" t="b">
        <f t="shared" si="106"/>
        <v>0</v>
      </c>
      <c r="U475" t="str">
        <f t="shared" si="107"/>
        <v>нет</v>
      </c>
      <c r="V475" t="b">
        <f t="shared" si="108"/>
        <v>0</v>
      </c>
      <c r="W475" t="str">
        <f t="shared" si="109"/>
        <v>нет</v>
      </c>
      <c r="X475" t="b">
        <f t="shared" si="110"/>
        <v>0</v>
      </c>
      <c r="Y475" t="str">
        <f t="shared" si="111"/>
        <v>нет</v>
      </c>
    </row>
    <row r="476" spans="1:25" ht="45" customHeight="1" x14ac:dyDescent="0.2">
      <c r="A476" s="2" t="s">
        <v>11</v>
      </c>
      <c r="B476" s="2" t="s">
        <v>1695</v>
      </c>
      <c r="C476" s="2" t="s">
        <v>1743</v>
      </c>
      <c r="D476" s="4">
        <v>665</v>
      </c>
      <c r="E476" s="2" t="s">
        <v>1666</v>
      </c>
      <c r="F476" s="2" t="s">
        <v>62</v>
      </c>
      <c r="G476" s="2" t="s">
        <v>1744</v>
      </c>
      <c r="H476" s="2" t="s">
        <v>1745</v>
      </c>
      <c r="I476" s="2" t="s">
        <v>65</v>
      </c>
      <c r="J476" s="2" t="s">
        <v>1746</v>
      </c>
      <c r="K476" s="2" t="s">
        <v>20</v>
      </c>
      <c r="L476" s="8" t="str">
        <f t="shared" si="98"/>
        <v>Доходы/Оплата (за доставку)</v>
      </c>
      <c r="M476" t="str">
        <f t="shared" si="99"/>
        <v xml:space="preserve"> </v>
      </c>
      <c r="N476" t="str">
        <f t="shared" si="100"/>
        <v>Доходы/Оплата (за доставку)</v>
      </c>
      <c r="O476" s="13" t="b">
        <f t="shared" si="101"/>
        <v>0</v>
      </c>
      <c r="P476" t="str">
        <f t="shared" si="102"/>
        <v>нет</v>
      </c>
      <c r="Q476" t="str">
        <f t="shared" si="103"/>
        <v/>
      </c>
      <c r="R476" t="b">
        <f t="shared" si="104"/>
        <v>0</v>
      </c>
      <c r="S476" t="str">
        <f t="shared" si="105"/>
        <v>нет</v>
      </c>
      <c r="T476" t="b">
        <f t="shared" si="106"/>
        <v>0</v>
      </c>
      <c r="U476" t="str">
        <f t="shared" si="107"/>
        <v>нет</v>
      </c>
      <c r="V476" t="b">
        <f t="shared" si="108"/>
        <v>0</v>
      </c>
      <c r="W476" t="str">
        <f t="shared" si="109"/>
        <v>нет</v>
      </c>
      <c r="X476" t="b">
        <f t="shared" si="110"/>
        <v>0</v>
      </c>
      <c r="Y476" t="str">
        <f t="shared" si="111"/>
        <v>нет</v>
      </c>
    </row>
    <row r="477" spans="1:25" ht="45" customHeight="1" x14ac:dyDescent="0.2">
      <c r="A477" s="2" t="s">
        <v>11</v>
      </c>
      <c r="B477" s="2" t="s">
        <v>1695</v>
      </c>
      <c r="C477" s="2" t="s">
        <v>1747</v>
      </c>
      <c r="D477" s="4">
        <v>665</v>
      </c>
      <c r="E477" s="2" t="s">
        <v>1666</v>
      </c>
      <c r="F477" s="2" t="s">
        <v>62</v>
      </c>
      <c r="G477" s="2" t="s">
        <v>659</v>
      </c>
      <c r="H477" s="2" t="s">
        <v>1748</v>
      </c>
      <c r="I477" s="2" t="s">
        <v>65</v>
      </c>
      <c r="J477" s="2" t="s">
        <v>1749</v>
      </c>
      <c r="K477" s="2" t="s">
        <v>20</v>
      </c>
      <c r="L477" s="8" t="str">
        <f t="shared" si="98"/>
        <v>Доходы/Оплата (за доставку)</v>
      </c>
      <c r="M477" t="str">
        <f t="shared" si="99"/>
        <v xml:space="preserve"> </v>
      </c>
      <c r="N477" t="str">
        <f t="shared" si="100"/>
        <v>Доходы/Оплата (за доставку)</v>
      </c>
      <c r="O477" s="13" t="b">
        <f t="shared" si="101"/>
        <v>0</v>
      </c>
      <c r="P477" t="str">
        <f t="shared" si="102"/>
        <v>нет</v>
      </c>
      <c r="Q477" t="str">
        <f t="shared" si="103"/>
        <v/>
      </c>
      <c r="R477" t="b">
        <f t="shared" si="104"/>
        <v>0</v>
      </c>
      <c r="S477" t="str">
        <f t="shared" si="105"/>
        <v>нет</v>
      </c>
      <c r="T477" t="b">
        <f t="shared" si="106"/>
        <v>0</v>
      </c>
      <c r="U477" t="str">
        <f t="shared" si="107"/>
        <v>нет</v>
      </c>
      <c r="V477" t="b">
        <f t="shared" si="108"/>
        <v>0</v>
      </c>
      <c r="W477" t="str">
        <f t="shared" si="109"/>
        <v>нет</v>
      </c>
      <c r="X477" t="b">
        <f t="shared" si="110"/>
        <v>0</v>
      </c>
      <c r="Y477" t="str">
        <f t="shared" si="111"/>
        <v>нет</v>
      </c>
    </row>
    <row r="478" spans="1:25" ht="45" customHeight="1" x14ac:dyDescent="0.2">
      <c r="A478" s="2" t="s">
        <v>11</v>
      </c>
      <c r="B478" s="2" t="s">
        <v>1695</v>
      </c>
      <c r="C478" s="2" t="s">
        <v>1750</v>
      </c>
      <c r="D478" s="4">
        <v>665</v>
      </c>
      <c r="E478" s="2" t="s">
        <v>1666</v>
      </c>
      <c r="F478" s="2" t="s">
        <v>62</v>
      </c>
      <c r="G478" s="2" t="s">
        <v>761</v>
      </c>
      <c r="H478" s="2" t="s">
        <v>1751</v>
      </c>
      <c r="I478" s="2" t="s">
        <v>65</v>
      </c>
      <c r="J478" s="2" t="s">
        <v>1752</v>
      </c>
      <c r="K478" s="2" t="s">
        <v>20</v>
      </c>
      <c r="L478" s="8" t="str">
        <f t="shared" si="98"/>
        <v>Доходы/Оплата (за доставку)</v>
      </c>
      <c r="M478" t="str">
        <f t="shared" si="99"/>
        <v xml:space="preserve"> </v>
      </c>
      <c r="N478" t="str">
        <f t="shared" si="100"/>
        <v>Доходы/Оплата (за доставку)</v>
      </c>
      <c r="O478" s="13" t="b">
        <f t="shared" si="101"/>
        <v>0</v>
      </c>
      <c r="P478" t="str">
        <f t="shared" si="102"/>
        <v>нет</v>
      </c>
      <c r="Q478" t="str">
        <f t="shared" si="103"/>
        <v/>
      </c>
      <c r="R478" t="b">
        <f t="shared" si="104"/>
        <v>0</v>
      </c>
      <c r="S478" t="str">
        <f t="shared" si="105"/>
        <v>нет</v>
      </c>
      <c r="T478" t="b">
        <f t="shared" si="106"/>
        <v>0</v>
      </c>
      <c r="U478" t="str">
        <f t="shared" si="107"/>
        <v>нет</v>
      </c>
      <c r="V478" t="b">
        <f t="shared" si="108"/>
        <v>0</v>
      </c>
      <c r="W478" t="str">
        <f t="shared" si="109"/>
        <v>нет</v>
      </c>
      <c r="X478" t="b">
        <f t="shared" si="110"/>
        <v>0</v>
      </c>
      <c r="Y478" t="str">
        <f t="shared" si="111"/>
        <v>нет</v>
      </c>
    </row>
    <row r="479" spans="1:25" ht="45" customHeight="1" x14ac:dyDescent="0.2">
      <c r="A479" s="2" t="s">
        <v>11</v>
      </c>
      <c r="B479" s="2" t="s">
        <v>1695</v>
      </c>
      <c r="C479" s="2" t="s">
        <v>1753</v>
      </c>
      <c r="D479" s="4">
        <v>665</v>
      </c>
      <c r="E479" s="2" t="s">
        <v>1666</v>
      </c>
      <c r="F479" s="2" t="s">
        <v>62</v>
      </c>
      <c r="G479" s="2" t="s">
        <v>1754</v>
      </c>
      <c r="H479" s="2" t="s">
        <v>1755</v>
      </c>
      <c r="I479" s="2" t="s">
        <v>65</v>
      </c>
      <c r="J479" s="2" t="s">
        <v>1756</v>
      </c>
      <c r="K479" s="2" t="s">
        <v>20</v>
      </c>
      <c r="L479" s="8" t="str">
        <f t="shared" si="98"/>
        <v>Доходы/Оплата (за доставку)</v>
      </c>
      <c r="M479" t="str">
        <f t="shared" si="99"/>
        <v xml:space="preserve"> </v>
      </c>
      <c r="N479" t="str">
        <f t="shared" si="100"/>
        <v>Доходы/Оплата (за доставку)</v>
      </c>
      <c r="O479" s="13" t="b">
        <f t="shared" si="101"/>
        <v>0</v>
      </c>
      <c r="P479" t="str">
        <f t="shared" si="102"/>
        <v>нет</v>
      </c>
      <c r="Q479" t="str">
        <f t="shared" si="103"/>
        <v/>
      </c>
      <c r="R479" t="b">
        <f t="shared" si="104"/>
        <v>0</v>
      </c>
      <c r="S479" t="str">
        <f t="shared" si="105"/>
        <v>нет</v>
      </c>
      <c r="T479" t="b">
        <f t="shared" si="106"/>
        <v>0</v>
      </c>
      <c r="U479" t="str">
        <f t="shared" si="107"/>
        <v>нет</v>
      </c>
      <c r="V479" t="b">
        <f t="shared" si="108"/>
        <v>0</v>
      </c>
      <c r="W479" t="str">
        <f t="shared" si="109"/>
        <v>нет</v>
      </c>
      <c r="X479" t="b">
        <f t="shared" si="110"/>
        <v>0</v>
      </c>
      <c r="Y479" t="str">
        <f t="shared" si="111"/>
        <v>нет</v>
      </c>
    </row>
    <row r="480" spans="1:25" ht="45" customHeight="1" x14ac:dyDescent="0.2">
      <c r="A480" s="2" t="s">
        <v>11</v>
      </c>
      <c r="B480" s="2" t="s">
        <v>1695</v>
      </c>
      <c r="C480" s="2" t="s">
        <v>1757</v>
      </c>
      <c r="D480" s="4">
        <v>498.75</v>
      </c>
      <c r="E480" s="2" t="s">
        <v>1666</v>
      </c>
      <c r="F480" s="2" t="s">
        <v>62</v>
      </c>
      <c r="G480" s="2" t="s">
        <v>41</v>
      </c>
      <c r="H480" s="2" t="s">
        <v>1758</v>
      </c>
      <c r="I480" s="2" t="s">
        <v>65</v>
      </c>
      <c r="J480" s="2" t="s">
        <v>520</v>
      </c>
      <c r="K480" s="2" t="s">
        <v>20</v>
      </c>
      <c r="L480" s="8" t="str">
        <f t="shared" si="98"/>
        <v>Доходы/Оплата (за доставку)</v>
      </c>
      <c r="M480" t="str">
        <f t="shared" si="99"/>
        <v xml:space="preserve"> </v>
      </c>
      <c r="N480" t="str">
        <f t="shared" si="100"/>
        <v>Доходы/Оплата (за доставку)</v>
      </c>
      <c r="O480" s="13" t="b">
        <f t="shared" si="101"/>
        <v>0</v>
      </c>
      <c r="P480" t="str">
        <f t="shared" si="102"/>
        <v>нет</v>
      </c>
      <c r="Q480" t="str">
        <f t="shared" si="103"/>
        <v/>
      </c>
      <c r="R480" t="b">
        <f t="shared" si="104"/>
        <v>0</v>
      </c>
      <c r="S480" t="str">
        <f t="shared" si="105"/>
        <v>нет</v>
      </c>
      <c r="T480" t="b">
        <f t="shared" si="106"/>
        <v>0</v>
      </c>
      <c r="U480" t="str">
        <f t="shared" si="107"/>
        <v>нет</v>
      </c>
      <c r="V480" t="b">
        <f t="shared" si="108"/>
        <v>0</v>
      </c>
      <c r="W480" t="str">
        <f t="shared" si="109"/>
        <v>нет</v>
      </c>
      <c r="X480" t="b">
        <f t="shared" si="110"/>
        <v>0</v>
      </c>
      <c r="Y480" t="str">
        <f t="shared" si="111"/>
        <v>нет</v>
      </c>
    </row>
    <row r="481" spans="1:25" ht="45" customHeight="1" x14ac:dyDescent="0.2">
      <c r="A481" s="2" t="s">
        <v>11</v>
      </c>
      <c r="B481" s="2" t="s">
        <v>1695</v>
      </c>
      <c r="C481" s="2" t="s">
        <v>1759</v>
      </c>
      <c r="D481" s="4">
        <v>498.75</v>
      </c>
      <c r="E481" s="2" t="s">
        <v>1666</v>
      </c>
      <c r="F481" s="2" t="s">
        <v>62</v>
      </c>
      <c r="G481" s="2" t="s">
        <v>1760</v>
      </c>
      <c r="H481" s="2" t="s">
        <v>1761</v>
      </c>
      <c r="I481" s="2" t="s">
        <v>65</v>
      </c>
      <c r="J481" s="2" t="s">
        <v>1762</v>
      </c>
      <c r="K481" s="2" t="s">
        <v>20</v>
      </c>
      <c r="L481" s="8" t="str">
        <f t="shared" si="98"/>
        <v>Доходы/Оплата (за доставку)</v>
      </c>
      <c r="M481" t="str">
        <f t="shared" si="99"/>
        <v xml:space="preserve"> </v>
      </c>
      <c r="N481" t="str">
        <f t="shared" si="100"/>
        <v>Доходы/Оплата (за доставку)</v>
      </c>
      <c r="O481" s="13" t="b">
        <f t="shared" si="101"/>
        <v>0</v>
      </c>
      <c r="P481" t="str">
        <f t="shared" si="102"/>
        <v>нет</v>
      </c>
      <c r="Q481" t="str">
        <f t="shared" si="103"/>
        <v/>
      </c>
      <c r="R481" t="b">
        <f t="shared" si="104"/>
        <v>0</v>
      </c>
      <c r="S481" t="str">
        <f t="shared" si="105"/>
        <v>нет</v>
      </c>
      <c r="T481" t="b">
        <f t="shared" si="106"/>
        <v>0</v>
      </c>
      <c r="U481" t="str">
        <f t="shared" si="107"/>
        <v>нет</v>
      </c>
      <c r="V481" t="b">
        <f t="shared" si="108"/>
        <v>0</v>
      </c>
      <c r="W481" t="str">
        <f t="shared" si="109"/>
        <v>нет</v>
      </c>
      <c r="X481" t="b">
        <f t="shared" si="110"/>
        <v>0</v>
      </c>
      <c r="Y481" t="str">
        <f t="shared" si="111"/>
        <v>нет</v>
      </c>
    </row>
    <row r="482" spans="1:25" ht="45" customHeight="1" x14ac:dyDescent="0.2">
      <c r="A482" s="2" t="s">
        <v>11</v>
      </c>
      <c r="B482" s="2" t="s">
        <v>1763</v>
      </c>
      <c r="C482" s="2" t="s">
        <v>1764</v>
      </c>
      <c r="D482" s="3">
        <v>138154.74</v>
      </c>
      <c r="E482" s="2" t="s">
        <v>1765</v>
      </c>
      <c r="F482" s="2" t="s">
        <v>15</v>
      </c>
      <c r="G482" s="2" t="s">
        <v>38</v>
      </c>
      <c r="H482" s="2" t="s">
        <v>17</v>
      </c>
      <c r="I482" s="2" t="s">
        <v>18</v>
      </c>
      <c r="J482" s="11" t="s">
        <v>1766</v>
      </c>
      <c r="K482" s="2" t="s">
        <v>20</v>
      </c>
      <c r="L482" s="8" t="str">
        <f t="shared" si="98"/>
        <v>ЗП</v>
      </c>
      <c r="M482" t="str">
        <f t="shared" si="99"/>
        <v xml:space="preserve"> </v>
      </c>
      <c r="N482" t="str">
        <f t="shared" si="100"/>
        <v>ЗП</v>
      </c>
      <c r="O482" s="13" t="b">
        <f t="shared" si="101"/>
        <v>0</v>
      </c>
      <c r="P482" t="str">
        <f t="shared" si="102"/>
        <v>нет</v>
      </c>
      <c r="Q482" t="str">
        <f t="shared" si="103"/>
        <v>ЗП</v>
      </c>
      <c r="R482" t="b">
        <f t="shared" si="104"/>
        <v>0</v>
      </c>
      <c r="S482" t="str">
        <f t="shared" si="105"/>
        <v>нет</v>
      </c>
      <c r="T482" t="b">
        <f t="shared" si="106"/>
        <v>0</v>
      </c>
      <c r="U482" t="str">
        <f t="shared" si="107"/>
        <v>нет</v>
      </c>
      <c r="V482" t="b">
        <f t="shared" si="108"/>
        <v>0</v>
      </c>
      <c r="W482" t="str">
        <f t="shared" si="109"/>
        <v>нет</v>
      </c>
      <c r="X482" t="b">
        <f t="shared" si="110"/>
        <v>0</v>
      </c>
      <c r="Y482" t="str">
        <f t="shared" si="111"/>
        <v>нет</v>
      </c>
    </row>
    <row r="483" spans="1:25" ht="45" customHeight="1" x14ac:dyDescent="0.2">
      <c r="A483" s="2" t="s">
        <v>11</v>
      </c>
      <c r="B483" s="2" t="s">
        <v>1767</v>
      </c>
      <c r="C483" s="2" t="s">
        <v>1768</v>
      </c>
      <c r="D483" s="3">
        <v>70656.479999999996</v>
      </c>
      <c r="E483" s="2" t="s">
        <v>1765</v>
      </c>
      <c r="F483" s="2" t="s">
        <v>15</v>
      </c>
      <c r="G483" s="2" t="s">
        <v>38</v>
      </c>
      <c r="H483" s="2" t="s">
        <v>17</v>
      </c>
      <c r="I483" s="2" t="s">
        <v>18</v>
      </c>
      <c r="J483" s="11" t="s">
        <v>1769</v>
      </c>
      <c r="K483" s="2" t="s">
        <v>20</v>
      </c>
      <c r="L483" s="8" t="str">
        <f t="shared" si="98"/>
        <v>ЗП (3 дня)</v>
      </c>
      <c r="M483" t="str">
        <f t="shared" si="99"/>
        <v xml:space="preserve"> </v>
      </c>
      <c r="N483" t="str">
        <f t="shared" si="100"/>
        <v>ЗП (3 дня)</v>
      </c>
      <c r="O483" s="13" t="b">
        <f t="shared" si="101"/>
        <v>1</v>
      </c>
      <c r="P483" t="str">
        <f t="shared" si="102"/>
        <v>ЗП (3 дня)</v>
      </c>
      <c r="Q483" t="str">
        <f t="shared" si="103"/>
        <v/>
      </c>
      <c r="R483" t="b">
        <f t="shared" si="104"/>
        <v>0</v>
      </c>
      <c r="S483" t="str">
        <f t="shared" si="105"/>
        <v>нет</v>
      </c>
      <c r="T483" t="b">
        <f t="shared" si="106"/>
        <v>0</v>
      </c>
      <c r="U483" t="str">
        <f t="shared" si="107"/>
        <v>нет</v>
      </c>
      <c r="V483" t="b">
        <f t="shared" si="108"/>
        <v>0</v>
      </c>
      <c r="W483" t="str">
        <f t="shared" si="109"/>
        <v>нет</v>
      </c>
      <c r="X483" t="b">
        <f t="shared" si="110"/>
        <v>0</v>
      </c>
      <c r="Y483" t="str">
        <f t="shared" si="111"/>
        <v>нет</v>
      </c>
    </row>
    <row r="484" spans="1:25" ht="45" customHeight="1" x14ac:dyDescent="0.2">
      <c r="A484" s="2" t="s">
        <v>11</v>
      </c>
      <c r="B484" s="2" t="s">
        <v>1770</v>
      </c>
      <c r="C484" s="2" t="s">
        <v>1771</v>
      </c>
      <c r="D484" s="3">
        <v>108464.09</v>
      </c>
      <c r="E484" s="2" t="s">
        <v>1765</v>
      </c>
      <c r="F484" s="2" t="s">
        <v>15</v>
      </c>
      <c r="G484" s="2" t="s">
        <v>41</v>
      </c>
      <c r="H484" s="2" t="s">
        <v>17</v>
      </c>
      <c r="I484" s="2" t="s">
        <v>18</v>
      </c>
      <c r="J484" s="11" t="s">
        <v>1772</v>
      </c>
      <c r="K484" s="2" t="s">
        <v>20</v>
      </c>
      <c r="L484" s="8" t="str">
        <f t="shared" si="98"/>
        <v>ЗП (3 дня)</v>
      </c>
      <c r="M484" t="str">
        <f t="shared" si="99"/>
        <v xml:space="preserve"> </v>
      </c>
      <c r="N484" t="str">
        <f t="shared" si="100"/>
        <v>ЗП (3 дня)</v>
      </c>
      <c r="O484" s="13" t="b">
        <f t="shared" si="101"/>
        <v>1</v>
      </c>
      <c r="P484" t="str">
        <f t="shared" si="102"/>
        <v>ЗП (3 дня)</v>
      </c>
      <c r="Q484" t="str">
        <f t="shared" si="103"/>
        <v/>
      </c>
      <c r="R484" t="b">
        <f t="shared" si="104"/>
        <v>0</v>
      </c>
      <c r="S484" t="str">
        <f t="shared" si="105"/>
        <v>нет</v>
      </c>
      <c r="T484" t="b">
        <f t="shared" si="106"/>
        <v>0</v>
      </c>
      <c r="U484" t="str">
        <f t="shared" si="107"/>
        <v>нет</v>
      </c>
      <c r="V484" t="b">
        <f t="shared" si="108"/>
        <v>0</v>
      </c>
      <c r="W484" t="str">
        <f t="shared" si="109"/>
        <v>нет</v>
      </c>
      <c r="X484" t="b">
        <f t="shared" si="110"/>
        <v>0</v>
      </c>
      <c r="Y484" t="str">
        <f t="shared" si="111"/>
        <v>нет</v>
      </c>
    </row>
    <row r="485" spans="1:25" ht="45" customHeight="1" x14ac:dyDescent="0.2">
      <c r="A485" s="2" t="s">
        <v>11</v>
      </c>
      <c r="B485" s="2" t="s">
        <v>1773</v>
      </c>
      <c r="C485" s="2" t="s">
        <v>1774</v>
      </c>
      <c r="D485" s="3">
        <v>2992.5</v>
      </c>
      <c r="E485" s="2" t="s">
        <v>1765</v>
      </c>
      <c r="F485" s="2" t="s">
        <v>62</v>
      </c>
      <c r="G485" s="2" t="s">
        <v>41</v>
      </c>
      <c r="H485" s="2" t="s">
        <v>1775</v>
      </c>
      <c r="I485" s="2" t="s">
        <v>65</v>
      </c>
      <c r="J485" s="2" t="s">
        <v>393</v>
      </c>
      <c r="K485" s="2" t="s">
        <v>20</v>
      </c>
      <c r="L485" s="8" t="str">
        <f t="shared" si="98"/>
        <v>Доходы/Оплата (за доставку)</v>
      </c>
      <c r="M485" t="str">
        <f t="shared" si="99"/>
        <v xml:space="preserve"> </v>
      </c>
      <c r="N485" t="str">
        <f t="shared" si="100"/>
        <v>Доходы/Оплата (за доставку)</v>
      </c>
      <c r="O485" s="13" t="b">
        <f t="shared" si="101"/>
        <v>0</v>
      </c>
      <c r="P485" t="str">
        <f t="shared" si="102"/>
        <v>нет</v>
      </c>
      <c r="Q485" t="str">
        <f t="shared" si="103"/>
        <v/>
      </c>
      <c r="R485" t="b">
        <f t="shared" si="104"/>
        <v>0</v>
      </c>
      <c r="S485" t="str">
        <f t="shared" si="105"/>
        <v>нет</v>
      </c>
      <c r="T485" t="b">
        <f t="shared" si="106"/>
        <v>0</v>
      </c>
      <c r="U485" t="str">
        <f t="shared" si="107"/>
        <v>нет</v>
      </c>
      <c r="V485" t="b">
        <f t="shared" si="108"/>
        <v>0</v>
      </c>
      <c r="W485" t="str">
        <f t="shared" si="109"/>
        <v>нет</v>
      </c>
      <c r="X485" t="b">
        <f t="shared" si="110"/>
        <v>0</v>
      </c>
      <c r="Y485" t="str">
        <f t="shared" si="111"/>
        <v>нет</v>
      </c>
    </row>
    <row r="486" spans="1:25" ht="45" customHeight="1" x14ac:dyDescent="0.2">
      <c r="A486" s="2" t="s">
        <v>11</v>
      </c>
      <c r="B486" s="2" t="s">
        <v>1773</v>
      </c>
      <c r="C486" s="2" t="s">
        <v>1776</v>
      </c>
      <c r="D486" s="3">
        <v>1163.75</v>
      </c>
      <c r="E486" s="2" t="s">
        <v>1765</v>
      </c>
      <c r="F486" s="2" t="s">
        <v>62</v>
      </c>
      <c r="G486" s="2" t="s">
        <v>688</v>
      </c>
      <c r="H486" s="2" t="s">
        <v>1777</v>
      </c>
      <c r="I486" s="2" t="s">
        <v>65</v>
      </c>
      <c r="J486" s="2" t="s">
        <v>1778</v>
      </c>
      <c r="K486" s="2" t="s">
        <v>20</v>
      </c>
      <c r="L486" s="8" t="str">
        <f t="shared" si="98"/>
        <v>Доходы/Оплата (за доставку)</v>
      </c>
      <c r="M486" t="str">
        <f t="shared" si="99"/>
        <v xml:space="preserve"> </v>
      </c>
      <c r="N486" t="str">
        <f t="shared" si="100"/>
        <v>Доходы/Оплата (за доставку)</v>
      </c>
      <c r="O486" s="13" t="b">
        <f t="shared" si="101"/>
        <v>0</v>
      </c>
      <c r="P486" t="str">
        <f t="shared" si="102"/>
        <v>нет</v>
      </c>
      <c r="Q486" t="str">
        <f t="shared" si="103"/>
        <v/>
      </c>
      <c r="R486" t="b">
        <f t="shared" si="104"/>
        <v>0</v>
      </c>
      <c r="S486" t="str">
        <f t="shared" si="105"/>
        <v>нет</v>
      </c>
      <c r="T486" t="b">
        <f t="shared" si="106"/>
        <v>0</v>
      </c>
      <c r="U486" t="str">
        <f t="shared" si="107"/>
        <v>нет</v>
      </c>
      <c r="V486" t="b">
        <f t="shared" si="108"/>
        <v>0</v>
      </c>
      <c r="W486" t="str">
        <f t="shared" si="109"/>
        <v>нет</v>
      </c>
      <c r="X486" t="b">
        <f t="shared" si="110"/>
        <v>0</v>
      </c>
      <c r="Y486" t="str">
        <f t="shared" si="111"/>
        <v>нет</v>
      </c>
    </row>
    <row r="487" spans="1:25" ht="45" customHeight="1" x14ac:dyDescent="0.2">
      <c r="A487" s="2" t="s">
        <v>11</v>
      </c>
      <c r="B487" s="2" t="s">
        <v>1773</v>
      </c>
      <c r="C487" s="2" t="s">
        <v>1779</v>
      </c>
      <c r="D487" s="4">
        <v>997.5</v>
      </c>
      <c r="E487" s="2" t="s">
        <v>1765</v>
      </c>
      <c r="F487" s="2" t="s">
        <v>62</v>
      </c>
      <c r="G487" s="2" t="s">
        <v>41</v>
      </c>
      <c r="H487" s="2" t="s">
        <v>1780</v>
      </c>
      <c r="I487" s="2" t="s">
        <v>65</v>
      </c>
      <c r="J487" s="2" t="s">
        <v>520</v>
      </c>
      <c r="K487" s="2" t="s">
        <v>20</v>
      </c>
      <c r="L487" s="8" t="str">
        <f t="shared" si="98"/>
        <v>Доходы/Оплата (за доставку)</v>
      </c>
      <c r="M487" t="str">
        <f t="shared" si="99"/>
        <v xml:space="preserve"> </v>
      </c>
      <c r="N487" t="str">
        <f t="shared" si="100"/>
        <v>Доходы/Оплата (за доставку)</v>
      </c>
      <c r="O487" s="13" t="b">
        <f t="shared" si="101"/>
        <v>0</v>
      </c>
      <c r="P487" t="str">
        <f t="shared" si="102"/>
        <v>нет</v>
      </c>
      <c r="Q487" t="str">
        <f t="shared" si="103"/>
        <v/>
      </c>
      <c r="R487" t="b">
        <f t="shared" si="104"/>
        <v>0</v>
      </c>
      <c r="S487" t="str">
        <f t="shared" si="105"/>
        <v>нет</v>
      </c>
      <c r="T487" t="b">
        <f t="shared" si="106"/>
        <v>0</v>
      </c>
      <c r="U487" t="str">
        <f t="shared" si="107"/>
        <v>нет</v>
      </c>
      <c r="V487" t="b">
        <f t="shared" si="108"/>
        <v>0</v>
      </c>
      <c r="W487" t="str">
        <f t="shared" si="109"/>
        <v>нет</v>
      </c>
      <c r="X487" t="b">
        <f t="shared" si="110"/>
        <v>0</v>
      </c>
      <c r="Y487" t="str">
        <f t="shared" si="111"/>
        <v>нет</v>
      </c>
    </row>
    <row r="488" spans="1:25" ht="45" customHeight="1" x14ac:dyDescent="0.2">
      <c r="A488" s="2" t="s">
        <v>11</v>
      </c>
      <c r="B488" s="2" t="s">
        <v>1773</v>
      </c>
      <c r="C488" s="2" t="s">
        <v>1781</v>
      </c>
      <c r="D488" s="4">
        <v>831.25</v>
      </c>
      <c r="E488" s="2" t="s">
        <v>1765</v>
      </c>
      <c r="F488" s="2" t="s">
        <v>62</v>
      </c>
      <c r="G488" s="2" t="s">
        <v>1782</v>
      </c>
      <c r="H488" s="2" t="s">
        <v>1783</v>
      </c>
      <c r="I488" s="2" t="s">
        <v>65</v>
      </c>
      <c r="J488" s="2" t="s">
        <v>1784</v>
      </c>
      <c r="K488" s="2" t="s">
        <v>20</v>
      </c>
      <c r="L488" s="8" t="str">
        <f t="shared" si="98"/>
        <v>Доходы/Оплата (за доставку)</v>
      </c>
      <c r="M488" t="str">
        <f t="shared" si="99"/>
        <v xml:space="preserve"> </v>
      </c>
      <c r="N488" t="str">
        <f t="shared" si="100"/>
        <v>Доходы/Оплата (за доставку)</v>
      </c>
      <c r="O488" s="13" t="b">
        <f t="shared" si="101"/>
        <v>0</v>
      </c>
      <c r="P488" t="str">
        <f t="shared" si="102"/>
        <v>нет</v>
      </c>
      <c r="Q488" t="str">
        <f t="shared" si="103"/>
        <v/>
      </c>
      <c r="R488" t="b">
        <f t="shared" si="104"/>
        <v>0</v>
      </c>
      <c r="S488" t="str">
        <f t="shared" si="105"/>
        <v>нет</v>
      </c>
      <c r="T488" t="b">
        <f t="shared" si="106"/>
        <v>0</v>
      </c>
      <c r="U488" t="str">
        <f t="shared" si="107"/>
        <v>нет</v>
      </c>
      <c r="V488" t="b">
        <f t="shared" si="108"/>
        <v>0</v>
      </c>
      <c r="W488" t="str">
        <f t="shared" si="109"/>
        <v>нет</v>
      </c>
      <c r="X488" t="b">
        <f t="shared" si="110"/>
        <v>0</v>
      </c>
      <c r="Y488" t="str">
        <f t="shared" si="111"/>
        <v>нет</v>
      </c>
    </row>
    <row r="489" spans="1:25" ht="45" customHeight="1" x14ac:dyDescent="0.2">
      <c r="A489" s="2" t="s">
        <v>11</v>
      </c>
      <c r="B489" s="2" t="s">
        <v>1773</v>
      </c>
      <c r="C489" s="2" t="s">
        <v>1785</v>
      </c>
      <c r="D489" s="4">
        <v>665</v>
      </c>
      <c r="E489" s="2" t="s">
        <v>1765</v>
      </c>
      <c r="F489" s="2" t="s">
        <v>62</v>
      </c>
      <c r="G489" s="2" t="s">
        <v>1786</v>
      </c>
      <c r="H489" s="2" t="s">
        <v>1787</v>
      </c>
      <c r="I489" s="2" t="s">
        <v>65</v>
      </c>
      <c r="J489" s="2" t="s">
        <v>1788</v>
      </c>
      <c r="K489" s="2" t="s">
        <v>20</v>
      </c>
      <c r="L489" s="8" t="str">
        <f t="shared" si="98"/>
        <v>Доходы/Оплата (за доставку)</v>
      </c>
      <c r="M489" t="str">
        <f t="shared" si="99"/>
        <v xml:space="preserve"> </v>
      </c>
      <c r="N489" t="str">
        <f t="shared" si="100"/>
        <v>Доходы/Оплата (за доставку)</v>
      </c>
      <c r="O489" s="13" t="b">
        <f t="shared" si="101"/>
        <v>0</v>
      </c>
      <c r="P489" t="str">
        <f t="shared" si="102"/>
        <v>нет</v>
      </c>
      <c r="Q489" t="str">
        <f t="shared" si="103"/>
        <v/>
      </c>
      <c r="R489" t="b">
        <f t="shared" si="104"/>
        <v>0</v>
      </c>
      <c r="S489" t="str">
        <f t="shared" si="105"/>
        <v>нет</v>
      </c>
      <c r="T489" t="b">
        <f t="shared" si="106"/>
        <v>0</v>
      </c>
      <c r="U489" t="str">
        <f t="shared" si="107"/>
        <v>нет</v>
      </c>
      <c r="V489" t="b">
        <f t="shared" si="108"/>
        <v>0</v>
      </c>
      <c r="W489" t="str">
        <f t="shared" si="109"/>
        <v>нет</v>
      </c>
      <c r="X489" t="b">
        <f t="shared" si="110"/>
        <v>0</v>
      </c>
      <c r="Y489" t="str">
        <f t="shared" si="111"/>
        <v>нет</v>
      </c>
    </row>
    <row r="490" spans="1:25" ht="45" customHeight="1" x14ac:dyDescent="0.2">
      <c r="A490" s="2" t="s">
        <v>11</v>
      </c>
      <c r="B490" s="2" t="s">
        <v>1773</v>
      </c>
      <c r="C490" s="2" t="s">
        <v>1789</v>
      </c>
      <c r="D490" s="4">
        <v>665</v>
      </c>
      <c r="E490" s="2" t="s">
        <v>1765</v>
      </c>
      <c r="F490" s="2" t="s">
        <v>62</v>
      </c>
      <c r="G490" s="2" t="s">
        <v>1790</v>
      </c>
      <c r="H490" s="2" t="s">
        <v>1791</v>
      </c>
      <c r="I490" s="2" t="s">
        <v>65</v>
      </c>
      <c r="J490" s="2" t="s">
        <v>1792</v>
      </c>
      <c r="K490" s="2" t="s">
        <v>20</v>
      </c>
      <c r="L490" s="8" t="str">
        <f t="shared" si="98"/>
        <v>Доходы/Оплата (за доставку)</v>
      </c>
      <c r="M490" t="str">
        <f t="shared" si="99"/>
        <v xml:space="preserve"> </v>
      </c>
      <c r="N490" t="str">
        <f t="shared" si="100"/>
        <v>Доходы/Оплата (за доставку)</v>
      </c>
      <c r="O490" s="13" t="b">
        <f t="shared" si="101"/>
        <v>0</v>
      </c>
      <c r="P490" t="str">
        <f t="shared" si="102"/>
        <v>нет</v>
      </c>
      <c r="Q490" t="str">
        <f t="shared" si="103"/>
        <v/>
      </c>
      <c r="R490" t="b">
        <f t="shared" si="104"/>
        <v>0</v>
      </c>
      <c r="S490" t="str">
        <f t="shared" si="105"/>
        <v>нет</v>
      </c>
      <c r="T490" t="b">
        <f t="shared" si="106"/>
        <v>0</v>
      </c>
      <c r="U490" t="str">
        <f t="shared" si="107"/>
        <v>нет</v>
      </c>
      <c r="V490" t="b">
        <f t="shared" si="108"/>
        <v>0</v>
      </c>
      <c r="W490" t="str">
        <f t="shared" si="109"/>
        <v>нет</v>
      </c>
      <c r="X490" t="b">
        <f t="shared" si="110"/>
        <v>0</v>
      </c>
      <c r="Y490" t="str">
        <f t="shared" si="111"/>
        <v>нет</v>
      </c>
    </row>
    <row r="491" spans="1:25" ht="45" customHeight="1" x14ac:dyDescent="0.2">
      <c r="A491" s="2" t="s">
        <v>11</v>
      </c>
      <c r="B491" s="2" t="s">
        <v>1773</v>
      </c>
      <c r="C491" s="2" t="s">
        <v>1793</v>
      </c>
      <c r="D491" s="4">
        <v>665</v>
      </c>
      <c r="E491" s="2" t="s">
        <v>1765</v>
      </c>
      <c r="F491" s="2" t="s">
        <v>62</v>
      </c>
      <c r="G491" s="2" t="s">
        <v>1794</v>
      </c>
      <c r="H491" s="2" t="s">
        <v>1795</v>
      </c>
      <c r="I491" s="2" t="s">
        <v>65</v>
      </c>
      <c r="J491" s="2" t="s">
        <v>1796</v>
      </c>
      <c r="K491" s="2" t="s">
        <v>20</v>
      </c>
      <c r="L491" s="8" t="str">
        <f t="shared" si="98"/>
        <v>Доходы/Оплата (за доставку)</v>
      </c>
      <c r="M491" t="str">
        <f t="shared" si="99"/>
        <v xml:space="preserve"> </v>
      </c>
      <c r="N491" t="str">
        <f t="shared" si="100"/>
        <v>Доходы/Оплата (за доставку)</v>
      </c>
      <c r="O491" s="13" t="b">
        <f t="shared" si="101"/>
        <v>0</v>
      </c>
      <c r="P491" t="str">
        <f t="shared" si="102"/>
        <v>нет</v>
      </c>
      <c r="Q491" t="str">
        <f t="shared" si="103"/>
        <v/>
      </c>
      <c r="R491" t="b">
        <f t="shared" si="104"/>
        <v>0</v>
      </c>
      <c r="S491" t="str">
        <f t="shared" si="105"/>
        <v>нет</v>
      </c>
      <c r="T491" t="b">
        <f t="shared" si="106"/>
        <v>0</v>
      </c>
      <c r="U491" t="str">
        <f t="shared" si="107"/>
        <v>нет</v>
      </c>
      <c r="V491" t="b">
        <f t="shared" si="108"/>
        <v>0</v>
      </c>
      <c r="W491" t="str">
        <f t="shared" si="109"/>
        <v>нет</v>
      </c>
      <c r="X491" t="b">
        <f t="shared" si="110"/>
        <v>0</v>
      </c>
      <c r="Y491" t="str">
        <f t="shared" si="111"/>
        <v>нет</v>
      </c>
    </row>
    <row r="492" spans="1:25" ht="45" customHeight="1" x14ac:dyDescent="0.2">
      <c r="A492" s="2" t="s">
        <v>11</v>
      </c>
      <c r="B492" s="2" t="s">
        <v>1773</v>
      </c>
      <c r="C492" s="2" t="s">
        <v>1797</v>
      </c>
      <c r="D492" s="4">
        <v>665</v>
      </c>
      <c r="E492" s="2" t="s">
        <v>1765</v>
      </c>
      <c r="F492" s="2" t="s">
        <v>62</v>
      </c>
      <c r="G492" s="2" t="s">
        <v>1798</v>
      </c>
      <c r="H492" s="2" t="s">
        <v>1799</v>
      </c>
      <c r="I492" s="2" t="s">
        <v>65</v>
      </c>
      <c r="J492" s="2" t="s">
        <v>1800</v>
      </c>
      <c r="K492" s="2" t="s">
        <v>20</v>
      </c>
      <c r="L492" s="8" t="str">
        <f t="shared" si="98"/>
        <v>Доходы/Оплата (за доставку)</v>
      </c>
      <c r="M492" t="str">
        <f t="shared" si="99"/>
        <v xml:space="preserve"> </v>
      </c>
      <c r="N492" t="str">
        <f t="shared" si="100"/>
        <v>Доходы/Оплата (за доставку)</v>
      </c>
      <c r="O492" s="13" t="b">
        <f t="shared" si="101"/>
        <v>0</v>
      </c>
      <c r="P492" t="str">
        <f t="shared" si="102"/>
        <v>нет</v>
      </c>
      <c r="Q492" t="str">
        <f t="shared" si="103"/>
        <v/>
      </c>
      <c r="R492" t="b">
        <f t="shared" si="104"/>
        <v>0</v>
      </c>
      <c r="S492" t="str">
        <f t="shared" si="105"/>
        <v>нет</v>
      </c>
      <c r="T492" t="b">
        <f t="shared" si="106"/>
        <v>0</v>
      </c>
      <c r="U492" t="str">
        <f t="shared" si="107"/>
        <v>нет</v>
      </c>
      <c r="V492" t="b">
        <f t="shared" si="108"/>
        <v>0</v>
      </c>
      <c r="W492" t="str">
        <f t="shared" si="109"/>
        <v>нет</v>
      </c>
      <c r="X492" t="b">
        <f t="shared" si="110"/>
        <v>0</v>
      </c>
      <c r="Y492" t="str">
        <f t="shared" si="111"/>
        <v>нет</v>
      </c>
    </row>
    <row r="493" spans="1:25" ht="45" customHeight="1" x14ac:dyDescent="0.2">
      <c r="A493" s="2" t="s">
        <v>11</v>
      </c>
      <c r="B493" s="2" t="s">
        <v>1801</v>
      </c>
      <c r="C493" s="2" t="s">
        <v>1802</v>
      </c>
      <c r="D493" s="3">
        <v>56192.76</v>
      </c>
      <c r="E493" s="2" t="s">
        <v>1803</v>
      </c>
      <c r="F493" s="2" t="s">
        <v>15</v>
      </c>
      <c r="G493" s="2" t="s">
        <v>1804</v>
      </c>
      <c r="H493" s="2" t="s">
        <v>1805</v>
      </c>
      <c r="I493" s="2" t="s">
        <v>1806</v>
      </c>
      <c r="J493" s="2" t="s">
        <v>1807</v>
      </c>
      <c r="K493" s="2" t="s">
        <v>49</v>
      </c>
      <c r="L493" s="8" t="str">
        <f t="shared" si="98"/>
        <v>?</v>
      </c>
      <c r="M493" t="str">
        <f t="shared" si="99"/>
        <v xml:space="preserve"> </v>
      </c>
      <c r="N493" t="str">
        <f t="shared" si="100"/>
        <v>?</v>
      </c>
      <c r="O493" s="13" t="b">
        <f t="shared" si="101"/>
        <v>0</v>
      </c>
      <c r="P493" t="str">
        <f t="shared" si="102"/>
        <v>нет</v>
      </c>
      <c r="Q493" t="str">
        <f t="shared" si="103"/>
        <v/>
      </c>
      <c r="R493" t="b">
        <f t="shared" si="104"/>
        <v>0</v>
      </c>
      <c r="S493" t="str">
        <f t="shared" si="105"/>
        <v>нет</v>
      </c>
      <c r="T493" t="b">
        <f t="shared" si="106"/>
        <v>0</v>
      </c>
      <c r="U493" t="str">
        <f t="shared" si="107"/>
        <v>нет</v>
      </c>
      <c r="V493" t="b">
        <f t="shared" si="108"/>
        <v>0</v>
      </c>
      <c r="W493" t="str">
        <f t="shared" si="109"/>
        <v>нет</v>
      </c>
      <c r="X493" t="b">
        <f t="shared" si="110"/>
        <v>0</v>
      </c>
      <c r="Y493" t="str">
        <f t="shared" si="111"/>
        <v>нет</v>
      </c>
    </row>
    <row r="494" spans="1:25" ht="45" customHeight="1" x14ac:dyDescent="0.2">
      <c r="A494" s="2" t="s">
        <v>11</v>
      </c>
      <c r="B494" s="2" t="s">
        <v>1808</v>
      </c>
      <c r="C494" s="2" t="s">
        <v>1809</v>
      </c>
      <c r="D494" s="3">
        <v>5980</v>
      </c>
      <c r="E494" s="2" t="s">
        <v>1803</v>
      </c>
      <c r="F494" s="2" t="s">
        <v>15</v>
      </c>
      <c r="G494" s="2" t="s">
        <v>1810</v>
      </c>
      <c r="H494" s="2" t="s">
        <v>17</v>
      </c>
      <c r="I494" s="2" t="s">
        <v>18</v>
      </c>
      <c r="J494" s="11" t="s">
        <v>1811</v>
      </c>
      <c r="K494" s="2" t="s">
        <v>20</v>
      </c>
      <c r="L494" s="8" t="str">
        <f t="shared" si="98"/>
        <v>ЗП</v>
      </c>
      <c r="M494" t="str">
        <f t="shared" si="99"/>
        <v xml:space="preserve"> </v>
      </c>
      <c r="N494" t="str">
        <f t="shared" si="100"/>
        <v>ЗП</v>
      </c>
      <c r="O494" s="13" t="b">
        <f t="shared" si="101"/>
        <v>0</v>
      </c>
      <c r="P494" t="str">
        <f t="shared" si="102"/>
        <v>нет</v>
      </c>
      <c r="Q494" t="str">
        <f t="shared" si="103"/>
        <v>ЗП</v>
      </c>
      <c r="R494" t="b">
        <f t="shared" si="104"/>
        <v>0</v>
      </c>
      <c r="S494" t="str">
        <f t="shared" si="105"/>
        <v>нет</v>
      </c>
      <c r="T494" t="b">
        <f t="shared" si="106"/>
        <v>0</v>
      </c>
      <c r="U494" t="str">
        <f t="shared" si="107"/>
        <v>нет</v>
      </c>
      <c r="V494" t="b">
        <f t="shared" si="108"/>
        <v>0</v>
      </c>
      <c r="W494" t="str">
        <f t="shared" si="109"/>
        <v>нет</v>
      </c>
      <c r="X494" t="b">
        <f t="shared" si="110"/>
        <v>0</v>
      </c>
      <c r="Y494" t="str">
        <f t="shared" si="111"/>
        <v>нет</v>
      </c>
    </row>
    <row r="495" spans="1:25" ht="45" customHeight="1" x14ac:dyDescent="0.2">
      <c r="A495" s="2" t="s">
        <v>11</v>
      </c>
      <c r="B495" s="2" t="s">
        <v>1812</v>
      </c>
      <c r="C495" s="2" t="s">
        <v>1813</v>
      </c>
      <c r="D495" s="3">
        <v>19058.150000000001</v>
      </c>
      <c r="E495" s="2" t="s">
        <v>1803</v>
      </c>
      <c r="F495" s="2" t="s">
        <v>15</v>
      </c>
      <c r="G495" s="2" t="s">
        <v>38</v>
      </c>
      <c r="H495" s="2" t="s">
        <v>17</v>
      </c>
      <c r="I495" s="2" t="s">
        <v>18</v>
      </c>
      <c r="J495" s="11" t="s">
        <v>1814</v>
      </c>
      <c r="K495" s="2" t="s">
        <v>20</v>
      </c>
      <c r="L495" s="8" t="str">
        <f t="shared" si="98"/>
        <v>ЗП</v>
      </c>
      <c r="M495" t="str">
        <f t="shared" si="99"/>
        <v xml:space="preserve"> </v>
      </c>
      <c r="N495" t="str">
        <f t="shared" si="100"/>
        <v>ЗП</v>
      </c>
      <c r="O495" s="13" t="b">
        <f t="shared" si="101"/>
        <v>0</v>
      </c>
      <c r="P495" t="str">
        <f t="shared" si="102"/>
        <v>нет</v>
      </c>
      <c r="Q495" t="str">
        <f t="shared" si="103"/>
        <v>ЗП</v>
      </c>
      <c r="R495" t="b">
        <f t="shared" si="104"/>
        <v>0</v>
      </c>
      <c r="S495" t="str">
        <f t="shared" si="105"/>
        <v>нет</v>
      </c>
      <c r="T495" t="b">
        <f t="shared" si="106"/>
        <v>0</v>
      </c>
      <c r="U495" t="str">
        <f t="shared" si="107"/>
        <v>нет</v>
      </c>
      <c r="V495" t="b">
        <f t="shared" si="108"/>
        <v>0</v>
      </c>
      <c r="W495" t="str">
        <f t="shared" si="109"/>
        <v>нет</v>
      </c>
      <c r="X495" t="b">
        <f t="shared" si="110"/>
        <v>0</v>
      </c>
      <c r="Y495" t="str">
        <f t="shared" si="111"/>
        <v>нет</v>
      </c>
    </row>
    <row r="496" spans="1:25" ht="45" customHeight="1" x14ac:dyDescent="0.2">
      <c r="A496" s="2" t="s">
        <v>11</v>
      </c>
      <c r="B496" s="2" t="s">
        <v>1815</v>
      </c>
      <c r="C496" s="2" t="s">
        <v>1816</v>
      </c>
      <c r="D496" s="3">
        <v>280652.89</v>
      </c>
      <c r="E496" s="2" t="s">
        <v>1803</v>
      </c>
      <c r="F496" s="2" t="s">
        <v>15</v>
      </c>
      <c r="G496" s="2" t="s">
        <v>41</v>
      </c>
      <c r="H496" s="2" t="s">
        <v>17</v>
      </c>
      <c r="I496" s="2" t="s">
        <v>18</v>
      </c>
      <c r="J496" s="11" t="s">
        <v>1817</v>
      </c>
      <c r="K496" s="2" t="s">
        <v>20</v>
      </c>
      <c r="L496" s="8" t="str">
        <f t="shared" si="98"/>
        <v>ЗП</v>
      </c>
      <c r="M496" t="str">
        <f t="shared" si="99"/>
        <v xml:space="preserve"> </v>
      </c>
      <c r="N496" t="str">
        <f t="shared" si="100"/>
        <v>ЗП</v>
      </c>
      <c r="O496" s="13" t="b">
        <f t="shared" si="101"/>
        <v>0</v>
      </c>
      <c r="P496" t="str">
        <f t="shared" si="102"/>
        <v>нет</v>
      </c>
      <c r="Q496" t="str">
        <f t="shared" si="103"/>
        <v>ЗП</v>
      </c>
      <c r="R496" t="b">
        <f t="shared" si="104"/>
        <v>0</v>
      </c>
      <c r="S496" t="str">
        <f t="shared" si="105"/>
        <v>нет</v>
      </c>
      <c r="T496" t="b">
        <f t="shared" si="106"/>
        <v>0</v>
      </c>
      <c r="U496" t="str">
        <f t="shared" si="107"/>
        <v>нет</v>
      </c>
      <c r="V496" t="b">
        <f t="shared" si="108"/>
        <v>0</v>
      </c>
      <c r="W496" t="str">
        <f t="shared" si="109"/>
        <v>нет</v>
      </c>
      <c r="X496" t="b">
        <f t="shared" si="110"/>
        <v>0</v>
      </c>
      <c r="Y496" t="str">
        <f t="shared" si="111"/>
        <v>нет</v>
      </c>
    </row>
    <row r="497" spans="1:25" ht="45" customHeight="1" x14ac:dyDescent="0.2">
      <c r="A497" s="2" t="s">
        <v>11</v>
      </c>
      <c r="B497" s="2" t="s">
        <v>1818</v>
      </c>
      <c r="C497" s="2" t="s">
        <v>1819</v>
      </c>
      <c r="D497" s="3">
        <v>28080.6</v>
      </c>
      <c r="E497" s="2" t="s">
        <v>1803</v>
      </c>
      <c r="F497" s="2" t="s">
        <v>62</v>
      </c>
      <c r="G497" s="2" t="s">
        <v>382</v>
      </c>
      <c r="H497" s="2" t="s">
        <v>17</v>
      </c>
      <c r="I497" s="2" t="s">
        <v>1820</v>
      </c>
      <c r="J497" s="2" t="s">
        <v>1821</v>
      </c>
      <c r="K497" s="2" t="s">
        <v>20</v>
      </c>
      <c r="L497" s="8" t="str">
        <f t="shared" si="98"/>
        <v>Возврат субсидии</v>
      </c>
      <c r="M497" t="str">
        <f t="shared" si="99"/>
        <v xml:space="preserve"> </v>
      </c>
      <c r="N497" t="str">
        <f t="shared" si="100"/>
        <v>Возврат субсидии</v>
      </c>
      <c r="O497" s="13" t="b">
        <f t="shared" si="101"/>
        <v>0</v>
      </c>
      <c r="P497" t="str">
        <f t="shared" si="102"/>
        <v>нет</v>
      </c>
      <c r="Q497" t="str">
        <f t="shared" si="103"/>
        <v/>
      </c>
      <c r="R497" t="b">
        <f t="shared" si="104"/>
        <v>0</v>
      </c>
      <c r="S497" t="str">
        <f t="shared" si="105"/>
        <v>нет</v>
      </c>
      <c r="T497" t="b">
        <f t="shared" si="106"/>
        <v>0</v>
      </c>
      <c r="U497" t="str">
        <f t="shared" si="107"/>
        <v>нет</v>
      </c>
      <c r="V497" t="b">
        <f t="shared" si="108"/>
        <v>0</v>
      </c>
      <c r="W497" t="str">
        <f t="shared" si="109"/>
        <v>нет</v>
      </c>
      <c r="X497" t="b">
        <f t="shared" si="110"/>
        <v>0</v>
      </c>
      <c r="Y497" t="str">
        <f t="shared" si="111"/>
        <v>нет</v>
      </c>
    </row>
    <row r="498" spans="1:25" ht="45" customHeight="1" x14ac:dyDescent="0.2">
      <c r="A498" s="2" t="s">
        <v>11</v>
      </c>
      <c r="B498" s="2" t="s">
        <v>1818</v>
      </c>
      <c r="C498" s="2" t="s">
        <v>1822</v>
      </c>
      <c r="D498" s="3">
        <v>8480.34</v>
      </c>
      <c r="E498" s="2" t="s">
        <v>1803</v>
      </c>
      <c r="F498" s="2" t="s">
        <v>62</v>
      </c>
      <c r="G498" s="2" t="s">
        <v>382</v>
      </c>
      <c r="H498" s="2" t="s">
        <v>17</v>
      </c>
      <c r="I498" s="2" t="s">
        <v>1820</v>
      </c>
      <c r="J498" s="2" t="s">
        <v>1821</v>
      </c>
      <c r="K498" s="2" t="s">
        <v>20</v>
      </c>
      <c r="L498" s="8" t="str">
        <f t="shared" si="98"/>
        <v>Возврат субсидии</v>
      </c>
      <c r="M498" t="str">
        <f t="shared" si="99"/>
        <v xml:space="preserve"> </v>
      </c>
      <c r="N498" t="str">
        <f t="shared" si="100"/>
        <v>Возврат субсидии</v>
      </c>
      <c r="O498" s="13" t="b">
        <f t="shared" si="101"/>
        <v>0</v>
      </c>
      <c r="P498" t="str">
        <f t="shared" si="102"/>
        <v>нет</v>
      </c>
      <c r="Q498" t="str">
        <f t="shared" si="103"/>
        <v/>
      </c>
      <c r="R498" t="b">
        <f t="shared" si="104"/>
        <v>0</v>
      </c>
      <c r="S498" t="str">
        <f t="shared" si="105"/>
        <v>нет</v>
      </c>
      <c r="T498" t="b">
        <f t="shared" si="106"/>
        <v>0</v>
      </c>
      <c r="U498" t="str">
        <f t="shared" si="107"/>
        <v>нет</v>
      </c>
      <c r="V498" t="b">
        <f t="shared" si="108"/>
        <v>0</v>
      </c>
      <c r="W498" t="str">
        <f t="shared" si="109"/>
        <v>нет</v>
      </c>
      <c r="X498" t="b">
        <f t="shared" si="110"/>
        <v>0</v>
      </c>
      <c r="Y498" t="str">
        <f t="shared" si="111"/>
        <v>нет</v>
      </c>
    </row>
    <row r="499" spans="1:25" ht="45" customHeight="1" x14ac:dyDescent="0.2">
      <c r="A499" s="2" t="s">
        <v>11</v>
      </c>
      <c r="B499" s="2" t="s">
        <v>1818</v>
      </c>
      <c r="C499" s="2" t="s">
        <v>1823</v>
      </c>
      <c r="D499" s="3">
        <v>1828.75</v>
      </c>
      <c r="E499" s="2" t="s">
        <v>1803</v>
      </c>
      <c r="F499" s="2" t="s">
        <v>62</v>
      </c>
      <c r="G499" s="2" t="s">
        <v>41</v>
      </c>
      <c r="H499" s="2" t="s">
        <v>1824</v>
      </c>
      <c r="I499" s="2" t="s">
        <v>65</v>
      </c>
      <c r="J499" s="2" t="s">
        <v>393</v>
      </c>
      <c r="K499" s="2" t="s">
        <v>20</v>
      </c>
      <c r="L499" s="8" t="str">
        <f t="shared" si="98"/>
        <v>Доходы/Оплата (за доставку)</v>
      </c>
      <c r="M499" t="str">
        <f t="shared" si="99"/>
        <v xml:space="preserve"> </v>
      </c>
      <c r="N499" t="str">
        <f t="shared" si="100"/>
        <v>Доходы/Оплата (за доставку)</v>
      </c>
      <c r="O499" s="13" t="b">
        <f t="shared" si="101"/>
        <v>0</v>
      </c>
      <c r="P499" t="str">
        <f t="shared" si="102"/>
        <v>нет</v>
      </c>
      <c r="Q499" t="str">
        <f t="shared" si="103"/>
        <v/>
      </c>
      <c r="R499" t="b">
        <f t="shared" si="104"/>
        <v>0</v>
      </c>
      <c r="S499" t="str">
        <f t="shared" si="105"/>
        <v>нет</v>
      </c>
      <c r="T499" t="b">
        <f t="shared" si="106"/>
        <v>0</v>
      </c>
      <c r="U499" t="str">
        <f t="shared" si="107"/>
        <v>нет</v>
      </c>
      <c r="V499" t="b">
        <f t="shared" si="108"/>
        <v>0</v>
      </c>
      <c r="W499" t="str">
        <f t="shared" si="109"/>
        <v>нет</v>
      </c>
      <c r="X499" t="b">
        <f t="shared" si="110"/>
        <v>0</v>
      </c>
      <c r="Y499" t="str">
        <f t="shared" si="111"/>
        <v>нет</v>
      </c>
    </row>
    <row r="500" spans="1:25" ht="45" customHeight="1" x14ac:dyDescent="0.2">
      <c r="A500" s="2" t="s">
        <v>11</v>
      </c>
      <c r="B500" s="2" t="s">
        <v>1818</v>
      </c>
      <c r="C500" s="2" t="s">
        <v>1825</v>
      </c>
      <c r="D500" s="4">
        <v>831.25</v>
      </c>
      <c r="E500" s="2" t="s">
        <v>1803</v>
      </c>
      <c r="F500" s="2" t="s">
        <v>62</v>
      </c>
      <c r="G500" s="2" t="s">
        <v>1826</v>
      </c>
      <c r="H500" s="2" t="s">
        <v>1827</v>
      </c>
      <c r="I500" s="2" t="s">
        <v>65</v>
      </c>
      <c r="J500" s="2" t="s">
        <v>1828</v>
      </c>
      <c r="K500" s="2" t="s">
        <v>20</v>
      </c>
      <c r="L500" s="8" t="str">
        <f t="shared" si="98"/>
        <v>Доходы/Оплата (за доставку)</v>
      </c>
      <c r="M500" t="str">
        <f t="shared" si="99"/>
        <v xml:space="preserve"> </v>
      </c>
      <c r="N500" t="str">
        <f t="shared" si="100"/>
        <v>Доходы/Оплата (за доставку)</v>
      </c>
      <c r="O500" s="13" t="b">
        <f t="shared" si="101"/>
        <v>0</v>
      </c>
      <c r="P500" t="str">
        <f t="shared" si="102"/>
        <v>нет</v>
      </c>
      <c r="Q500" t="str">
        <f t="shared" si="103"/>
        <v/>
      </c>
      <c r="R500" t="b">
        <f t="shared" si="104"/>
        <v>0</v>
      </c>
      <c r="S500" t="str">
        <f t="shared" si="105"/>
        <v>нет</v>
      </c>
      <c r="T500" t="b">
        <f t="shared" si="106"/>
        <v>0</v>
      </c>
      <c r="U500" t="str">
        <f t="shared" si="107"/>
        <v>нет</v>
      </c>
      <c r="V500" t="b">
        <f t="shared" si="108"/>
        <v>0</v>
      </c>
      <c r="W500" t="str">
        <f t="shared" si="109"/>
        <v>нет</v>
      </c>
      <c r="X500" t="b">
        <f t="shared" si="110"/>
        <v>0</v>
      </c>
      <c r="Y500" t="str">
        <f t="shared" si="111"/>
        <v>нет</v>
      </c>
    </row>
    <row r="501" spans="1:25" ht="45" customHeight="1" x14ac:dyDescent="0.2">
      <c r="A501" s="2" t="s">
        <v>11</v>
      </c>
      <c r="B501" s="2" t="s">
        <v>1818</v>
      </c>
      <c r="C501" s="2" t="s">
        <v>1829</v>
      </c>
      <c r="D501" s="4">
        <v>665</v>
      </c>
      <c r="E501" s="2" t="s">
        <v>1803</v>
      </c>
      <c r="F501" s="2" t="s">
        <v>62</v>
      </c>
      <c r="G501" s="2" t="s">
        <v>643</v>
      </c>
      <c r="H501" s="2" t="s">
        <v>1830</v>
      </c>
      <c r="I501" s="2" t="s">
        <v>65</v>
      </c>
      <c r="J501" s="2" t="s">
        <v>1831</v>
      </c>
      <c r="K501" s="2" t="s">
        <v>20</v>
      </c>
      <c r="L501" s="8" t="str">
        <f t="shared" si="98"/>
        <v>Доходы/Оплата (за доставку)</v>
      </c>
      <c r="M501" t="str">
        <f t="shared" si="99"/>
        <v xml:space="preserve"> </v>
      </c>
      <c r="N501" t="str">
        <f t="shared" si="100"/>
        <v>Доходы/Оплата (за доставку)</v>
      </c>
      <c r="O501" s="13" t="b">
        <f t="shared" si="101"/>
        <v>0</v>
      </c>
      <c r="P501" t="str">
        <f t="shared" si="102"/>
        <v>нет</v>
      </c>
      <c r="Q501" t="str">
        <f t="shared" si="103"/>
        <v/>
      </c>
      <c r="R501" t="b">
        <f t="shared" si="104"/>
        <v>0</v>
      </c>
      <c r="S501" t="str">
        <f t="shared" si="105"/>
        <v>нет</v>
      </c>
      <c r="T501" t="b">
        <f t="shared" si="106"/>
        <v>0</v>
      </c>
      <c r="U501" t="str">
        <f t="shared" si="107"/>
        <v>нет</v>
      </c>
      <c r="V501" t="b">
        <f t="shared" si="108"/>
        <v>0</v>
      </c>
      <c r="W501" t="str">
        <f t="shared" si="109"/>
        <v>нет</v>
      </c>
      <c r="X501" t="b">
        <f t="shared" si="110"/>
        <v>0</v>
      </c>
      <c r="Y501" t="str">
        <f t="shared" si="111"/>
        <v>нет</v>
      </c>
    </row>
    <row r="502" spans="1:25" ht="45" customHeight="1" x14ac:dyDescent="0.2">
      <c r="A502" s="2" t="s">
        <v>11</v>
      </c>
      <c r="B502" s="2" t="s">
        <v>1818</v>
      </c>
      <c r="C502" s="2" t="s">
        <v>1832</v>
      </c>
      <c r="D502" s="4">
        <v>665</v>
      </c>
      <c r="E502" s="2" t="s">
        <v>1803</v>
      </c>
      <c r="F502" s="2" t="s">
        <v>62</v>
      </c>
      <c r="G502" s="2" t="s">
        <v>1833</v>
      </c>
      <c r="H502" s="2" t="s">
        <v>1834</v>
      </c>
      <c r="I502" s="2" t="s">
        <v>65</v>
      </c>
      <c r="J502" s="2" t="s">
        <v>1835</v>
      </c>
      <c r="K502" s="2" t="s">
        <v>20</v>
      </c>
      <c r="L502" s="8" t="str">
        <f t="shared" si="98"/>
        <v>Доходы/Оплата (за доставку)</v>
      </c>
      <c r="M502" t="str">
        <f t="shared" si="99"/>
        <v xml:space="preserve"> </v>
      </c>
      <c r="N502" t="str">
        <f t="shared" si="100"/>
        <v>Доходы/Оплата (за доставку)</v>
      </c>
      <c r="O502" s="13" t="b">
        <f t="shared" si="101"/>
        <v>0</v>
      </c>
      <c r="P502" t="str">
        <f t="shared" si="102"/>
        <v>нет</v>
      </c>
      <c r="Q502" t="str">
        <f t="shared" si="103"/>
        <v/>
      </c>
      <c r="R502" t="b">
        <f t="shared" si="104"/>
        <v>0</v>
      </c>
      <c r="S502" t="str">
        <f t="shared" si="105"/>
        <v>нет</v>
      </c>
      <c r="T502" t="b">
        <f t="shared" si="106"/>
        <v>0</v>
      </c>
      <c r="U502" t="str">
        <f t="shared" si="107"/>
        <v>нет</v>
      </c>
      <c r="V502" t="b">
        <f t="shared" si="108"/>
        <v>0</v>
      </c>
      <c r="W502" t="str">
        <f t="shared" si="109"/>
        <v>нет</v>
      </c>
      <c r="X502" t="b">
        <f t="shared" si="110"/>
        <v>0</v>
      </c>
      <c r="Y502" t="str">
        <f t="shared" si="111"/>
        <v>нет</v>
      </c>
    </row>
    <row r="503" spans="1:25" ht="45" customHeight="1" x14ac:dyDescent="0.2">
      <c r="A503" s="2" t="s">
        <v>11</v>
      </c>
      <c r="B503" s="2" t="s">
        <v>1818</v>
      </c>
      <c r="C503" s="2" t="s">
        <v>1836</v>
      </c>
      <c r="D503" s="4">
        <v>665</v>
      </c>
      <c r="E503" s="2" t="s">
        <v>1803</v>
      </c>
      <c r="F503" s="2" t="s">
        <v>62</v>
      </c>
      <c r="G503" s="2" t="s">
        <v>667</v>
      </c>
      <c r="H503" s="2" t="s">
        <v>1837</v>
      </c>
      <c r="I503" s="2" t="s">
        <v>65</v>
      </c>
      <c r="J503" s="2" t="s">
        <v>1838</v>
      </c>
      <c r="K503" s="2" t="s">
        <v>20</v>
      </c>
      <c r="L503" s="8" t="str">
        <f t="shared" si="98"/>
        <v>Доходы/Оплата (за доставку)</v>
      </c>
      <c r="M503" t="str">
        <f t="shared" si="99"/>
        <v xml:space="preserve"> </v>
      </c>
      <c r="N503" t="str">
        <f t="shared" si="100"/>
        <v>Доходы/Оплата (за доставку)</v>
      </c>
      <c r="O503" s="13" t="b">
        <f t="shared" si="101"/>
        <v>0</v>
      </c>
      <c r="P503" t="str">
        <f t="shared" si="102"/>
        <v>нет</v>
      </c>
      <c r="Q503" t="str">
        <f t="shared" si="103"/>
        <v/>
      </c>
      <c r="R503" t="b">
        <f t="shared" si="104"/>
        <v>0</v>
      </c>
      <c r="S503" t="str">
        <f t="shared" si="105"/>
        <v>нет</v>
      </c>
      <c r="T503" t="b">
        <f t="shared" si="106"/>
        <v>0</v>
      </c>
      <c r="U503" t="str">
        <f t="shared" si="107"/>
        <v>нет</v>
      </c>
      <c r="V503" t="b">
        <f t="shared" si="108"/>
        <v>0</v>
      </c>
      <c r="W503" t="str">
        <f t="shared" si="109"/>
        <v>нет</v>
      </c>
      <c r="X503" t="b">
        <f t="shared" si="110"/>
        <v>0</v>
      </c>
      <c r="Y503" t="str">
        <f t="shared" si="111"/>
        <v>нет</v>
      </c>
    </row>
    <row r="504" spans="1:25" ht="45" customHeight="1" x14ac:dyDescent="0.2">
      <c r="A504" s="2" t="s">
        <v>11</v>
      </c>
      <c r="B504" s="2" t="s">
        <v>1818</v>
      </c>
      <c r="C504" s="2" t="s">
        <v>1839</v>
      </c>
      <c r="D504" s="4">
        <v>665</v>
      </c>
      <c r="E504" s="2" t="s">
        <v>1803</v>
      </c>
      <c r="F504" s="2" t="s">
        <v>62</v>
      </c>
      <c r="G504" s="2" t="s">
        <v>1840</v>
      </c>
      <c r="H504" s="2" t="s">
        <v>1841</v>
      </c>
      <c r="I504" s="2" t="s">
        <v>65</v>
      </c>
      <c r="J504" s="2" t="s">
        <v>1842</v>
      </c>
      <c r="K504" s="2" t="s">
        <v>20</v>
      </c>
      <c r="L504" s="8" t="str">
        <f t="shared" si="98"/>
        <v>Доходы/Оплата (за доставку)</v>
      </c>
      <c r="M504" t="str">
        <f t="shared" si="99"/>
        <v xml:space="preserve"> </v>
      </c>
      <c r="N504" t="str">
        <f t="shared" si="100"/>
        <v>Доходы/Оплата (за доставку)</v>
      </c>
      <c r="O504" s="13" t="b">
        <f t="shared" si="101"/>
        <v>0</v>
      </c>
      <c r="P504" t="str">
        <f t="shared" si="102"/>
        <v>нет</v>
      </c>
      <c r="Q504" t="str">
        <f t="shared" si="103"/>
        <v/>
      </c>
      <c r="R504" t="b">
        <f t="shared" si="104"/>
        <v>0</v>
      </c>
      <c r="S504" t="str">
        <f t="shared" si="105"/>
        <v>нет</v>
      </c>
      <c r="T504" t="b">
        <f t="shared" si="106"/>
        <v>0</v>
      </c>
      <c r="U504" t="str">
        <f t="shared" si="107"/>
        <v>нет</v>
      </c>
      <c r="V504" t="b">
        <f t="shared" si="108"/>
        <v>0</v>
      </c>
      <c r="W504" t="str">
        <f t="shared" si="109"/>
        <v>нет</v>
      </c>
      <c r="X504" t="b">
        <f t="shared" si="110"/>
        <v>0</v>
      </c>
      <c r="Y504" t="str">
        <f t="shared" si="111"/>
        <v>нет</v>
      </c>
    </row>
    <row r="505" spans="1:25" ht="45" customHeight="1" x14ac:dyDescent="0.2">
      <c r="A505" s="2" t="s">
        <v>11</v>
      </c>
      <c r="B505" s="2" t="s">
        <v>1818</v>
      </c>
      <c r="C505" s="2" t="s">
        <v>1843</v>
      </c>
      <c r="D505" s="4">
        <v>665</v>
      </c>
      <c r="E505" s="2" t="s">
        <v>1803</v>
      </c>
      <c r="F505" s="2" t="s">
        <v>62</v>
      </c>
      <c r="G505" s="2" t="s">
        <v>806</v>
      </c>
      <c r="H505" s="2" t="s">
        <v>807</v>
      </c>
      <c r="I505" s="2" t="s">
        <v>65</v>
      </c>
      <c r="J505" s="2" t="s">
        <v>1844</v>
      </c>
      <c r="K505" s="2" t="s">
        <v>20</v>
      </c>
      <c r="L505" s="8" t="str">
        <f t="shared" si="98"/>
        <v>Доходы/Оплата (за доставку)</v>
      </c>
      <c r="M505" t="str">
        <f t="shared" si="99"/>
        <v xml:space="preserve"> </v>
      </c>
      <c r="N505" t="str">
        <f t="shared" si="100"/>
        <v>Доходы/Оплата (за доставку)</v>
      </c>
      <c r="O505" s="13" t="b">
        <f t="shared" si="101"/>
        <v>0</v>
      </c>
      <c r="P505" t="str">
        <f t="shared" si="102"/>
        <v>нет</v>
      </c>
      <c r="Q505" t="str">
        <f t="shared" si="103"/>
        <v/>
      </c>
      <c r="R505" t="b">
        <f t="shared" si="104"/>
        <v>0</v>
      </c>
      <c r="S505" t="str">
        <f t="shared" si="105"/>
        <v>нет</v>
      </c>
      <c r="T505" t="b">
        <f t="shared" si="106"/>
        <v>0</v>
      </c>
      <c r="U505" t="str">
        <f t="shared" si="107"/>
        <v>нет</v>
      </c>
      <c r="V505" t="b">
        <f t="shared" si="108"/>
        <v>0</v>
      </c>
      <c r="W505" t="str">
        <f t="shared" si="109"/>
        <v>нет</v>
      </c>
      <c r="X505" t="b">
        <f t="shared" si="110"/>
        <v>0</v>
      </c>
      <c r="Y505" t="str">
        <f t="shared" si="111"/>
        <v>нет</v>
      </c>
    </row>
    <row r="506" spans="1:25" ht="45" customHeight="1" x14ac:dyDescent="0.2">
      <c r="A506" s="2" t="s">
        <v>11</v>
      </c>
      <c r="B506" s="2" t="s">
        <v>1818</v>
      </c>
      <c r="C506" s="2" t="s">
        <v>1845</v>
      </c>
      <c r="D506" s="4">
        <v>665</v>
      </c>
      <c r="E506" s="2" t="s">
        <v>1803</v>
      </c>
      <c r="F506" s="2" t="s">
        <v>62</v>
      </c>
      <c r="G506" s="2" t="s">
        <v>1846</v>
      </c>
      <c r="H506" s="2" t="s">
        <v>1847</v>
      </c>
      <c r="I506" s="2" t="s">
        <v>65</v>
      </c>
      <c r="J506" s="2" t="s">
        <v>1848</v>
      </c>
      <c r="K506" s="2" t="s">
        <v>20</v>
      </c>
      <c r="L506" s="8" t="str">
        <f t="shared" si="98"/>
        <v>Доходы/Оплата (за доставку)</v>
      </c>
      <c r="M506" t="str">
        <f t="shared" si="99"/>
        <v xml:space="preserve"> </v>
      </c>
      <c r="N506" t="str">
        <f t="shared" si="100"/>
        <v>Доходы/Оплата (за доставку)</v>
      </c>
      <c r="O506" s="13" t="b">
        <f t="shared" si="101"/>
        <v>0</v>
      </c>
      <c r="P506" t="str">
        <f t="shared" si="102"/>
        <v>нет</v>
      </c>
      <c r="Q506" t="str">
        <f t="shared" si="103"/>
        <v/>
      </c>
      <c r="R506" t="b">
        <f t="shared" si="104"/>
        <v>0</v>
      </c>
      <c r="S506" t="str">
        <f t="shared" si="105"/>
        <v>нет</v>
      </c>
      <c r="T506" t="b">
        <f t="shared" si="106"/>
        <v>0</v>
      </c>
      <c r="U506" t="str">
        <f t="shared" si="107"/>
        <v>нет</v>
      </c>
      <c r="V506" t="b">
        <f t="shared" si="108"/>
        <v>0</v>
      </c>
      <c r="W506" t="str">
        <f t="shared" si="109"/>
        <v>нет</v>
      </c>
      <c r="X506" t="b">
        <f t="shared" si="110"/>
        <v>0</v>
      </c>
      <c r="Y506" t="str">
        <f t="shared" si="111"/>
        <v>нет</v>
      </c>
    </row>
    <row r="507" spans="1:25" ht="45" customHeight="1" x14ac:dyDescent="0.2">
      <c r="A507" s="2" t="s">
        <v>11</v>
      </c>
      <c r="B507" s="2" t="s">
        <v>1818</v>
      </c>
      <c r="C507" s="2" t="s">
        <v>1849</v>
      </c>
      <c r="D507" s="4">
        <v>498.75</v>
      </c>
      <c r="E507" s="2" t="s">
        <v>1803</v>
      </c>
      <c r="F507" s="2" t="s">
        <v>62</v>
      </c>
      <c r="G507" s="2" t="s">
        <v>1850</v>
      </c>
      <c r="H507" s="2" t="s">
        <v>1851</v>
      </c>
      <c r="I507" s="2" t="s">
        <v>65</v>
      </c>
      <c r="J507" s="2" t="s">
        <v>1333</v>
      </c>
      <c r="K507" s="2" t="s">
        <v>20</v>
      </c>
      <c r="L507" s="8" t="str">
        <f t="shared" si="98"/>
        <v>Доходы/Оплата (за доставку)</v>
      </c>
      <c r="M507" t="str">
        <f t="shared" si="99"/>
        <v xml:space="preserve"> </v>
      </c>
      <c r="N507" t="str">
        <f t="shared" si="100"/>
        <v>Доходы/Оплата (за доставку)</v>
      </c>
      <c r="O507" s="13" t="b">
        <f t="shared" si="101"/>
        <v>0</v>
      </c>
      <c r="P507" t="str">
        <f t="shared" si="102"/>
        <v>нет</v>
      </c>
      <c r="Q507" t="str">
        <f t="shared" si="103"/>
        <v/>
      </c>
      <c r="R507" t="b">
        <f t="shared" si="104"/>
        <v>0</v>
      </c>
      <c r="S507" t="str">
        <f t="shared" si="105"/>
        <v>нет</v>
      </c>
      <c r="T507" t="b">
        <f t="shared" si="106"/>
        <v>0</v>
      </c>
      <c r="U507" t="str">
        <f t="shared" si="107"/>
        <v>нет</v>
      </c>
      <c r="V507" t="b">
        <f t="shared" si="108"/>
        <v>0</v>
      </c>
      <c r="W507" t="str">
        <f t="shared" si="109"/>
        <v>нет</v>
      </c>
      <c r="X507" t="b">
        <f t="shared" si="110"/>
        <v>0</v>
      </c>
      <c r="Y507" t="str">
        <f t="shared" si="111"/>
        <v>нет</v>
      </c>
    </row>
    <row r="508" spans="1:25" ht="45" customHeight="1" x14ac:dyDescent="0.2">
      <c r="A508" s="2" t="s">
        <v>11</v>
      </c>
      <c r="B508" s="2" t="s">
        <v>1852</v>
      </c>
      <c r="C508" s="2" t="s">
        <v>1853</v>
      </c>
      <c r="D508" s="3">
        <v>1535604.28</v>
      </c>
      <c r="E508" s="2" t="s">
        <v>1854</v>
      </c>
      <c r="F508" s="2" t="s">
        <v>15</v>
      </c>
      <c r="G508" s="2" t="s">
        <v>126</v>
      </c>
      <c r="H508" s="2" t="s">
        <v>127</v>
      </c>
      <c r="I508" s="2" t="s">
        <v>54</v>
      </c>
      <c r="J508" s="2" t="s">
        <v>1855</v>
      </c>
      <c r="K508" s="2" t="s">
        <v>49</v>
      </c>
      <c r="L508" s="8" t="str">
        <f t="shared" si="98"/>
        <v>ПОСТАВЩИКИ</v>
      </c>
      <c r="M508" t="str">
        <f t="shared" si="99"/>
        <v xml:space="preserve"> </v>
      </c>
      <c r="N508" t="str">
        <f t="shared" si="100"/>
        <v>ПОСТАВЩИКИ</v>
      </c>
      <c r="O508" s="13" t="b">
        <f t="shared" si="101"/>
        <v>0</v>
      </c>
      <c r="P508" t="str">
        <f t="shared" si="102"/>
        <v>нет</v>
      </c>
      <c r="Q508" t="str">
        <f t="shared" si="103"/>
        <v/>
      </c>
      <c r="R508" t="b">
        <f t="shared" si="104"/>
        <v>0</v>
      </c>
      <c r="S508" t="str">
        <f t="shared" si="105"/>
        <v>нет</v>
      </c>
      <c r="T508" t="b">
        <f t="shared" si="106"/>
        <v>0</v>
      </c>
      <c r="U508" t="str">
        <f t="shared" si="107"/>
        <v>нет</v>
      </c>
      <c r="V508" t="b">
        <f t="shared" si="108"/>
        <v>0</v>
      </c>
      <c r="W508" t="str">
        <f t="shared" si="109"/>
        <v>нет</v>
      </c>
      <c r="X508" t="b">
        <f t="shared" si="110"/>
        <v>0</v>
      </c>
      <c r="Y508" t="str">
        <f t="shared" si="111"/>
        <v>нет</v>
      </c>
    </row>
    <row r="509" spans="1:25" ht="45" customHeight="1" x14ac:dyDescent="0.2">
      <c r="A509" s="2" t="s">
        <v>11</v>
      </c>
      <c r="B509" s="2" t="s">
        <v>1856</v>
      </c>
      <c r="C509" s="2" t="s">
        <v>1857</v>
      </c>
      <c r="D509" s="3">
        <v>63306.16</v>
      </c>
      <c r="E509" s="2" t="s">
        <v>1854</v>
      </c>
      <c r="F509" s="2" t="s">
        <v>15</v>
      </c>
      <c r="G509" s="2" t="s">
        <v>1858</v>
      </c>
      <c r="H509" s="2" t="s">
        <v>17</v>
      </c>
      <c r="I509" s="2" t="s">
        <v>18</v>
      </c>
      <c r="J509" s="11" t="s">
        <v>1859</v>
      </c>
      <c r="K509" s="2" t="s">
        <v>20</v>
      </c>
      <c r="L509" s="8" t="str">
        <f t="shared" si="98"/>
        <v>ЗП</v>
      </c>
      <c r="M509" t="str">
        <f t="shared" si="99"/>
        <v xml:space="preserve"> </v>
      </c>
      <c r="N509" t="str">
        <f t="shared" si="100"/>
        <v>ЗП</v>
      </c>
      <c r="O509" s="13" t="b">
        <f t="shared" si="101"/>
        <v>0</v>
      </c>
      <c r="P509" t="str">
        <f t="shared" si="102"/>
        <v>нет</v>
      </c>
      <c r="Q509" t="str">
        <f t="shared" si="103"/>
        <v>ЗП</v>
      </c>
      <c r="R509" t="b">
        <f t="shared" si="104"/>
        <v>0</v>
      </c>
      <c r="S509" t="str">
        <f t="shared" si="105"/>
        <v>нет</v>
      </c>
      <c r="T509" t="b">
        <f t="shared" si="106"/>
        <v>0</v>
      </c>
      <c r="U509" t="str">
        <f t="shared" si="107"/>
        <v>нет</v>
      </c>
      <c r="V509" t="b">
        <f t="shared" si="108"/>
        <v>0</v>
      </c>
      <c r="W509" t="str">
        <f t="shared" si="109"/>
        <v>нет</v>
      </c>
      <c r="X509" t="b">
        <f t="shared" si="110"/>
        <v>0</v>
      </c>
      <c r="Y509" t="str">
        <f t="shared" si="111"/>
        <v>нет</v>
      </c>
    </row>
    <row r="510" spans="1:25" ht="45" customHeight="1" x14ac:dyDescent="0.2">
      <c r="A510" s="2" t="s">
        <v>11</v>
      </c>
      <c r="B510" s="2" t="s">
        <v>1860</v>
      </c>
      <c r="C510" s="2" t="s">
        <v>1861</v>
      </c>
      <c r="D510" s="3">
        <v>74392.58</v>
      </c>
      <c r="E510" s="2" t="s">
        <v>1854</v>
      </c>
      <c r="F510" s="2" t="s">
        <v>15</v>
      </c>
      <c r="G510" s="2" t="s">
        <v>131</v>
      </c>
      <c r="H510" s="2" t="s">
        <v>132</v>
      </c>
      <c r="I510" s="2" t="s">
        <v>54</v>
      </c>
      <c r="J510" s="2" t="s">
        <v>1862</v>
      </c>
      <c r="K510" s="2" t="s">
        <v>49</v>
      </c>
      <c r="L510" s="8" t="str">
        <f t="shared" si="98"/>
        <v>ПОСТАВЩИКИ</v>
      </c>
      <c r="M510" t="str">
        <f t="shared" si="99"/>
        <v xml:space="preserve"> </v>
      </c>
      <c r="N510" t="str">
        <f t="shared" si="100"/>
        <v>ПОСТАВЩИКИ</v>
      </c>
      <c r="O510" s="13" t="b">
        <f t="shared" si="101"/>
        <v>0</v>
      </c>
      <c r="P510" t="str">
        <f t="shared" si="102"/>
        <v>нет</v>
      </c>
      <c r="Q510" t="str">
        <f t="shared" si="103"/>
        <v/>
      </c>
      <c r="R510" t="b">
        <f t="shared" si="104"/>
        <v>0</v>
      </c>
      <c r="S510" t="str">
        <f t="shared" si="105"/>
        <v>нет</v>
      </c>
      <c r="T510" t="b">
        <f t="shared" si="106"/>
        <v>0</v>
      </c>
      <c r="U510" t="str">
        <f t="shared" si="107"/>
        <v>нет</v>
      </c>
      <c r="V510" t="b">
        <f t="shared" si="108"/>
        <v>0</v>
      </c>
      <c r="W510" t="str">
        <f t="shared" si="109"/>
        <v>нет</v>
      </c>
      <c r="X510" t="b">
        <f t="shared" si="110"/>
        <v>0</v>
      </c>
      <c r="Y510" t="str">
        <f t="shared" si="111"/>
        <v>нет</v>
      </c>
    </row>
    <row r="511" spans="1:25" ht="45" customHeight="1" x14ac:dyDescent="0.2">
      <c r="A511" s="2" t="s">
        <v>11</v>
      </c>
      <c r="B511" s="2" t="s">
        <v>1863</v>
      </c>
      <c r="C511" s="2" t="s">
        <v>1864</v>
      </c>
      <c r="D511" s="4">
        <v>77.14</v>
      </c>
      <c r="E511" s="2" t="s">
        <v>1854</v>
      </c>
      <c r="F511" s="2" t="s">
        <v>15</v>
      </c>
      <c r="G511" s="2" t="s">
        <v>304</v>
      </c>
      <c r="H511" s="2" t="s">
        <v>341</v>
      </c>
      <c r="I511" s="2" t="s">
        <v>54</v>
      </c>
      <c r="J511" s="2" t="s">
        <v>1865</v>
      </c>
      <c r="K511" s="2" t="s">
        <v>49</v>
      </c>
      <c r="L511" s="8" t="str">
        <f t="shared" si="98"/>
        <v>ПОСТАВЩИКИ</v>
      </c>
      <c r="M511" t="str">
        <f t="shared" si="99"/>
        <v xml:space="preserve"> </v>
      </c>
      <c r="N511" t="str">
        <f t="shared" si="100"/>
        <v>ПОСТАВЩИКИ</v>
      </c>
      <c r="O511" s="13" t="b">
        <f t="shared" si="101"/>
        <v>0</v>
      </c>
      <c r="P511" t="str">
        <f t="shared" si="102"/>
        <v>нет</v>
      </c>
      <c r="Q511" t="str">
        <f t="shared" si="103"/>
        <v/>
      </c>
      <c r="R511" t="b">
        <f t="shared" si="104"/>
        <v>0</v>
      </c>
      <c r="S511" t="str">
        <f t="shared" si="105"/>
        <v>нет</v>
      </c>
      <c r="T511" t="b">
        <f t="shared" si="106"/>
        <v>0</v>
      </c>
      <c r="U511" t="str">
        <f t="shared" si="107"/>
        <v>нет</v>
      </c>
      <c r="V511" t="b">
        <f t="shared" si="108"/>
        <v>0</v>
      </c>
      <c r="W511" t="str">
        <f t="shared" si="109"/>
        <v>нет</v>
      </c>
      <c r="X511" t="b">
        <f t="shared" si="110"/>
        <v>0</v>
      </c>
      <c r="Y511" t="str">
        <f t="shared" si="111"/>
        <v>нет</v>
      </c>
    </row>
    <row r="512" spans="1:25" ht="45" customHeight="1" x14ac:dyDescent="0.2">
      <c r="A512" s="2" t="s">
        <v>11</v>
      </c>
      <c r="B512" s="2" t="s">
        <v>1866</v>
      </c>
      <c r="C512" s="2" t="s">
        <v>1867</v>
      </c>
      <c r="D512" s="4">
        <v>355.18</v>
      </c>
      <c r="E512" s="2" t="s">
        <v>1854</v>
      </c>
      <c r="F512" s="2" t="s">
        <v>15</v>
      </c>
      <c r="G512" s="2" t="s">
        <v>304</v>
      </c>
      <c r="H512" s="2" t="s">
        <v>341</v>
      </c>
      <c r="I512" s="2" t="s">
        <v>54</v>
      </c>
      <c r="J512" s="2" t="s">
        <v>1868</v>
      </c>
      <c r="K512" s="2" t="s">
        <v>49</v>
      </c>
      <c r="L512" s="8" t="str">
        <f t="shared" si="98"/>
        <v>ПОСТАВЩИКИ</v>
      </c>
      <c r="M512" t="str">
        <f t="shared" si="99"/>
        <v xml:space="preserve"> </v>
      </c>
      <c r="N512" t="str">
        <f t="shared" si="100"/>
        <v>ПОСТАВЩИКИ</v>
      </c>
      <c r="O512" s="13" t="b">
        <f t="shared" si="101"/>
        <v>0</v>
      </c>
      <c r="P512" t="str">
        <f t="shared" si="102"/>
        <v>нет</v>
      </c>
      <c r="Q512" t="str">
        <f t="shared" si="103"/>
        <v/>
      </c>
      <c r="R512" t="b">
        <f t="shared" si="104"/>
        <v>0</v>
      </c>
      <c r="S512" t="str">
        <f t="shared" si="105"/>
        <v>нет</v>
      </c>
      <c r="T512" t="b">
        <f t="shared" si="106"/>
        <v>0</v>
      </c>
      <c r="U512" t="str">
        <f t="shared" si="107"/>
        <v>нет</v>
      </c>
      <c r="V512" t="b">
        <f t="shared" si="108"/>
        <v>0</v>
      </c>
      <c r="W512" t="str">
        <f t="shared" si="109"/>
        <v>нет</v>
      </c>
      <c r="X512" t="b">
        <f t="shared" si="110"/>
        <v>0</v>
      </c>
      <c r="Y512" t="str">
        <f t="shared" si="111"/>
        <v>нет</v>
      </c>
    </row>
    <row r="513" spans="1:25" ht="45" customHeight="1" x14ac:dyDescent="0.2">
      <c r="A513" s="2" t="s">
        <v>11</v>
      </c>
      <c r="B513" s="2" t="s">
        <v>1869</v>
      </c>
      <c r="C513" s="2" t="s">
        <v>1870</v>
      </c>
      <c r="D513" s="4">
        <v>186.47</v>
      </c>
      <c r="E513" s="2" t="s">
        <v>1854</v>
      </c>
      <c r="F513" s="2" t="s">
        <v>15</v>
      </c>
      <c r="G513" s="2" t="s">
        <v>304</v>
      </c>
      <c r="H513" s="2" t="s">
        <v>1871</v>
      </c>
      <c r="I513" s="2" t="s">
        <v>54</v>
      </c>
      <c r="J513" s="2" t="s">
        <v>1872</v>
      </c>
      <c r="K513" s="2" t="s">
        <v>49</v>
      </c>
      <c r="L513" s="8" t="str">
        <f t="shared" si="98"/>
        <v>ПОСТАВЩИКИ</v>
      </c>
      <c r="M513" t="str">
        <f t="shared" si="99"/>
        <v xml:space="preserve"> </v>
      </c>
      <c r="N513" t="str">
        <f t="shared" si="100"/>
        <v>ПОСТАВЩИКИ</v>
      </c>
      <c r="O513" s="13" t="b">
        <f t="shared" si="101"/>
        <v>0</v>
      </c>
      <c r="P513" t="str">
        <f t="shared" si="102"/>
        <v>нет</v>
      </c>
      <c r="Q513" t="str">
        <f t="shared" si="103"/>
        <v/>
      </c>
      <c r="R513" t="b">
        <f t="shared" si="104"/>
        <v>0</v>
      </c>
      <c r="S513" t="str">
        <f t="shared" si="105"/>
        <v>нет</v>
      </c>
      <c r="T513" t="b">
        <f t="shared" si="106"/>
        <v>0</v>
      </c>
      <c r="U513" t="str">
        <f t="shared" si="107"/>
        <v>нет</v>
      </c>
      <c r="V513" t="b">
        <f t="shared" si="108"/>
        <v>0</v>
      </c>
      <c r="W513" t="str">
        <f t="shared" si="109"/>
        <v>нет</v>
      </c>
      <c r="X513" t="b">
        <f t="shared" si="110"/>
        <v>0</v>
      </c>
      <c r="Y513" t="str">
        <f t="shared" si="111"/>
        <v>нет</v>
      </c>
    </row>
    <row r="514" spans="1:25" ht="45" customHeight="1" x14ac:dyDescent="0.2">
      <c r="A514" s="2" t="s">
        <v>11</v>
      </c>
      <c r="B514" s="2" t="s">
        <v>1873</v>
      </c>
      <c r="C514" s="2" t="s">
        <v>1874</v>
      </c>
      <c r="D514" s="4">
        <v>339.29</v>
      </c>
      <c r="E514" s="2" t="s">
        <v>1854</v>
      </c>
      <c r="F514" s="2" t="s">
        <v>15</v>
      </c>
      <c r="G514" s="2" t="s">
        <v>304</v>
      </c>
      <c r="H514" s="2" t="s">
        <v>348</v>
      </c>
      <c r="I514" s="2" t="s">
        <v>54</v>
      </c>
      <c r="J514" s="2" t="s">
        <v>1875</v>
      </c>
      <c r="K514" s="2" t="s">
        <v>49</v>
      </c>
      <c r="L514" s="8" t="str">
        <f t="shared" si="98"/>
        <v>ПОСТАВЩИКИ</v>
      </c>
      <c r="M514" t="str">
        <f t="shared" si="99"/>
        <v xml:space="preserve"> </v>
      </c>
      <c r="N514" t="str">
        <f t="shared" si="100"/>
        <v>ПОСТАВЩИКИ</v>
      </c>
      <c r="O514" s="13" t="b">
        <f t="shared" si="101"/>
        <v>0</v>
      </c>
      <c r="P514" t="str">
        <f t="shared" si="102"/>
        <v>нет</v>
      </c>
      <c r="Q514" t="str">
        <f t="shared" si="103"/>
        <v/>
      </c>
      <c r="R514" t="b">
        <f t="shared" si="104"/>
        <v>0</v>
      </c>
      <c r="S514" t="str">
        <f t="shared" si="105"/>
        <v>нет</v>
      </c>
      <c r="T514" t="b">
        <f t="shared" si="106"/>
        <v>0</v>
      </c>
      <c r="U514" t="str">
        <f t="shared" si="107"/>
        <v>нет</v>
      </c>
      <c r="V514" t="b">
        <f t="shared" si="108"/>
        <v>0</v>
      </c>
      <c r="W514" t="str">
        <f t="shared" si="109"/>
        <v>нет</v>
      </c>
      <c r="X514" t="b">
        <f t="shared" si="110"/>
        <v>0</v>
      </c>
      <c r="Y514" t="str">
        <f t="shared" si="111"/>
        <v>нет</v>
      </c>
    </row>
    <row r="515" spans="1:25" ht="45" customHeight="1" x14ac:dyDescent="0.2">
      <c r="A515" s="2" t="s">
        <v>11</v>
      </c>
      <c r="B515" s="2" t="s">
        <v>1876</v>
      </c>
      <c r="C515" s="2" t="s">
        <v>1877</v>
      </c>
      <c r="D515" s="3">
        <v>1336.33</v>
      </c>
      <c r="E515" s="2" t="s">
        <v>1854</v>
      </c>
      <c r="F515" s="2" t="s">
        <v>15</v>
      </c>
      <c r="G515" s="2" t="s">
        <v>304</v>
      </c>
      <c r="H515" s="2" t="s">
        <v>348</v>
      </c>
      <c r="I515" s="2" t="s">
        <v>54</v>
      </c>
      <c r="J515" s="2" t="s">
        <v>1878</v>
      </c>
      <c r="K515" s="2" t="s">
        <v>49</v>
      </c>
      <c r="L515" s="8" t="str">
        <f t="shared" ref="L515:L578" si="112">_xlfn.IFS(I515= "Поступление доходов (205 00, 209 00)", "Доходы/Оплата (за доставку)",I515= "Возврат полученных авансов, излишне полученных доходов (205.00, 209.00) \\ АНАЛИТИКА //","Отказ от доставки",I515="Перечисление средств во временном распоряжении (304.01)","?",I515="Перечисление подотчетным лицам (208.00)","Выдано под отчет",P515="ЗП (3 дня)","ЗП (3 дня)",AND(I515="Перечисление физическим лицам по ведомости (302.00) \\ Общий контрагент //",P515="нет"),"ЗП",OR(I515="Перечисление удержаний из зарплаты, выплат по оплате труда, стипендий (по ведомости) (304.03)",I515="Перечисление удержаний из зарплаты, выплат по оплате труда, стипендий (304.03)"),"Удержания из ЗП",OR(I515="Оплата поставщикам и другие платежи (206.00, 302.00) \\ + ДО //",I515="Оплата поставщикам и другие платежи (206.00, 302.00)"),"ПОСТАВЩИКИ",U515="НДФЛ","НДФЛ",I515="Уплата налогов, сборов и иных платежей в бюджет (303.00) \\ начисление + БО + ДО //","Транспортный налог",OR(I515="Поступления на восстановление расходов (209 00)",AND(G515 ="УФК по г.Москве (Отделение Фонда пенсионного и социального страхования Российской Федерации по г. Москве и Московской области л/с 04734Ф73010)",I515 = "Погашение дебиторской задолженности поставщиков (302.00, 206.00)")),"Возврат субсидии",AND(I515="Погашение дебиторской задолженности поставщиков (302.00, 206.00)",G515&lt;&gt;("Банк ВТБ(ПАО)")),"Возврат платежа (ПОСТАВЩИКИ)",AND(I515="Погашение дебиторской задолженности поставщиков (302.00, 206.00)",G515=("Банк ВТБ(ПАО)")),"Возврат ЗП",S515="пени","пени",W515="Социальные пособия","Социальные пособия",Y515="Страховые взносы","Страховые взносы")</f>
        <v>ПОСТАВЩИКИ</v>
      </c>
      <c r="M515" t="str">
        <f t="shared" ref="M515:M578" si="113">IF(I:I= "Возврат полученных авансов, излишне полученных доходов (205.00, 209.00) \\ АНАЛИТИКА //", "Отказ от доставки", " ")</f>
        <v xml:space="preserve"> </v>
      </c>
      <c r="N515" t="str">
        <f t="shared" ref="N515:N578" si="114">_xlfn.IFS(I515= "Поступление доходов (205 00, 209 00)", "Доходы/Оплата (за доставку)",I515= "Возврат полученных авансов, излишне полученных доходов (205.00, 209.00) \\ АНАЛИТИКА //","Отказ от доставки",I515="Перечисление средств во временном распоряжении (304.01)","?",I515="Перечисление подотчетным лицам (208.00)","Выдано под отчет",P515="ЗП (3 дня)","ЗП (3 дня)",AND(I515="Перечисление физическим лицам по ведомости (302.00) \\ Общий контрагент //",P515="нет"),"ЗП",OR(I515="Перечисление удержаний из зарплаты, выплат по оплате труда, стипендий (по ведомости) (304.03)",I515="Перечисление удержаний из зарплаты, выплат по оплате труда, стипендий (304.03)"),"Удержания из ЗП",OR(I515="Оплата поставщикам и другие платежи (206.00, 302.00) \\ + ДО //",I515="Оплата поставщикам и другие платежи (206.00, 302.00)"),"ПОСТАВЩИКИ",U515="НДФЛ","НДФЛ",I515="Уплата налогов, сборов и иных платежей в бюджет (303.00) \\ начисление + БО + ДО //","Транспортный налог",OR(I515="Поступления на восстановление расходов (209 00)",AND(G515 ="УФК по г.Москве (Отделение Фонда пенсионного и социального страхования Российской Федерации по г. Москве и Московской области л/с 04734Ф73010)",I515 = "Погашение дебиторской задолженности поставщиков (302.00, 206.00)")),"Возврат субсидии",AND(I515="Погашение дебиторской задолженности поставщиков (302.00, 206.00)",G515&lt;&gt;("Банк ВТБ(ПАО)")),"Возврат платежа (ПОСТАВЩИКИ)",AND(I515="Погашение дебиторской задолженности поставщиков (302.00, 206.00)",G515=("Банк ВТБ(ПАО)")),"Возврат ЗП",S515="пени","пени",W515="Социальные пособия","Социальные пособия",Y515="Страховые взносы","Страховые взносы")</f>
        <v>ПОСТАВЩИКИ</v>
      </c>
      <c r="O515" s="13" t="b">
        <f t="shared" ref="O515:O578" si="115">IFERROR(SEARCH("3 дн", J515), 0) &gt; 0</f>
        <v>0</v>
      </c>
      <c r="P515" t="str">
        <f t="shared" ref="P515:P578" si="116">IF(O515=TRUE,"ЗП (3 дня)", "нет")</f>
        <v>нет</v>
      </c>
      <c r="Q515" t="str">
        <f t="shared" ref="Q515:Q578" si="117">IF(AND(I:I="Перечисление физическим лицам по ведомости (302.00) \\ Общий контрагент //",P:P="нет"),"ЗП","")</f>
        <v/>
      </c>
      <c r="R515" t="b">
        <f t="shared" ref="R515:R578" si="118">(IFERROR(SEARCH("пени", J515), 0) &gt; 0)</f>
        <v>0</v>
      </c>
      <c r="S515" t="str">
        <f t="shared" ref="S515:S578" si="119">IF(R515=TRUE,"пени","нет")</f>
        <v>нет</v>
      </c>
      <c r="T515" t="b">
        <f t="shared" ref="T515:T578" si="120">(IFERROR(SEARCH("НДФЛ", J515), 0) &gt; 0)</f>
        <v>0</v>
      </c>
      <c r="U515" t="str">
        <f t="shared" ref="U515:U578" si="121">IF(T515=TRUE,"НДФЛ","нет")</f>
        <v>нет</v>
      </c>
      <c r="V515" t="b">
        <f t="shared" ref="V515:V578" si="122">(IFERROR(SEARCH("(Взносы по единому тарифу ДИ).НДС не облагается.", J515), 0) &gt; 0)</f>
        <v>0</v>
      </c>
      <c r="W515" t="str">
        <f t="shared" ref="W515:W578" si="123">IF(V515=TRUE,"Социальные пособия","нет")</f>
        <v>нет</v>
      </c>
      <c r="X515" t="b">
        <f t="shared" ref="X515:X578" si="124">(IFERROR(SEARCH("страх", J515), 0) &gt; 0)</f>
        <v>0</v>
      </c>
      <c r="Y515" t="str">
        <f t="shared" ref="Y515:Y578" si="125">IF(X515=TRUE,"Страховые взносы","нет")</f>
        <v>нет</v>
      </c>
    </row>
    <row r="516" spans="1:25" ht="45" customHeight="1" x14ac:dyDescent="0.2">
      <c r="A516" s="2" t="s">
        <v>11</v>
      </c>
      <c r="B516" s="2" t="s">
        <v>1879</v>
      </c>
      <c r="C516" s="2" t="s">
        <v>1880</v>
      </c>
      <c r="D516" s="4">
        <v>422.3</v>
      </c>
      <c r="E516" s="2" t="s">
        <v>1854</v>
      </c>
      <c r="F516" s="2" t="s">
        <v>15</v>
      </c>
      <c r="G516" s="2" t="s">
        <v>304</v>
      </c>
      <c r="H516" s="2" t="s">
        <v>375</v>
      </c>
      <c r="I516" s="2" t="s">
        <v>54</v>
      </c>
      <c r="J516" s="2" t="s">
        <v>1881</v>
      </c>
      <c r="K516" s="2" t="s">
        <v>49</v>
      </c>
      <c r="L516" s="8" t="str">
        <f t="shared" si="112"/>
        <v>ПОСТАВЩИКИ</v>
      </c>
      <c r="M516" t="str">
        <f t="shared" si="113"/>
        <v xml:space="preserve"> </v>
      </c>
      <c r="N516" t="str">
        <f t="shared" si="114"/>
        <v>ПОСТАВЩИКИ</v>
      </c>
      <c r="O516" s="13" t="b">
        <f t="shared" si="115"/>
        <v>0</v>
      </c>
      <c r="P516" t="str">
        <f t="shared" si="116"/>
        <v>нет</v>
      </c>
      <c r="Q516" t="str">
        <f t="shared" si="117"/>
        <v/>
      </c>
      <c r="R516" t="b">
        <f t="shared" si="118"/>
        <v>0</v>
      </c>
      <c r="S516" t="str">
        <f t="shared" si="119"/>
        <v>нет</v>
      </c>
      <c r="T516" t="b">
        <f t="shared" si="120"/>
        <v>0</v>
      </c>
      <c r="U516" t="str">
        <f t="shared" si="121"/>
        <v>нет</v>
      </c>
      <c r="V516" t="b">
        <f t="shared" si="122"/>
        <v>0</v>
      </c>
      <c r="W516" t="str">
        <f t="shared" si="123"/>
        <v>нет</v>
      </c>
      <c r="X516" t="b">
        <f t="shared" si="124"/>
        <v>0</v>
      </c>
      <c r="Y516" t="str">
        <f t="shared" si="125"/>
        <v>нет</v>
      </c>
    </row>
    <row r="517" spans="1:25" ht="45" customHeight="1" x14ac:dyDescent="0.2">
      <c r="A517" s="2" t="s">
        <v>11</v>
      </c>
      <c r="B517" s="2" t="s">
        <v>1882</v>
      </c>
      <c r="C517" s="2" t="s">
        <v>1883</v>
      </c>
      <c r="D517" s="3">
        <v>1715.22</v>
      </c>
      <c r="E517" s="2" t="s">
        <v>1854</v>
      </c>
      <c r="F517" s="2" t="s">
        <v>15</v>
      </c>
      <c r="G517" s="2" t="s">
        <v>304</v>
      </c>
      <c r="H517" s="2" t="s">
        <v>375</v>
      </c>
      <c r="I517" s="2" t="s">
        <v>54</v>
      </c>
      <c r="J517" s="2" t="s">
        <v>1884</v>
      </c>
      <c r="K517" s="2" t="s">
        <v>49</v>
      </c>
      <c r="L517" s="8" t="str">
        <f t="shared" si="112"/>
        <v>ПОСТАВЩИКИ</v>
      </c>
      <c r="M517" t="str">
        <f t="shared" si="113"/>
        <v xml:space="preserve"> </v>
      </c>
      <c r="N517" t="str">
        <f t="shared" si="114"/>
        <v>ПОСТАВЩИКИ</v>
      </c>
      <c r="O517" s="13" t="b">
        <f t="shared" si="115"/>
        <v>0</v>
      </c>
      <c r="P517" t="str">
        <f t="shared" si="116"/>
        <v>нет</v>
      </c>
      <c r="Q517" t="str">
        <f t="shared" si="117"/>
        <v/>
      </c>
      <c r="R517" t="b">
        <f t="shared" si="118"/>
        <v>0</v>
      </c>
      <c r="S517" t="str">
        <f t="shared" si="119"/>
        <v>нет</v>
      </c>
      <c r="T517" t="b">
        <f t="shared" si="120"/>
        <v>0</v>
      </c>
      <c r="U517" t="str">
        <f t="shared" si="121"/>
        <v>нет</v>
      </c>
      <c r="V517" t="b">
        <f t="shared" si="122"/>
        <v>0</v>
      </c>
      <c r="W517" t="str">
        <f t="shared" si="123"/>
        <v>нет</v>
      </c>
      <c r="X517" t="b">
        <f t="shared" si="124"/>
        <v>0</v>
      </c>
      <c r="Y517" t="str">
        <f t="shared" si="125"/>
        <v>нет</v>
      </c>
    </row>
    <row r="518" spans="1:25" ht="45" customHeight="1" x14ac:dyDescent="0.2">
      <c r="A518" s="2" t="s">
        <v>11</v>
      </c>
      <c r="B518" s="2" t="s">
        <v>1885</v>
      </c>
      <c r="C518" s="2" t="s">
        <v>1886</v>
      </c>
      <c r="D518" s="3">
        <v>575499.6</v>
      </c>
      <c r="E518" s="2" t="s">
        <v>1854</v>
      </c>
      <c r="F518" s="2" t="s">
        <v>15</v>
      </c>
      <c r="G518" s="2" t="s">
        <v>1284</v>
      </c>
      <c r="H518" s="2" t="s">
        <v>1427</v>
      </c>
      <c r="I518" s="2" t="s">
        <v>54</v>
      </c>
      <c r="J518" s="2" t="s">
        <v>1428</v>
      </c>
      <c r="K518" s="2" t="s">
        <v>49</v>
      </c>
      <c r="L518" s="8" t="str">
        <f t="shared" si="112"/>
        <v>ПОСТАВЩИКИ</v>
      </c>
      <c r="M518" t="str">
        <f t="shared" si="113"/>
        <v xml:space="preserve"> </v>
      </c>
      <c r="N518" t="str">
        <f t="shared" si="114"/>
        <v>ПОСТАВЩИКИ</v>
      </c>
      <c r="O518" s="13" t="b">
        <f t="shared" si="115"/>
        <v>0</v>
      </c>
      <c r="P518" t="str">
        <f t="shared" si="116"/>
        <v>нет</v>
      </c>
      <c r="Q518" t="str">
        <f t="shared" si="117"/>
        <v/>
      </c>
      <c r="R518" t="b">
        <f t="shared" si="118"/>
        <v>0</v>
      </c>
      <c r="S518" t="str">
        <f t="shared" si="119"/>
        <v>нет</v>
      </c>
      <c r="T518" t="b">
        <f t="shared" si="120"/>
        <v>0</v>
      </c>
      <c r="U518" t="str">
        <f t="shared" si="121"/>
        <v>нет</v>
      </c>
      <c r="V518" t="b">
        <f t="shared" si="122"/>
        <v>0</v>
      </c>
      <c r="W518" t="str">
        <f t="shared" si="123"/>
        <v>нет</v>
      </c>
      <c r="X518" t="b">
        <f t="shared" si="124"/>
        <v>0</v>
      </c>
      <c r="Y518" t="str">
        <f t="shared" si="125"/>
        <v>нет</v>
      </c>
    </row>
    <row r="519" spans="1:25" ht="45" customHeight="1" x14ac:dyDescent="0.2">
      <c r="A519" s="2" t="s">
        <v>11</v>
      </c>
      <c r="B519" s="2" t="s">
        <v>1887</v>
      </c>
      <c r="C519" s="2" t="s">
        <v>1888</v>
      </c>
      <c r="D519" s="3">
        <v>575499.6</v>
      </c>
      <c r="E519" s="2" t="s">
        <v>1854</v>
      </c>
      <c r="F519" s="2" t="s">
        <v>62</v>
      </c>
      <c r="G519" s="2" t="s">
        <v>1284</v>
      </c>
      <c r="H519" s="2" t="s">
        <v>1427</v>
      </c>
      <c r="I519" s="2" t="s">
        <v>142</v>
      </c>
      <c r="J519" s="2" t="s">
        <v>1889</v>
      </c>
      <c r="K519" s="2" t="s">
        <v>20</v>
      </c>
      <c r="L519" s="8" t="str">
        <f t="shared" si="112"/>
        <v>Возврат платежа (ПОСТАВЩИКИ)</v>
      </c>
      <c r="M519" t="str">
        <f t="shared" si="113"/>
        <v xml:space="preserve"> </v>
      </c>
      <c r="N519" t="str">
        <f t="shared" si="114"/>
        <v>Возврат платежа (ПОСТАВЩИКИ)</v>
      </c>
      <c r="O519" s="13" t="b">
        <f t="shared" si="115"/>
        <v>0</v>
      </c>
      <c r="P519" t="str">
        <f t="shared" si="116"/>
        <v>нет</v>
      </c>
      <c r="Q519" t="str">
        <f t="shared" si="117"/>
        <v/>
      </c>
      <c r="R519" t="b">
        <f t="shared" si="118"/>
        <v>0</v>
      </c>
      <c r="S519" t="str">
        <f t="shared" si="119"/>
        <v>нет</v>
      </c>
      <c r="T519" t="b">
        <f t="shared" si="120"/>
        <v>0</v>
      </c>
      <c r="U519" t="str">
        <f t="shared" si="121"/>
        <v>нет</v>
      </c>
      <c r="V519" t="b">
        <f t="shared" si="122"/>
        <v>0</v>
      </c>
      <c r="W519" t="str">
        <f t="shared" si="123"/>
        <v>нет</v>
      </c>
      <c r="X519" t="b">
        <f t="shared" si="124"/>
        <v>0</v>
      </c>
      <c r="Y519" t="str">
        <f t="shared" si="125"/>
        <v>нет</v>
      </c>
    </row>
    <row r="520" spans="1:25" ht="45" customHeight="1" x14ac:dyDescent="0.2">
      <c r="A520" s="2" t="s">
        <v>11</v>
      </c>
      <c r="B520" s="2" t="s">
        <v>1887</v>
      </c>
      <c r="C520" s="2" t="s">
        <v>1890</v>
      </c>
      <c r="D520" s="3">
        <v>1995</v>
      </c>
      <c r="E520" s="2" t="s">
        <v>1854</v>
      </c>
      <c r="F520" s="2" t="s">
        <v>62</v>
      </c>
      <c r="G520" s="2" t="s">
        <v>729</v>
      </c>
      <c r="H520" s="2" t="s">
        <v>1891</v>
      </c>
      <c r="I520" s="2" t="s">
        <v>65</v>
      </c>
      <c r="J520" s="2" t="s">
        <v>1892</v>
      </c>
      <c r="K520" s="2" t="s">
        <v>20</v>
      </c>
      <c r="L520" s="8" t="str">
        <f t="shared" si="112"/>
        <v>Доходы/Оплата (за доставку)</v>
      </c>
      <c r="M520" t="str">
        <f t="shared" si="113"/>
        <v xml:space="preserve"> </v>
      </c>
      <c r="N520" t="str">
        <f t="shared" si="114"/>
        <v>Доходы/Оплата (за доставку)</v>
      </c>
      <c r="O520" s="13" t="b">
        <f t="shared" si="115"/>
        <v>0</v>
      </c>
      <c r="P520" t="str">
        <f t="shared" si="116"/>
        <v>нет</v>
      </c>
      <c r="Q520" t="str">
        <f t="shared" si="117"/>
        <v/>
      </c>
      <c r="R520" t="b">
        <f t="shared" si="118"/>
        <v>0</v>
      </c>
      <c r="S520" t="str">
        <f t="shared" si="119"/>
        <v>нет</v>
      </c>
      <c r="T520" t="b">
        <f t="shared" si="120"/>
        <v>0</v>
      </c>
      <c r="U520" t="str">
        <f t="shared" si="121"/>
        <v>нет</v>
      </c>
      <c r="V520" t="b">
        <f t="shared" si="122"/>
        <v>0</v>
      </c>
      <c r="W520" t="str">
        <f t="shared" si="123"/>
        <v>нет</v>
      </c>
      <c r="X520" t="b">
        <f t="shared" si="124"/>
        <v>0</v>
      </c>
      <c r="Y520" t="str">
        <f t="shared" si="125"/>
        <v>нет</v>
      </c>
    </row>
    <row r="521" spans="1:25" ht="45" customHeight="1" x14ac:dyDescent="0.2">
      <c r="A521" s="2" t="s">
        <v>11</v>
      </c>
      <c r="B521" s="2" t="s">
        <v>1887</v>
      </c>
      <c r="C521" s="2" t="s">
        <v>1893</v>
      </c>
      <c r="D521" s="4">
        <v>997.5</v>
      </c>
      <c r="E521" s="2" t="s">
        <v>1854</v>
      </c>
      <c r="F521" s="2" t="s">
        <v>62</v>
      </c>
      <c r="G521" s="2" t="s">
        <v>1894</v>
      </c>
      <c r="H521" s="2" t="s">
        <v>1895</v>
      </c>
      <c r="I521" s="2" t="s">
        <v>65</v>
      </c>
      <c r="J521" s="2" t="s">
        <v>1896</v>
      </c>
      <c r="K521" s="2" t="s">
        <v>20</v>
      </c>
      <c r="L521" s="8" t="str">
        <f t="shared" si="112"/>
        <v>Доходы/Оплата (за доставку)</v>
      </c>
      <c r="M521" t="str">
        <f t="shared" si="113"/>
        <v xml:space="preserve"> </v>
      </c>
      <c r="N521" t="str">
        <f t="shared" si="114"/>
        <v>Доходы/Оплата (за доставку)</v>
      </c>
      <c r="O521" s="13" t="b">
        <f t="shared" si="115"/>
        <v>0</v>
      </c>
      <c r="P521" t="str">
        <f t="shared" si="116"/>
        <v>нет</v>
      </c>
      <c r="Q521" t="str">
        <f t="shared" si="117"/>
        <v/>
      </c>
      <c r="R521" t="b">
        <f t="shared" si="118"/>
        <v>0</v>
      </c>
      <c r="S521" t="str">
        <f t="shared" si="119"/>
        <v>нет</v>
      </c>
      <c r="T521" t="b">
        <f t="shared" si="120"/>
        <v>0</v>
      </c>
      <c r="U521" t="str">
        <f t="shared" si="121"/>
        <v>нет</v>
      </c>
      <c r="V521" t="b">
        <f t="shared" si="122"/>
        <v>0</v>
      </c>
      <c r="W521" t="str">
        <f t="shared" si="123"/>
        <v>нет</v>
      </c>
      <c r="X521" t="b">
        <f t="shared" si="124"/>
        <v>0</v>
      </c>
      <c r="Y521" t="str">
        <f t="shared" si="125"/>
        <v>нет</v>
      </c>
    </row>
    <row r="522" spans="1:25" ht="45" customHeight="1" x14ac:dyDescent="0.2">
      <c r="A522" s="2" t="s">
        <v>11</v>
      </c>
      <c r="B522" s="2" t="s">
        <v>1887</v>
      </c>
      <c r="C522" s="2" t="s">
        <v>1897</v>
      </c>
      <c r="D522" s="4">
        <v>997.5</v>
      </c>
      <c r="E522" s="2" t="s">
        <v>1854</v>
      </c>
      <c r="F522" s="2" t="s">
        <v>62</v>
      </c>
      <c r="G522" s="2" t="s">
        <v>993</v>
      </c>
      <c r="H522" s="2" t="s">
        <v>994</v>
      </c>
      <c r="I522" s="2" t="s">
        <v>65</v>
      </c>
      <c r="J522" s="2" t="s">
        <v>1898</v>
      </c>
      <c r="K522" s="2" t="s">
        <v>20</v>
      </c>
      <c r="L522" s="8" t="str">
        <f t="shared" si="112"/>
        <v>Доходы/Оплата (за доставку)</v>
      </c>
      <c r="M522" t="str">
        <f t="shared" si="113"/>
        <v xml:space="preserve"> </v>
      </c>
      <c r="N522" t="str">
        <f t="shared" si="114"/>
        <v>Доходы/Оплата (за доставку)</v>
      </c>
      <c r="O522" s="13" t="b">
        <f t="shared" si="115"/>
        <v>0</v>
      </c>
      <c r="P522" t="str">
        <f t="shared" si="116"/>
        <v>нет</v>
      </c>
      <c r="Q522" t="str">
        <f t="shared" si="117"/>
        <v/>
      </c>
      <c r="R522" t="b">
        <f t="shared" si="118"/>
        <v>0</v>
      </c>
      <c r="S522" t="str">
        <f t="shared" si="119"/>
        <v>нет</v>
      </c>
      <c r="T522" t="b">
        <f t="shared" si="120"/>
        <v>0</v>
      </c>
      <c r="U522" t="str">
        <f t="shared" si="121"/>
        <v>нет</v>
      </c>
      <c r="V522" t="b">
        <f t="shared" si="122"/>
        <v>0</v>
      </c>
      <c r="W522" t="str">
        <f t="shared" si="123"/>
        <v>нет</v>
      </c>
      <c r="X522" t="b">
        <f t="shared" si="124"/>
        <v>0</v>
      </c>
      <c r="Y522" t="str">
        <f t="shared" si="125"/>
        <v>нет</v>
      </c>
    </row>
    <row r="523" spans="1:25" ht="45" customHeight="1" x14ac:dyDescent="0.2">
      <c r="A523" s="2" t="s">
        <v>11</v>
      </c>
      <c r="B523" s="2" t="s">
        <v>1887</v>
      </c>
      <c r="C523" s="2" t="s">
        <v>1899</v>
      </c>
      <c r="D523" s="4">
        <v>831.25</v>
      </c>
      <c r="E523" s="2" t="s">
        <v>1854</v>
      </c>
      <c r="F523" s="2" t="s">
        <v>62</v>
      </c>
      <c r="G523" s="2" t="s">
        <v>1900</v>
      </c>
      <c r="H523" s="2" t="s">
        <v>1901</v>
      </c>
      <c r="I523" s="2" t="s">
        <v>65</v>
      </c>
      <c r="J523" s="2" t="s">
        <v>1902</v>
      </c>
      <c r="K523" s="2" t="s">
        <v>20</v>
      </c>
      <c r="L523" s="8" t="str">
        <f t="shared" si="112"/>
        <v>Доходы/Оплата (за доставку)</v>
      </c>
      <c r="M523" t="str">
        <f t="shared" si="113"/>
        <v xml:space="preserve"> </v>
      </c>
      <c r="N523" t="str">
        <f t="shared" si="114"/>
        <v>Доходы/Оплата (за доставку)</v>
      </c>
      <c r="O523" s="13" t="b">
        <f t="shared" si="115"/>
        <v>0</v>
      </c>
      <c r="P523" t="str">
        <f t="shared" si="116"/>
        <v>нет</v>
      </c>
      <c r="Q523" t="str">
        <f t="shared" si="117"/>
        <v/>
      </c>
      <c r="R523" t="b">
        <f t="shared" si="118"/>
        <v>0</v>
      </c>
      <c r="S523" t="str">
        <f t="shared" si="119"/>
        <v>нет</v>
      </c>
      <c r="T523" t="b">
        <f t="shared" si="120"/>
        <v>0</v>
      </c>
      <c r="U523" t="str">
        <f t="shared" si="121"/>
        <v>нет</v>
      </c>
      <c r="V523" t="b">
        <f t="shared" si="122"/>
        <v>0</v>
      </c>
      <c r="W523" t="str">
        <f t="shared" si="123"/>
        <v>нет</v>
      </c>
      <c r="X523" t="b">
        <f t="shared" si="124"/>
        <v>0</v>
      </c>
      <c r="Y523" t="str">
        <f t="shared" si="125"/>
        <v>нет</v>
      </c>
    </row>
    <row r="524" spans="1:25" ht="45" customHeight="1" x14ac:dyDescent="0.2">
      <c r="A524" s="2" t="s">
        <v>11</v>
      </c>
      <c r="B524" s="2" t="s">
        <v>1887</v>
      </c>
      <c r="C524" s="2" t="s">
        <v>1903</v>
      </c>
      <c r="D524" s="4">
        <v>831.25</v>
      </c>
      <c r="E524" s="2" t="s">
        <v>1854</v>
      </c>
      <c r="F524" s="2" t="s">
        <v>62</v>
      </c>
      <c r="G524" s="2" t="s">
        <v>1904</v>
      </c>
      <c r="H524" s="2" t="s">
        <v>1905</v>
      </c>
      <c r="I524" s="2" t="s">
        <v>65</v>
      </c>
      <c r="J524" s="2" t="s">
        <v>1906</v>
      </c>
      <c r="K524" s="2" t="s">
        <v>20</v>
      </c>
      <c r="L524" s="8" t="str">
        <f t="shared" si="112"/>
        <v>Доходы/Оплата (за доставку)</v>
      </c>
      <c r="M524" t="str">
        <f t="shared" si="113"/>
        <v xml:space="preserve"> </v>
      </c>
      <c r="N524" t="str">
        <f t="shared" si="114"/>
        <v>Доходы/Оплата (за доставку)</v>
      </c>
      <c r="O524" s="13" t="b">
        <f t="shared" si="115"/>
        <v>0</v>
      </c>
      <c r="P524" t="str">
        <f t="shared" si="116"/>
        <v>нет</v>
      </c>
      <c r="Q524" t="str">
        <f t="shared" si="117"/>
        <v/>
      </c>
      <c r="R524" t="b">
        <f t="shared" si="118"/>
        <v>0</v>
      </c>
      <c r="S524" t="str">
        <f t="shared" si="119"/>
        <v>нет</v>
      </c>
      <c r="T524" t="b">
        <f t="shared" si="120"/>
        <v>0</v>
      </c>
      <c r="U524" t="str">
        <f t="shared" si="121"/>
        <v>нет</v>
      </c>
      <c r="V524" t="b">
        <f t="shared" si="122"/>
        <v>0</v>
      </c>
      <c r="W524" t="str">
        <f t="shared" si="123"/>
        <v>нет</v>
      </c>
      <c r="X524" t="b">
        <f t="shared" si="124"/>
        <v>0</v>
      </c>
      <c r="Y524" t="str">
        <f t="shared" si="125"/>
        <v>нет</v>
      </c>
    </row>
    <row r="525" spans="1:25" ht="45" customHeight="1" x14ac:dyDescent="0.2">
      <c r="A525" s="2" t="s">
        <v>11</v>
      </c>
      <c r="B525" s="2" t="s">
        <v>1887</v>
      </c>
      <c r="C525" s="2" t="s">
        <v>1907</v>
      </c>
      <c r="D525" s="4">
        <v>665</v>
      </c>
      <c r="E525" s="2" t="s">
        <v>1854</v>
      </c>
      <c r="F525" s="2" t="s">
        <v>62</v>
      </c>
      <c r="G525" s="2" t="s">
        <v>1908</v>
      </c>
      <c r="H525" s="2" t="s">
        <v>1909</v>
      </c>
      <c r="I525" s="2" t="s">
        <v>65</v>
      </c>
      <c r="J525" s="2" t="s">
        <v>538</v>
      </c>
      <c r="K525" s="2" t="s">
        <v>20</v>
      </c>
      <c r="L525" s="8" t="str">
        <f t="shared" si="112"/>
        <v>Доходы/Оплата (за доставку)</v>
      </c>
      <c r="M525" t="str">
        <f t="shared" si="113"/>
        <v xml:space="preserve"> </v>
      </c>
      <c r="N525" t="str">
        <f t="shared" si="114"/>
        <v>Доходы/Оплата (за доставку)</v>
      </c>
      <c r="O525" s="13" t="b">
        <f t="shared" si="115"/>
        <v>0</v>
      </c>
      <c r="P525" t="str">
        <f t="shared" si="116"/>
        <v>нет</v>
      </c>
      <c r="Q525" t="str">
        <f t="shared" si="117"/>
        <v/>
      </c>
      <c r="R525" t="b">
        <f t="shared" si="118"/>
        <v>0</v>
      </c>
      <c r="S525" t="str">
        <f t="shared" si="119"/>
        <v>нет</v>
      </c>
      <c r="T525" t="b">
        <f t="shared" si="120"/>
        <v>0</v>
      </c>
      <c r="U525" t="str">
        <f t="shared" si="121"/>
        <v>нет</v>
      </c>
      <c r="V525" t="b">
        <f t="shared" si="122"/>
        <v>0</v>
      </c>
      <c r="W525" t="str">
        <f t="shared" si="123"/>
        <v>нет</v>
      </c>
      <c r="X525" t="b">
        <f t="shared" si="124"/>
        <v>0</v>
      </c>
      <c r="Y525" t="str">
        <f t="shared" si="125"/>
        <v>нет</v>
      </c>
    </row>
    <row r="526" spans="1:25" ht="45" customHeight="1" x14ac:dyDescent="0.2">
      <c r="A526" s="2" t="s">
        <v>11</v>
      </c>
      <c r="B526" s="2" t="s">
        <v>1887</v>
      </c>
      <c r="C526" s="2" t="s">
        <v>1910</v>
      </c>
      <c r="D526" s="4">
        <v>665</v>
      </c>
      <c r="E526" s="2" t="s">
        <v>1854</v>
      </c>
      <c r="F526" s="2" t="s">
        <v>62</v>
      </c>
      <c r="G526" s="2" t="s">
        <v>1911</v>
      </c>
      <c r="H526" s="2" t="s">
        <v>1912</v>
      </c>
      <c r="I526" s="2" t="s">
        <v>65</v>
      </c>
      <c r="J526" s="2" t="s">
        <v>1913</v>
      </c>
      <c r="K526" s="2" t="s">
        <v>20</v>
      </c>
      <c r="L526" s="8" t="str">
        <f t="shared" si="112"/>
        <v>Доходы/Оплата (за доставку)</v>
      </c>
      <c r="M526" t="str">
        <f t="shared" si="113"/>
        <v xml:space="preserve"> </v>
      </c>
      <c r="N526" t="str">
        <f t="shared" si="114"/>
        <v>Доходы/Оплата (за доставку)</v>
      </c>
      <c r="O526" s="13" t="b">
        <f t="shared" si="115"/>
        <v>0</v>
      </c>
      <c r="P526" t="str">
        <f t="shared" si="116"/>
        <v>нет</v>
      </c>
      <c r="Q526" t="str">
        <f t="shared" si="117"/>
        <v/>
      </c>
      <c r="R526" t="b">
        <f t="shared" si="118"/>
        <v>0</v>
      </c>
      <c r="S526" t="str">
        <f t="shared" si="119"/>
        <v>нет</v>
      </c>
      <c r="T526" t="b">
        <f t="shared" si="120"/>
        <v>0</v>
      </c>
      <c r="U526" t="str">
        <f t="shared" si="121"/>
        <v>нет</v>
      </c>
      <c r="V526" t="b">
        <f t="shared" si="122"/>
        <v>0</v>
      </c>
      <c r="W526" t="str">
        <f t="shared" si="123"/>
        <v>нет</v>
      </c>
      <c r="X526" t="b">
        <f t="shared" si="124"/>
        <v>0</v>
      </c>
      <c r="Y526" t="str">
        <f t="shared" si="125"/>
        <v>нет</v>
      </c>
    </row>
    <row r="527" spans="1:25" ht="45" customHeight="1" x14ac:dyDescent="0.2">
      <c r="A527" s="2" t="s">
        <v>11</v>
      </c>
      <c r="B527" s="2" t="s">
        <v>1887</v>
      </c>
      <c r="C527" s="2" t="s">
        <v>1914</v>
      </c>
      <c r="D527" s="4">
        <v>665</v>
      </c>
      <c r="E527" s="2" t="s">
        <v>1854</v>
      </c>
      <c r="F527" s="2" t="s">
        <v>62</v>
      </c>
      <c r="G527" s="2" t="s">
        <v>912</v>
      </c>
      <c r="H527" s="2" t="s">
        <v>1915</v>
      </c>
      <c r="I527" s="2" t="s">
        <v>65</v>
      </c>
      <c r="J527" s="2" t="s">
        <v>1916</v>
      </c>
      <c r="K527" s="2" t="s">
        <v>20</v>
      </c>
      <c r="L527" s="8" t="str">
        <f t="shared" si="112"/>
        <v>Доходы/Оплата (за доставку)</v>
      </c>
      <c r="M527" t="str">
        <f t="shared" si="113"/>
        <v xml:space="preserve"> </v>
      </c>
      <c r="N527" t="str">
        <f t="shared" si="114"/>
        <v>Доходы/Оплата (за доставку)</v>
      </c>
      <c r="O527" s="13" t="b">
        <f t="shared" si="115"/>
        <v>0</v>
      </c>
      <c r="P527" t="str">
        <f t="shared" si="116"/>
        <v>нет</v>
      </c>
      <c r="Q527" t="str">
        <f t="shared" si="117"/>
        <v/>
      </c>
      <c r="R527" t="b">
        <f t="shared" si="118"/>
        <v>0</v>
      </c>
      <c r="S527" t="str">
        <f t="shared" si="119"/>
        <v>нет</v>
      </c>
      <c r="T527" t="b">
        <f t="shared" si="120"/>
        <v>0</v>
      </c>
      <c r="U527" t="str">
        <f t="shared" si="121"/>
        <v>нет</v>
      </c>
      <c r="V527" t="b">
        <f t="shared" si="122"/>
        <v>0</v>
      </c>
      <c r="W527" t="str">
        <f t="shared" si="123"/>
        <v>нет</v>
      </c>
      <c r="X527" t="b">
        <f t="shared" si="124"/>
        <v>0</v>
      </c>
      <c r="Y527" t="str">
        <f t="shared" si="125"/>
        <v>нет</v>
      </c>
    </row>
    <row r="528" spans="1:25" ht="45" customHeight="1" x14ac:dyDescent="0.2">
      <c r="A528" s="2" t="s">
        <v>11</v>
      </c>
      <c r="B528" s="2" t="s">
        <v>1887</v>
      </c>
      <c r="C528" s="2" t="s">
        <v>1917</v>
      </c>
      <c r="D528" s="4">
        <v>665</v>
      </c>
      <c r="E528" s="2" t="s">
        <v>1854</v>
      </c>
      <c r="F528" s="2" t="s">
        <v>62</v>
      </c>
      <c r="G528" s="2" t="s">
        <v>1918</v>
      </c>
      <c r="H528" s="2" t="s">
        <v>1919</v>
      </c>
      <c r="I528" s="2" t="s">
        <v>65</v>
      </c>
      <c r="J528" s="2" t="s">
        <v>1920</v>
      </c>
      <c r="K528" s="2" t="s">
        <v>20</v>
      </c>
      <c r="L528" s="8" t="str">
        <f t="shared" si="112"/>
        <v>Доходы/Оплата (за доставку)</v>
      </c>
      <c r="M528" t="str">
        <f t="shared" si="113"/>
        <v xml:space="preserve"> </v>
      </c>
      <c r="N528" t="str">
        <f t="shared" si="114"/>
        <v>Доходы/Оплата (за доставку)</v>
      </c>
      <c r="O528" s="13" t="b">
        <f t="shared" si="115"/>
        <v>0</v>
      </c>
      <c r="P528" t="str">
        <f t="shared" si="116"/>
        <v>нет</v>
      </c>
      <c r="Q528" t="str">
        <f t="shared" si="117"/>
        <v/>
      </c>
      <c r="R528" t="b">
        <f t="shared" si="118"/>
        <v>0</v>
      </c>
      <c r="S528" t="str">
        <f t="shared" si="119"/>
        <v>нет</v>
      </c>
      <c r="T528" t="b">
        <f t="shared" si="120"/>
        <v>0</v>
      </c>
      <c r="U528" t="str">
        <f t="shared" si="121"/>
        <v>нет</v>
      </c>
      <c r="V528" t="b">
        <f t="shared" si="122"/>
        <v>0</v>
      </c>
      <c r="W528" t="str">
        <f t="shared" si="123"/>
        <v>нет</v>
      </c>
      <c r="X528" t="b">
        <f t="shared" si="124"/>
        <v>0</v>
      </c>
      <c r="Y528" t="str">
        <f t="shared" si="125"/>
        <v>нет</v>
      </c>
    </row>
    <row r="529" spans="1:25" ht="45" customHeight="1" x14ac:dyDescent="0.2">
      <c r="A529" s="2" t="s">
        <v>11</v>
      </c>
      <c r="B529" s="2" t="s">
        <v>1887</v>
      </c>
      <c r="C529" s="2" t="s">
        <v>1921</v>
      </c>
      <c r="D529" s="4">
        <v>498.75</v>
      </c>
      <c r="E529" s="2" t="s">
        <v>1854</v>
      </c>
      <c r="F529" s="2" t="s">
        <v>62</v>
      </c>
      <c r="G529" s="2" t="s">
        <v>1023</v>
      </c>
      <c r="H529" s="2" t="s">
        <v>1024</v>
      </c>
      <c r="I529" s="2" t="s">
        <v>65</v>
      </c>
      <c r="J529" s="2" t="s">
        <v>538</v>
      </c>
      <c r="K529" s="2" t="s">
        <v>20</v>
      </c>
      <c r="L529" s="8" t="str">
        <f t="shared" si="112"/>
        <v>Доходы/Оплата (за доставку)</v>
      </c>
      <c r="M529" t="str">
        <f t="shared" si="113"/>
        <v xml:space="preserve"> </v>
      </c>
      <c r="N529" t="str">
        <f t="shared" si="114"/>
        <v>Доходы/Оплата (за доставку)</v>
      </c>
      <c r="O529" s="13" t="b">
        <f t="shared" si="115"/>
        <v>0</v>
      </c>
      <c r="P529" t="str">
        <f t="shared" si="116"/>
        <v>нет</v>
      </c>
      <c r="Q529" t="str">
        <f t="shared" si="117"/>
        <v/>
      </c>
      <c r="R529" t="b">
        <f t="shared" si="118"/>
        <v>0</v>
      </c>
      <c r="S529" t="str">
        <f t="shared" si="119"/>
        <v>нет</v>
      </c>
      <c r="T529" t="b">
        <f t="shared" si="120"/>
        <v>0</v>
      </c>
      <c r="U529" t="str">
        <f t="shared" si="121"/>
        <v>нет</v>
      </c>
      <c r="V529" t="b">
        <f t="shared" si="122"/>
        <v>0</v>
      </c>
      <c r="W529" t="str">
        <f t="shared" si="123"/>
        <v>нет</v>
      </c>
      <c r="X529" t="b">
        <f t="shared" si="124"/>
        <v>0</v>
      </c>
      <c r="Y529" t="str">
        <f t="shared" si="125"/>
        <v>нет</v>
      </c>
    </row>
    <row r="530" spans="1:25" ht="45" customHeight="1" x14ac:dyDescent="0.2">
      <c r="A530" s="2" t="s">
        <v>11</v>
      </c>
      <c r="B530" s="2" t="s">
        <v>1887</v>
      </c>
      <c r="C530" s="2" t="s">
        <v>1922</v>
      </c>
      <c r="D530" s="4">
        <v>498.75</v>
      </c>
      <c r="E530" s="2" t="s">
        <v>1854</v>
      </c>
      <c r="F530" s="2" t="s">
        <v>62</v>
      </c>
      <c r="G530" s="2" t="s">
        <v>1923</v>
      </c>
      <c r="H530" s="2" t="s">
        <v>1924</v>
      </c>
      <c r="I530" s="2" t="s">
        <v>65</v>
      </c>
      <c r="J530" s="2" t="s">
        <v>1925</v>
      </c>
      <c r="K530" s="2" t="s">
        <v>20</v>
      </c>
      <c r="L530" s="8" t="str">
        <f t="shared" si="112"/>
        <v>Доходы/Оплата (за доставку)</v>
      </c>
      <c r="M530" t="str">
        <f t="shared" si="113"/>
        <v xml:space="preserve"> </v>
      </c>
      <c r="N530" t="str">
        <f t="shared" si="114"/>
        <v>Доходы/Оплата (за доставку)</v>
      </c>
      <c r="O530" s="13" t="b">
        <f t="shared" si="115"/>
        <v>0</v>
      </c>
      <c r="P530" t="str">
        <f t="shared" si="116"/>
        <v>нет</v>
      </c>
      <c r="Q530" t="str">
        <f t="shared" si="117"/>
        <v/>
      </c>
      <c r="R530" t="b">
        <f t="shared" si="118"/>
        <v>0</v>
      </c>
      <c r="S530" t="str">
        <f t="shared" si="119"/>
        <v>нет</v>
      </c>
      <c r="T530" t="b">
        <f t="shared" si="120"/>
        <v>0</v>
      </c>
      <c r="U530" t="str">
        <f t="shared" si="121"/>
        <v>нет</v>
      </c>
      <c r="V530" t="b">
        <f t="shared" si="122"/>
        <v>0</v>
      </c>
      <c r="W530" t="str">
        <f t="shared" si="123"/>
        <v>нет</v>
      </c>
      <c r="X530" t="b">
        <f t="shared" si="124"/>
        <v>0</v>
      </c>
      <c r="Y530" t="str">
        <f t="shared" si="125"/>
        <v>нет</v>
      </c>
    </row>
    <row r="531" spans="1:25" ht="45" customHeight="1" x14ac:dyDescent="0.2">
      <c r="A531" s="2" t="s">
        <v>11</v>
      </c>
      <c r="B531" s="2" t="s">
        <v>1887</v>
      </c>
      <c r="C531" s="2" t="s">
        <v>1926</v>
      </c>
      <c r="D531" s="4">
        <v>498.75</v>
      </c>
      <c r="E531" s="2" t="s">
        <v>1854</v>
      </c>
      <c r="F531" s="2" t="s">
        <v>62</v>
      </c>
      <c r="G531" s="2" t="s">
        <v>1927</v>
      </c>
      <c r="H531" s="2" t="s">
        <v>1928</v>
      </c>
      <c r="I531" s="2" t="s">
        <v>65</v>
      </c>
      <c r="J531" s="2" t="s">
        <v>1929</v>
      </c>
      <c r="K531" s="2" t="s">
        <v>20</v>
      </c>
      <c r="L531" s="8" t="str">
        <f t="shared" si="112"/>
        <v>Доходы/Оплата (за доставку)</v>
      </c>
      <c r="M531" t="str">
        <f t="shared" si="113"/>
        <v xml:space="preserve"> </v>
      </c>
      <c r="N531" t="str">
        <f t="shared" si="114"/>
        <v>Доходы/Оплата (за доставку)</v>
      </c>
      <c r="O531" s="13" t="b">
        <f t="shared" si="115"/>
        <v>0</v>
      </c>
      <c r="P531" t="str">
        <f t="shared" si="116"/>
        <v>нет</v>
      </c>
      <c r="Q531" t="str">
        <f t="shared" si="117"/>
        <v/>
      </c>
      <c r="R531" t="b">
        <f t="shared" si="118"/>
        <v>0</v>
      </c>
      <c r="S531" t="str">
        <f t="shared" si="119"/>
        <v>нет</v>
      </c>
      <c r="T531" t="b">
        <f t="shared" si="120"/>
        <v>0</v>
      </c>
      <c r="U531" t="str">
        <f t="shared" si="121"/>
        <v>нет</v>
      </c>
      <c r="V531" t="b">
        <f t="shared" si="122"/>
        <v>0</v>
      </c>
      <c r="W531" t="str">
        <f t="shared" si="123"/>
        <v>нет</v>
      </c>
      <c r="X531" t="b">
        <f t="shared" si="124"/>
        <v>0</v>
      </c>
      <c r="Y531" t="str">
        <f t="shared" si="125"/>
        <v>нет</v>
      </c>
    </row>
    <row r="532" spans="1:25" ht="45" customHeight="1" x14ac:dyDescent="0.2">
      <c r="A532" s="2" t="s">
        <v>11</v>
      </c>
      <c r="B532" s="2" t="s">
        <v>1930</v>
      </c>
      <c r="C532" s="2" t="s">
        <v>1931</v>
      </c>
      <c r="D532" s="3">
        <v>1163.75</v>
      </c>
      <c r="E532" s="2" t="s">
        <v>1932</v>
      </c>
      <c r="F532" s="2" t="s">
        <v>62</v>
      </c>
      <c r="G532" s="2" t="s">
        <v>1933</v>
      </c>
      <c r="H532" s="2" t="s">
        <v>1934</v>
      </c>
      <c r="I532" s="2" t="s">
        <v>65</v>
      </c>
      <c r="J532" s="2" t="s">
        <v>1935</v>
      </c>
      <c r="K532" s="2" t="s">
        <v>20</v>
      </c>
      <c r="L532" s="8" t="str">
        <f t="shared" si="112"/>
        <v>Доходы/Оплата (за доставку)</v>
      </c>
      <c r="M532" t="str">
        <f t="shared" si="113"/>
        <v xml:space="preserve"> </v>
      </c>
      <c r="N532" t="str">
        <f t="shared" si="114"/>
        <v>Доходы/Оплата (за доставку)</v>
      </c>
      <c r="O532" s="13" t="b">
        <f t="shared" si="115"/>
        <v>0</v>
      </c>
      <c r="P532" t="str">
        <f t="shared" si="116"/>
        <v>нет</v>
      </c>
      <c r="Q532" t="str">
        <f t="shared" si="117"/>
        <v/>
      </c>
      <c r="R532" t="b">
        <f t="shared" si="118"/>
        <v>0</v>
      </c>
      <c r="S532" t="str">
        <f t="shared" si="119"/>
        <v>нет</v>
      </c>
      <c r="T532" t="b">
        <f t="shared" si="120"/>
        <v>0</v>
      </c>
      <c r="U532" t="str">
        <f t="shared" si="121"/>
        <v>нет</v>
      </c>
      <c r="V532" t="b">
        <f t="shared" si="122"/>
        <v>0</v>
      </c>
      <c r="W532" t="str">
        <f t="shared" si="123"/>
        <v>нет</v>
      </c>
      <c r="X532" t="b">
        <f t="shared" si="124"/>
        <v>0</v>
      </c>
      <c r="Y532" t="str">
        <f t="shared" si="125"/>
        <v>нет</v>
      </c>
    </row>
    <row r="533" spans="1:25" ht="45" customHeight="1" x14ac:dyDescent="0.2">
      <c r="A533" s="2" t="s">
        <v>11</v>
      </c>
      <c r="B533" s="2" t="s">
        <v>1930</v>
      </c>
      <c r="C533" s="2" t="s">
        <v>1936</v>
      </c>
      <c r="D533" s="4">
        <v>997.5</v>
      </c>
      <c r="E533" s="2" t="s">
        <v>1932</v>
      </c>
      <c r="F533" s="2" t="s">
        <v>62</v>
      </c>
      <c r="G533" s="2" t="s">
        <v>1937</v>
      </c>
      <c r="H533" s="2" t="s">
        <v>1938</v>
      </c>
      <c r="I533" s="2" t="s">
        <v>65</v>
      </c>
      <c r="J533" s="2" t="s">
        <v>1939</v>
      </c>
      <c r="K533" s="2" t="s">
        <v>20</v>
      </c>
      <c r="L533" s="8" t="str">
        <f t="shared" si="112"/>
        <v>Доходы/Оплата (за доставку)</v>
      </c>
      <c r="M533" t="str">
        <f t="shared" si="113"/>
        <v xml:space="preserve"> </v>
      </c>
      <c r="N533" t="str">
        <f t="shared" si="114"/>
        <v>Доходы/Оплата (за доставку)</v>
      </c>
      <c r="O533" s="13" t="b">
        <f t="shared" si="115"/>
        <v>0</v>
      </c>
      <c r="P533" t="str">
        <f t="shared" si="116"/>
        <v>нет</v>
      </c>
      <c r="Q533" t="str">
        <f t="shared" si="117"/>
        <v/>
      </c>
      <c r="R533" t="b">
        <f t="shared" si="118"/>
        <v>0</v>
      </c>
      <c r="S533" t="str">
        <f t="shared" si="119"/>
        <v>нет</v>
      </c>
      <c r="T533" t="b">
        <f t="shared" si="120"/>
        <v>0</v>
      </c>
      <c r="U533" t="str">
        <f t="shared" si="121"/>
        <v>нет</v>
      </c>
      <c r="V533" t="b">
        <f t="shared" si="122"/>
        <v>0</v>
      </c>
      <c r="W533" t="str">
        <f t="shared" si="123"/>
        <v>нет</v>
      </c>
      <c r="X533" t="b">
        <f t="shared" si="124"/>
        <v>0</v>
      </c>
      <c r="Y533" t="str">
        <f t="shared" si="125"/>
        <v>нет</v>
      </c>
    </row>
    <row r="534" spans="1:25" ht="45" customHeight="1" x14ac:dyDescent="0.2">
      <c r="A534" s="2" t="s">
        <v>11</v>
      </c>
      <c r="B534" s="2" t="s">
        <v>1930</v>
      </c>
      <c r="C534" s="2" t="s">
        <v>1940</v>
      </c>
      <c r="D534" s="4">
        <v>831.25</v>
      </c>
      <c r="E534" s="2" t="s">
        <v>1932</v>
      </c>
      <c r="F534" s="2" t="s">
        <v>62</v>
      </c>
      <c r="G534" s="2" t="s">
        <v>1941</v>
      </c>
      <c r="H534" s="2" t="s">
        <v>1942</v>
      </c>
      <c r="I534" s="2" t="s">
        <v>65</v>
      </c>
      <c r="J534" s="2" t="s">
        <v>1943</v>
      </c>
      <c r="K534" s="2" t="s">
        <v>20</v>
      </c>
      <c r="L534" s="8" t="str">
        <f t="shared" si="112"/>
        <v>Доходы/Оплата (за доставку)</v>
      </c>
      <c r="M534" t="str">
        <f t="shared" si="113"/>
        <v xml:space="preserve"> </v>
      </c>
      <c r="N534" t="str">
        <f t="shared" si="114"/>
        <v>Доходы/Оплата (за доставку)</v>
      </c>
      <c r="O534" s="13" t="b">
        <f t="shared" si="115"/>
        <v>0</v>
      </c>
      <c r="P534" t="str">
        <f t="shared" si="116"/>
        <v>нет</v>
      </c>
      <c r="Q534" t="str">
        <f t="shared" si="117"/>
        <v/>
      </c>
      <c r="R534" t="b">
        <f t="shared" si="118"/>
        <v>0</v>
      </c>
      <c r="S534" t="str">
        <f t="shared" si="119"/>
        <v>нет</v>
      </c>
      <c r="T534" t="b">
        <f t="shared" si="120"/>
        <v>0</v>
      </c>
      <c r="U534" t="str">
        <f t="shared" si="121"/>
        <v>нет</v>
      </c>
      <c r="V534" t="b">
        <f t="shared" si="122"/>
        <v>0</v>
      </c>
      <c r="W534" t="str">
        <f t="shared" si="123"/>
        <v>нет</v>
      </c>
      <c r="X534" t="b">
        <f t="shared" si="124"/>
        <v>0</v>
      </c>
      <c r="Y534" t="str">
        <f t="shared" si="125"/>
        <v>нет</v>
      </c>
    </row>
    <row r="535" spans="1:25" ht="45" customHeight="1" x14ac:dyDescent="0.2">
      <c r="A535" s="2" t="s">
        <v>11</v>
      </c>
      <c r="B535" s="2" t="s">
        <v>1930</v>
      </c>
      <c r="C535" s="2" t="s">
        <v>1944</v>
      </c>
      <c r="D535" s="4">
        <v>831.25</v>
      </c>
      <c r="E535" s="2" t="s">
        <v>1932</v>
      </c>
      <c r="F535" s="2" t="s">
        <v>62</v>
      </c>
      <c r="G535" s="2" t="s">
        <v>867</v>
      </c>
      <c r="H535" s="2" t="s">
        <v>1945</v>
      </c>
      <c r="I535" s="2" t="s">
        <v>65</v>
      </c>
      <c r="J535" s="2" t="s">
        <v>1946</v>
      </c>
      <c r="K535" s="2" t="s">
        <v>20</v>
      </c>
      <c r="L535" s="8" t="str">
        <f t="shared" si="112"/>
        <v>Доходы/Оплата (за доставку)</v>
      </c>
      <c r="M535" t="str">
        <f t="shared" si="113"/>
        <v xml:space="preserve"> </v>
      </c>
      <c r="N535" t="str">
        <f t="shared" si="114"/>
        <v>Доходы/Оплата (за доставку)</v>
      </c>
      <c r="O535" s="13" t="b">
        <f t="shared" si="115"/>
        <v>0</v>
      </c>
      <c r="P535" t="str">
        <f t="shared" si="116"/>
        <v>нет</v>
      </c>
      <c r="Q535" t="str">
        <f t="shared" si="117"/>
        <v/>
      </c>
      <c r="R535" t="b">
        <f t="shared" si="118"/>
        <v>0</v>
      </c>
      <c r="S535" t="str">
        <f t="shared" si="119"/>
        <v>нет</v>
      </c>
      <c r="T535" t="b">
        <f t="shared" si="120"/>
        <v>0</v>
      </c>
      <c r="U535" t="str">
        <f t="shared" si="121"/>
        <v>нет</v>
      </c>
      <c r="V535" t="b">
        <f t="shared" si="122"/>
        <v>0</v>
      </c>
      <c r="W535" t="str">
        <f t="shared" si="123"/>
        <v>нет</v>
      </c>
      <c r="X535" t="b">
        <f t="shared" si="124"/>
        <v>0</v>
      </c>
      <c r="Y535" t="str">
        <f t="shared" si="125"/>
        <v>нет</v>
      </c>
    </row>
    <row r="536" spans="1:25" ht="45" customHeight="1" x14ac:dyDescent="0.2">
      <c r="A536" s="2" t="s">
        <v>11</v>
      </c>
      <c r="B536" s="2" t="s">
        <v>1930</v>
      </c>
      <c r="C536" s="2" t="s">
        <v>1947</v>
      </c>
      <c r="D536" s="4">
        <v>665</v>
      </c>
      <c r="E536" s="2" t="s">
        <v>1932</v>
      </c>
      <c r="F536" s="2" t="s">
        <v>62</v>
      </c>
      <c r="G536" s="2" t="s">
        <v>41</v>
      </c>
      <c r="H536" s="2" t="s">
        <v>1948</v>
      </c>
      <c r="I536" s="2" t="s">
        <v>65</v>
      </c>
      <c r="J536" s="2" t="s">
        <v>520</v>
      </c>
      <c r="K536" s="2" t="s">
        <v>20</v>
      </c>
      <c r="L536" s="8" t="str">
        <f t="shared" si="112"/>
        <v>Доходы/Оплата (за доставку)</v>
      </c>
      <c r="M536" t="str">
        <f t="shared" si="113"/>
        <v xml:space="preserve"> </v>
      </c>
      <c r="N536" t="str">
        <f t="shared" si="114"/>
        <v>Доходы/Оплата (за доставку)</v>
      </c>
      <c r="O536" s="13" t="b">
        <f t="shared" si="115"/>
        <v>0</v>
      </c>
      <c r="P536" t="str">
        <f t="shared" si="116"/>
        <v>нет</v>
      </c>
      <c r="Q536" t="str">
        <f t="shared" si="117"/>
        <v/>
      </c>
      <c r="R536" t="b">
        <f t="shared" si="118"/>
        <v>0</v>
      </c>
      <c r="S536" t="str">
        <f t="shared" si="119"/>
        <v>нет</v>
      </c>
      <c r="T536" t="b">
        <f t="shared" si="120"/>
        <v>0</v>
      </c>
      <c r="U536" t="str">
        <f t="shared" si="121"/>
        <v>нет</v>
      </c>
      <c r="V536" t="b">
        <f t="shared" si="122"/>
        <v>0</v>
      </c>
      <c r="W536" t="str">
        <f t="shared" si="123"/>
        <v>нет</v>
      </c>
      <c r="X536" t="b">
        <f t="shared" si="124"/>
        <v>0</v>
      </c>
      <c r="Y536" t="str">
        <f t="shared" si="125"/>
        <v>нет</v>
      </c>
    </row>
    <row r="537" spans="1:25" ht="45" customHeight="1" x14ac:dyDescent="0.2">
      <c r="A537" s="2" t="s">
        <v>11</v>
      </c>
      <c r="B537" s="2" t="s">
        <v>1930</v>
      </c>
      <c r="C537" s="2" t="s">
        <v>1949</v>
      </c>
      <c r="D537" s="4">
        <v>665</v>
      </c>
      <c r="E537" s="2" t="s">
        <v>1932</v>
      </c>
      <c r="F537" s="2" t="s">
        <v>62</v>
      </c>
      <c r="G537" s="2" t="s">
        <v>1950</v>
      </c>
      <c r="H537" s="2" t="s">
        <v>1951</v>
      </c>
      <c r="I537" s="2" t="s">
        <v>65</v>
      </c>
      <c r="J537" s="2" t="s">
        <v>1952</v>
      </c>
      <c r="K537" s="2" t="s">
        <v>20</v>
      </c>
      <c r="L537" s="8" t="str">
        <f t="shared" si="112"/>
        <v>Доходы/Оплата (за доставку)</v>
      </c>
      <c r="M537" t="str">
        <f t="shared" si="113"/>
        <v xml:space="preserve"> </v>
      </c>
      <c r="N537" t="str">
        <f t="shared" si="114"/>
        <v>Доходы/Оплата (за доставку)</v>
      </c>
      <c r="O537" s="13" t="b">
        <f t="shared" si="115"/>
        <v>0</v>
      </c>
      <c r="P537" t="str">
        <f t="shared" si="116"/>
        <v>нет</v>
      </c>
      <c r="Q537" t="str">
        <f t="shared" si="117"/>
        <v/>
      </c>
      <c r="R537" t="b">
        <f t="shared" si="118"/>
        <v>0</v>
      </c>
      <c r="S537" t="str">
        <f t="shared" si="119"/>
        <v>нет</v>
      </c>
      <c r="T537" t="b">
        <f t="shared" si="120"/>
        <v>0</v>
      </c>
      <c r="U537" t="str">
        <f t="shared" si="121"/>
        <v>нет</v>
      </c>
      <c r="V537" t="b">
        <f t="shared" si="122"/>
        <v>0</v>
      </c>
      <c r="W537" t="str">
        <f t="shared" si="123"/>
        <v>нет</v>
      </c>
      <c r="X537" t="b">
        <f t="shared" si="124"/>
        <v>0</v>
      </c>
      <c r="Y537" t="str">
        <f t="shared" si="125"/>
        <v>нет</v>
      </c>
    </row>
    <row r="538" spans="1:25" ht="45" customHeight="1" x14ac:dyDescent="0.2">
      <c r="A538" s="2" t="s">
        <v>11</v>
      </c>
      <c r="B538" s="2" t="s">
        <v>1930</v>
      </c>
      <c r="C538" s="2" t="s">
        <v>1953</v>
      </c>
      <c r="D538" s="4">
        <v>665</v>
      </c>
      <c r="E538" s="2" t="s">
        <v>1932</v>
      </c>
      <c r="F538" s="2" t="s">
        <v>62</v>
      </c>
      <c r="G538" s="2" t="s">
        <v>1954</v>
      </c>
      <c r="H538" s="2" t="s">
        <v>1955</v>
      </c>
      <c r="I538" s="2" t="s">
        <v>65</v>
      </c>
      <c r="J538" s="2" t="s">
        <v>1956</v>
      </c>
      <c r="K538" s="2" t="s">
        <v>20</v>
      </c>
      <c r="L538" s="8" t="str">
        <f t="shared" si="112"/>
        <v>Доходы/Оплата (за доставку)</v>
      </c>
      <c r="M538" t="str">
        <f t="shared" si="113"/>
        <v xml:space="preserve"> </v>
      </c>
      <c r="N538" t="str">
        <f t="shared" si="114"/>
        <v>Доходы/Оплата (за доставку)</v>
      </c>
      <c r="O538" s="13" t="b">
        <f t="shared" si="115"/>
        <v>0</v>
      </c>
      <c r="P538" t="str">
        <f t="shared" si="116"/>
        <v>нет</v>
      </c>
      <c r="Q538" t="str">
        <f t="shared" si="117"/>
        <v/>
      </c>
      <c r="R538" t="b">
        <f t="shared" si="118"/>
        <v>0</v>
      </c>
      <c r="S538" t="str">
        <f t="shared" si="119"/>
        <v>нет</v>
      </c>
      <c r="T538" t="b">
        <f t="shared" si="120"/>
        <v>0</v>
      </c>
      <c r="U538" t="str">
        <f t="shared" si="121"/>
        <v>нет</v>
      </c>
      <c r="V538" t="b">
        <f t="shared" si="122"/>
        <v>0</v>
      </c>
      <c r="W538" t="str">
        <f t="shared" si="123"/>
        <v>нет</v>
      </c>
      <c r="X538" t="b">
        <f t="shared" si="124"/>
        <v>0</v>
      </c>
      <c r="Y538" t="str">
        <f t="shared" si="125"/>
        <v>нет</v>
      </c>
    </row>
    <row r="539" spans="1:25" ht="45" customHeight="1" x14ac:dyDescent="0.2">
      <c r="A539" s="2" t="s">
        <v>11</v>
      </c>
      <c r="B539" s="2" t="s">
        <v>1930</v>
      </c>
      <c r="C539" s="2" t="s">
        <v>1957</v>
      </c>
      <c r="D539" s="4">
        <v>665</v>
      </c>
      <c r="E539" s="2" t="s">
        <v>1932</v>
      </c>
      <c r="F539" s="2" t="s">
        <v>62</v>
      </c>
      <c r="G539" s="2" t="s">
        <v>1958</v>
      </c>
      <c r="H539" s="2" t="s">
        <v>1959</v>
      </c>
      <c r="I539" s="2" t="s">
        <v>65</v>
      </c>
      <c r="J539" s="2" t="s">
        <v>1960</v>
      </c>
      <c r="K539" s="2" t="s">
        <v>20</v>
      </c>
      <c r="L539" s="8" t="str">
        <f t="shared" si="112"/>
        <v>Доходы/Оплата (за доставку)</v>
      </c>
      <c r="M539" t="str">
        <f t="shared" si="113"/>
        <v xml:space="preserve"> </v>
      </c>
      <c r="N539" t="str">
        <f t="shared" si="114"/>
        <v>Доходы/Оплата (за доставку)</v>
      </c>
      <c r="O539" s="13" t="b">
        <f t="shared" si="115"/>
        <v>0</v>
      </c>
      <c r="P539" t="str">
        <f t="shared" si="116"/>
        <v>нет</v>
      </c>
      <c r="Q539" t="str">
        <f t="shared" si="117"/>
        <v/>
      </c>
      <c r="R539" t="b">
        <f t="shared" si="118"/>
        <v>0</v>
      </c>
      <c r="S539" t="str">
        <f t="shared" si="119"/>
        <v>нет</v>
      </c>
      <c r="T539" t="b">
        <f t="shared" si="120"/>
        <v>0</v>
      </c>
      <c r="U539" t="str">
        <f t="shared" si="121"/>
        <v>нет</v>
      </c>
      <c r="V539" t="b">
        <f t="shared" si="122"/>
        <v>0</v>
      </c>
      <c r="W539" t="str">
        <f t="shared" si="123"/>
        <v>нет</v>
      </c>
      <c r="X539" t="b">
        <f t="shared" si="124"/>
        <v>0</v>
      </c>
      <c r="Y539" t="str">
        <f t="shared" si="125"/>
        <v>нет</v>
      </c>
    </row>
    <row r="540" spans="1:25" ht="45" customHeight="1" x14ac:dyDescent="0.2">
      <c r="A540" s="2" t="s">
        <v>11</v>
      </c>
      <c r="B540" s="2" t="s">
        <v>1930</v>
      </c>
      <c r="C540" s="2" t="s">
        <v>1961</v>
      </c>
      <c r="D540" s="4">
        <v>665</v>
      </c>
      <c r="E540" s="2" t="s">
        <v>1932</v>
      </c>
      <c r="F540" s="2" t="s">
        <v>62</v>
      </c>
      <c r="G540" s="2" t="s">
        <v>1962</v>
      </c>
      <c r="H540" s="2" t="s">
        <v>1963</v>
      </c>
      <c r="I540" s="2" t="s">
        <v>65</v>
      </c>
      <c r="J540" s="2" t="s">
        <v>1964</v>
      </c>
      <c r="K540" s="2" t="s">
        <v>20</v>
      </c>
      <c r="L540" s="8" t="str">
        <f t="shared" si="112"/>
        <v>Доходы/Оплата (за доставку)</v>
      </c>
      <c r="M540" t="str">
        <f t="shared" si="113"/>
        <v xml:space="preserve"> </v>
      </c>
      <c r="N540" t="str">
        <f t="shared" si="114"/>
        <v>Доходы/Оплата (за доставку)</v>
      </c>
      <c r="O540" s="13" t="b">
        <f t="shared" si="115"/>
        <v>0</v>
      </c>
      <c r="P540" t="str">
        <f t="shared" si="116"/>
        <v>нет</v>
      </c>
      <c r="Q540" t="str">
        <f t="shared" si="117"/>
        <v/>
      </c>
      <c r="R540" t="b">
        <f t="shared" si="118"/>
        <v>0</v>
      </c>
      <c r="S540" t="str">
        <f t="shared" si="119"/>
        <v>нет</v>
      </c>
      <c r="T540" t="b">
        <f t="shared" si="120"/>
        <v>0</v>
      </c>
      <c r="U540" t="str">
        <f t="shared" si="121"/>
        <v>нет</v>
      </c>
      <c r="V540" t="b">
        <f t="shared" si="122"/>
        <v>0</v>
      </c>
      <c r="W540" t="str">
        <f t="shared" si="123"/>
        <v>нет</v>
      </c>
      <c r="X540" t="b">
        <f t="shared" si="124"/>
        <v>0</v>
      </c>
      <c r="Y540" t="str">
        <f t="shared" si="125"/>
        <v>нет</v>
      </c>
    </row>
    <row r="541" spans="1:25" ht="45" customHeight="1" x14ac:dyDescent="0.2">
      <c r="A541" s="2" t="s">
        <v>11</v>
      </c>
      <c r="B541" s="2" t="s">
        <v>1930</v>
      </c>
      <c r="C541" s="2" t="s">
        <v>1965</v>
      </c>
      <c r="D541" s="4">
        <v>665</v>
      </c>
      <c r="E541" s="2" t="s">
        <v>1932</v>
      </c>
      <c r="F541" s="2" t="s">
        <v>62</v>
      </c>
      <c r="G541" s="2" t="s">
        <v>1966</v>
      </c>
      <c r="H541" s="2" t="s">
        <v>1967</v>
      </c>
      <c r="I541" s="2" t="s">
        <v>65</v>
      </c>
      <c r="J541" s="2" t="s">
        <v>1968</v>
      </c>
      <c r="K541" s="2" t="s">
        <v>20</v>
      </c>
      <c r="L541" s="8" t="str">
        <f t="shared" si="112"/>
        <v>Доходы/Оплата (за доставку)</v>
      </c>
      <c r="M541" t="str">
        <f t="shared" si="113"/>
        <v xml:space="preserve"> </v>
      </c>
      <c r="N541" t="str">
        <f t="shared" si="114"/>
        <v>Доходы/Оплата (за доставку)</v>
      </c>
      <c r="O541" s="13" t="b">
        <f t="shared" si="115"/>
        <v>0</v>
      </c>
      <c r="P541" t="str">
        <f t="shared" si="116"/>
        <v>нет</v>
      </c>
      <c r="Q541" t="str">
        <f t="shared" si="117"/>
        <v/>
      </c>
      <c r="R541" t="b">
        <f t="shared" si="118"/>
        <v>0</v>
      </c>
      <c r="S541" t="str">
        <f t="shared" si="119"/>
        <v>нет</v>
      </c>
      <c r="T541" t="b">
        <f t="shared" si="120"/>
        <v>0</v>
      </c>
      <c r="U541" t="str">
        <f t="shared" si="121"/>
        <v>нет</v>
      </c>
      <c r="V541" t="b">
        <f t="shared" si="122"/>
        <v>0</v>
      </c>
      <c r="W541" t="str">
        <f t="shared" si="123"/>
        <v>нет</v>
      </c>
      <c r="X541" t="b">
        <f t="shared" si="124"/>
        <v>0</v>
      </c>
      <c r="Y541" t="str">
        <f t="shared" si="125"/>
        <v>нет</v>
      </c>
    </row>
    <row r="542" spans="1:25" ht="45" customHeight="1" x14ac:dyDescent="0.2">
      <c r="A542" s="2" t="s">
        <v>11</v>
      </c>
      <c r="B542" s="2" t="s">
        <v>1930</v>
      </c>
      <c r="C542" s="2" t="s">
        <v>1969</v>
      </c>
      <c r="D542" s="4">
        <v>498.75</v>
      </c>
      <c r="E542" s="2" t="s">
        <v>1932</v>
      </c>
      <c r="F542" s="2" t="s">
        <v>62</v>
      </c>
      <c r="G542" s="2" t="s">
        <v>1970</v>
      </c>
      <c r="H542" s="2" t="s">
        <v>1971</v>
      </c>
      <c r="I542" s="2" t="s">
        <v>65</v>
      </c>
      <c r="J542" s="2" t="s">
        <v>1972</v>
      </c>
      <c r="K542" s="2" t="s">
        <v>20</v>
      </c>
      <c r="L542" s="8" t="str">
        <f t="shared" si="112"/>
        <v>Доходы/Оплата (за доставку)</v>
      </c>
      <c r="M542" t="str">
        <f t="shared" si="113"/>
        <v xml:space="preserve"> </v>
      </c>
      <c r="N542" t="str">
        <f t="shared" si="114"/>
        <v>Доходы/Оплата (за доставку)</v>
      </c>
      <c r="O542" s="13" t="b">
        <f t="shared" si="115"/>
        <v>0</v>
      </c>
      <c r="P542" t="str">
        <f t="shared" si="116"/>
        <v>нет</v>
      </c>
      <c r="Q542" t="str">
        <f t="shared" si="117"/>
        <v/>
      </c>
      <c r="R542" t="b">
        <f t="shared" si="118"/>
        <v>0</v>
      </c>
      <c r="S542" t="str">
        <f t="shared" si="119"/>
        <v>нет</v>
      </c>
      <c r="T542" t="b">
        <f t="shared" si="120"/>
        <v>0</v>
      </c>
      <c r="U542" t="str">
        <f t="shared" si="121"/>
        <v>нет</v>
      </c>
      <c r="V542" t="b">
        <f t="shared" si="122"/>
        <v>0</v>
      </c>
      <c r="W542" t="str">
        <f t="shared" si="123"/>
        <v>нет</v>
      </c>
      <c r="X542" t="b">
        <f t="shared" si="124"/>
        <v>0</v>
      </c>
      <c r="Y542" t="str">
        <f t="shared" si="125"/>
        <v>нет</v>
      </c>
    </row>
    <row r="543" spans="1:25" ht="45" customHeight="1" x14ac:dyDescent="0.2">
      <c r="A543" s="2" t="s">
        <v>11</v>
      </c>
      <c r="B543" s="2" t="s">
        <v>1930</v>
      </c>
      <c r="C543" s="2" t="s">
        <v>1973</v>
      </c>
      <c r="D543" s="4">
        <v>332.5</v>
      </c>
      <c r="E543" s="2" t="s">
        <v>1932</v>
      </c>
      <c r="F543" s="2" t="s">
        <v>62</v>
      </c>
      <c r="G543" s="2" t="s">
        <v>1974</v>
      </c>
      <c r="H543" s="2" t="s">
        <v>1975</v>
      </c>
      <c r="I543" s="2" t="s">
        <v>65</v>
      </c>
      <c r="J543" s="2" t="s">
        <v>1976</v>
      </c>
      <c r="K543" s="2" t="s">
        <v>20</v>
      </c>
      <c r="L543" s="8" t="str">
        <f t="shared" si="112"/>
        <v>Доходы/Оплата (за доставку)</v>
      </c>
      <c r="M543" t="str">
        <f t="shared" si="113"/>
        <v xml:space="preserve"> </v>
      </c>
      <c r="N543" t="str">
        <f t="shared" si="114"/>
        <v>Доходы/Оплата (за доставку)</v>
      </c>
      <c r="O543" s="13" t="b">
        <f t="shared" si="115"/>
        <v>0</v>
      </c>
      <c r="P543" t="str">
        <f t="shared" si="116"/>
        <v>нет</v>
      </c>
      <c r="Q543" t="str">
        <f t="shared" si="117"/>
        <v/>
      </c>
      <c r="R543" t="b">
        <f t="shared" si="118"/>
        <v>0</v>
      </c>
      <c r="S543" t="str">
        <f t="shared" si="119"/>
        <v>нет</v>
      </c>
      <c r="T543" t="b">
        <f t="shared" si="120"/>
        <v>0</v>
      </c>
      <c r="U543" t="str">
        <f t="shared" si="121"/>
        <v>нет</v>
      </c>
      <c r="V543" t="b">
        <f t="shared" si="122"/>
        <v>0</v>
      </c>
      <c r="W543" t="str">
        <f t="shared" si="123"/>
        <v>нет</v>
      </c>
      <c r="X543" t="b">
        <f t="shared" si="124"/>
        <v>0</v>
      </c>
      <c r="Y543" t="str">
        <f t="shared" si="125"/>
        <v>нет</v>
      </c>
    </row>
    <row r="544" spans="1:25" ht="45" customHeight="1" x14ac:dyDescent="0.2">
      <c r="A544" s="2" t="s">
        <v>11</v>
      </c>
      <c r="B544" s="2" t="s">
        <v>1977</v>
      </c>
      <c r="C544" s="2" t="s">
        <v>1978</v>
      </c>
      <c r="D544" s="3">
        <v>27000</v>
      </c>
      <c r="E544" s="2" t="s">
        <v>1979</v>
      </c>
      <c r="F544" s="2" t="s">
        <v>15</v>
      </c>
      <c r="G544" s="2" t="s">
        <v>1298</v>
      </c>
      <c r="H544" s="2" t="s">
        <v>1980</v>
      </c>
      <c r="I544" s="2" t="s">
        <v>54</v>
      </c>
      <c r="J544" s="2" t="s">
        <v>1981</v>
      </c>
      <c r="K544" s="2" t="s">
        <v>49</v>
      </c>
      <c r="L544" s="8" t="str">
        <f t="shared" si="112"/>
        <v>ПОСТАВЩИКИ</v>
      </c>
      <c r="M544" t="str">
        <f t="shared" si="113"/>
        <v xml:space="preserve"> </v>
      </c>
      <c r="N544" t="str">
        <f t="shared" si="114"/>
        <v>ПОСТАВЩИКИ</v>
      </c>
      <c r="O544" s="13" t="b">
        <f t="shared" si="115"/>
        <v>0</v>
      </c>
      <c r="P544" t="str">
        <f t="shared" si="116"/>
        <v>нет</v>
      </c>
      <c r="Q544" t="str">
        <f t="shared" si="117"/>
        <v/>
      </c>
      <c r="R544" t="b">
        <f t="shared" si="118"/>
        <v>0</v>
      </c>
      <c r="S544" t="str">
        <f t="shared" si="119"/>
        <v>нет</v>
      </c>
      <c r="T544" t="b">
        <f t="shared" si="120"/>
        <v>0</v>
      </c>
      <c r="U544" t="str">
        <f t="shared" si="121"/>
        <v>нет</v>
      </c>
      <c r="V544" t="b">
        <f t="shared" si="122"/>
        <v>0</v>
      </c>
      <c r="W544" t="str">
        <f t="shared" si="123"/>
        <v>нет</v>
      </c>
      <c r="X544" t="b">
        <f t="shared" si="124"/>
        <v>0</v>
      </c>
      <c r="Y544" t="str">
        <f t="shared" si="125"/>
        <v>нет</v>
      </c>
    </row>
    <row r="545" spans="1:25" ht="45" customHeight="1" x14ac:dyDescent="0.2">
      <c r="A545" s="2" t="s">
        <v>11</v>
      </c>
      <c r="B545" s="2" t="s">
        <v>1982</v>
      </c>
      <c r="C545" s="2" t="s">
        <v>1983</v>
      </c>
      <c r="D545" s="3">
        <v>1553818</v>
      </c>
      <c r="E545" s="2" t="s">
        <v>1979</v>
      </c>
      <c r="F545" s="2" t="s">
        <v>15</v>
      </c>
      <c r="G545" s="2" t="s">
        <v>424</v>
      </c>
      <c r="H545" s="2" t="s">
        <v>429</v>
      </c>
      <c r="I545" s="2" t="s">
        <v>54</v>
      </c>
      <c r="J545" s="2" t="s">
        <v>1984</v>
      </c>
      <c r="K545" s="2" t="s">
        <v>49</v>
      </c>
      <c r="L545" s="8" t="str">
        <f t="shared" si="112"/>
        <v>ПОСТАВЩИКИ</v>
      </c>
      <c r="M545" t="str">
        <f t="shared" si="113"/>
        <v xml:space="preserve"> </v>
      </c>
      <c r="N545" t="str">
        <f t="shared" si="114"/>
        <v>ПОСТАВЩИКИ</v>
      </c>
      <c r="O545" s="13" t="b">
        <f t="shared" si="115"/>
        <v>0</v>
      </c>
      <c r="P545" t="str">
        <f t="shared" si="116"/>
        <v>нет</v>
      </c>
      <c r="Q545" t="str">
        <f t="shared" si="117"/>
        <v/>
      </c>
      <c r="R545" t="b">
        <f t="shared" si="118"/>
        <v>0</v>
      </c>
      <c r="S545" t="str">
        <f t="shared" si="119"/>
        <v>нет</v>
      </c>
      <c r="T545" t="b">
        <f t="shared" si="120"/>
        <v>0</v>
      </c>
      <c r="U545" t="str">
        <f t="shared" si="121"/>
        <v>нет</v>
      </c>
      <c r="V545" t="b">
        <f t="shared" si="122"/>
        <v>0</v>
      </c>
      <c r="W545" t="str">
        <f t="shared" si="123"/>
        <v>нет</v>
      </c>
      <c r="X545" t="b">
        <f t="shared" si="124"/>
        <v>0</v>
      </c>
      <c r="Y545" t="str">
        <f t="shared" si="125"/>
        <v>нет</v>
      </c>
    </row>
    <row r="546" spans="1:25" ht="45" customHeight="1" x14ac:dyDescent="0.2">
      <c r="A546" s="2" t="s">
        <v>11</v>
      </c>
      <c r="B546" s="2" t="s">
        <v>1985</v>
      </c>
      <c r="C546" s="2" t="s">
        <v>1986</v>
      </c>
      <c r="D546" s="3">
        <v>2181980.36</v>
      </c>
      <c r="E546" s="2" t="s">
        <v>1979</v>
      </c>
      <c r="F546" s="2" t="s">
        <v>15</v>
      </c>
      <c r="G546" s="2" t="s">
        <v>424</v>
      </c>
      <c r="H546" s="2" t="s">
        <v>425</v>
      </c>
      <c r="I546" s="2" t="s">
        <v>54</v>
      </c>
      <c r="J546" s="2" t="s">
        <v>1987</v>
      </c>
      <c r="K546" s="2" t="s">
        <v>49</v>
      </c>
      <c r="L546" s="8" t="str">
        <f t="shared" si="112"/>
        <v>ПОСТАВЩИКИ</v>
      </c>
      <c r="M546" t="str">
        <f t="shared" si="113"/>
        <v xml:space="preserve"> </v>
      </c>
      <c r="N546" t="str">
        <f t="shared" si="114"/>
        <v>ПОСТАВЩИКИ</v>
      </c>
      <c r="O546" s="13" t="b">
        <f t="shared" si="115"/>
        <v>0</v>
      </c>
      <c r="P546" t="str">
        <f t="shared" si="116"/>
        <v>нет</v>
      </c>
      <c r="Q546" t="str">
        <f t="shared" si="117"/>
        <v/>
      </c>
      <c r="R546" t="b">
        <f t="shared" si="118"/>
        <v>0</v>
      </c>
      <c r="S546" t="str">
        <f t="shared" si="119"/>
        <v>нет</v>
      </c>
      <c r="T546" t="b">
        <f t="shared" si="120"/>
        <v>0</v>
      </c>
      <c r="U546" t="str">
        <f t="shared" si="121"/>
        <v>нет</v>
      </c>
      <c r="V546" t="b">
        <f t="shared" si="122"/>
        <v>0</v>
      </c>
      <c r="W546" t="str">
        <f t="shared" si="123"/>
        <v>нет</v>
      </c>
      <c r="X546" t="b">
        <f t="shared" si="124"/>
        <v>0</v>
      </c>
      <c r="Y546" t="str">
        <f t="shared" si="125"/>
        <v>нет</v>
      </c>
    </row>
    <row r="547" spans="1:25" ht="45" customHeight="1" x14ac:dyDescent="0.2">
      <c r="A547" s="2" t="s">
        <v>11</v>
      </c>
      <c r="B547" s="2" t="s">
        <v>1988</v>
      </c>
      <c r="C547" s="2" t="s">
        <v>1989</v>
      </c>
      <c r="D547" s="3">
        <v>143883.94</v>
      </c>
      <c r="E547" s="2" t="s">
        <v>1979</v>
      </c>
      <c r="F547" s="2" t="s">
        <v>15</v>
      </c>
      <c r="G547" s="2" t="s">
        <v>41</v>
      </c>
      <c r="H547" s="2" t="s">
        <v>17</v>
      </c>
      <c r="I547" s="2" t="s">
        <v>18</v>
      </c>
      <c r="J547" s="11" t="s">
        <v>1990</v>
      </c>
      <c r="K547" s="2" t="s">
        <v>49</v>
      </c>
      <c r="L547" s="8" t="str">
        <f t="shared" si="112"/>
        <v>ЗП</v>
      </c>
      <c r="M547" t="str">
        <f t="shared" si="113"/>
        <v xml:space="preserve"> </v>
      </c>
      <c r="N547" t="str">
        <f t="shared" si="114"/>
        <v>ЗП</v>
      </c>
      <c r="O547" s="13" t="b">
        <f t="shared" si="115"/>
        <v>0</v>
      </c>
      <c r="P547" t="str">
        <f t="shared" si="116"/>
        <v>нет</v>
      </c>
      <c r="Q547" t="str">
        <f t="shared" si="117"/>
        <v>ЗП</v>
      </c>
      <c r="R547" t="b">
        <f t="shared" si="118"/>
        <v>0</v>
      </c>
      <c r="S547" t="str">
        <f t="shared" si="119"/>
        <v>нет</v>
      </c>
      <c r="T547" t="b">
        <f t="shared" si="120"/>
        <v>0</v>
      </c>
      <c r="U547" t="str">
        <f t="shared" si="121"/>
        <v>нет</v>
      </c>
      <c r="V547" t="b">
        <f t="shared" si="122"/>
        <v>0</v>
      </c>
      <c r="W547" t="str">
        <f t="shared" si="123"/>
        <v>нет</v>
      </c>
      <c r="X547" t="b">
        <f t="shared" si="124"/>
        <v>0</v>
      </c>
      <c r="Y547" t="str">
        <f t="shared" si="125"/>
        <v>нет</v>
      </c>
    </row>
    <row r="548" spans="1:25" ht="45" customHeight="1" x14ac:dyDescent="0.2">
      <c r="A548" s="2" t="s">
        <v>11</v>
      </c>
      <c r="B548" s="2" t="s">
        <v>1979</v>
      </c>
      <c r="C548" s="2" t="s">
        <v>1991</v>
      </c>
      <c r="D548" s="3">
        <v>67848.990000000005</v>
      </c>
      <c r="E548" s="2" t="s">
        <v>1979</v>
      </c>
      <c r="F548" s="2" t="s">
        <v>15</v>
      </c>
      <c r="G548" s="2" t="s">
        <v>41</v>
      </c>
      <c r="H548" s="2" t="s">
        <v>17</v>
      </c>
      <c r="I548" s="2" t="s">
        <v>18</v>
      </c>
      <c r="J548" s="11" t="s">
        <v>1992</v>
      </c>
      <c r="K548" s="2" t="s">
        <v>49</v>
      </c>
      <c r="L548" s="8" t="str">
        <f t="shared" si="112"/>
        <v>ЗП</v>
      </c>
      <c r="M548" t="str">
        <f t="shared" si="113"/>
        <v xml:space="preserve"> </v>
      </c>
      <c r="N548" t="str">
        <f t="shared" si="114"/>
        <v>ЗП</v>
      </c>
      <c r="O548" s="13" t="b">
        <f t="shared" si="115"/>
        <v>0</v>
      </c>
      <c r="P548" t="str">
        <f t="shared" si="116"/>
        <v>нет</v>
      </c>
      <c r="Q548" t="str">
        <f t="shared" si="117"/>
        <v>ЗП</v>
      </c>
      <c r="R548" t="b">
        <f t="shared" si="118"/>
        <v>0</v>
      </c>
      <c r="S548" t="str">
        <f t="shared" si="119"/>
        <v>нет</v>
      </c>
      <c r="T548" t="b">
        <f t="shared" si="120"/>
        <v>0</v>
      </c>
      <c r="U548" t="str">
        <f t="shared" si="121"/>
        <v>нет</v>
      </c>
      <c r="V548" t="b">
        <f t="shared" si="122"/>
        <v>0</v>
      </c>
      <c r="W548" t="str">
        <f t="shared" si="123"/>
        <v>нет</v>
      </c>
      <c r="X548" t="b">
        <f t="shared" si="124"/>
        <v>0</v>
      </c>
      <c r="Y548" t="str">
        <f t="shared" si="125"/>
        <v>нет</v>
      </c>
    </row>
    <row r="549" spans="1:25" ht="45" customHeight="1" x14ac:dyDescent="0.2">
      <c r="A549" s="2" t="s">
        <v>11</v>
      </c>
      <c r="B549" s="2" t="s">
        <v>1993</v>
      </c>
      <c r="C549" s="2" t="s">
        <v>1994</v>
      </c>
      <c r="D549" s="3">
        <v>2514326.88</v>
      </c>
      <c r="E549" s="2" t="s">
        <v>1979</v>
      </c>
      <c r="F549" s="2" t="s">
        <v>15</v>
      </c>
      <c r="G549" s="2" t="s">
        <v>433</v>
      </c>
      <c r="H549" s="2" t="s">
        <v>434</v>
      </c>
      <c r="I549" s="2" t="s">
        <v>47</v>
      </c>
      <c r="J549" s="2" t="s">
        <v>1995</v>
      </c>
      <c r="K549" s="2" t="s">
        <v>49</v>
      </c>
      <c r="L549" s="8" t="str">
        <f t="shared" si="112"/>
        <v>ПОСТАВЩИКИ</v>
      </c>
      <c r="M549" t="str">
        <f t="shared" si="113"/>
        <v xml:space="preserve"> </v>
      </c>
      <c r="N549" t="str">
        <f t="shared" si="114"/>
        <v>ПОСТАВЩИКИ</v>
      </c>
      <c r="O549" s="13" t="b">
        <f t="shared" si="115"/>
        <v>0</v>
      </c>
      <c r="P549" t="str">
        <f t="shared" si="116"/>
        <v>нет</v>
      </c>
      <c r="Q549" t="str">
        <f t="shared" si="117"/>
        <v/>
      </c>
      <c r="R549" t="b">
        <f t="shared" si="118"/>
        <v>0</v>
      </c>
      <c r="S549" t="str">
        <f t="shared" si="119"/>
        <v>нет</v>
      </c>
      <c r="T549" t="b">
        <f t="shared" si="120"/>
        <v>0</v>
      </c>
      <c r="U549" t="str">
        <f t="shared" si="121"/>
        <v>нет</v>
      </c>
      <c r="V549" t="b">
        <f t="shared" si="122"/>
        <v>0</v>
      </c>
      <c r="W549" t="str">
        <f t="shared" si="123"/>
        <v>нет</v>
      </c>
      <c r="X549" t="b">
        <f t="shared" si="124"/>
        <v>0</v>
      </c>
      <c r="Y549" t="str">
        <f t="shared" si="125"/>
        <v>нет</v>
      </c>
    </row>
    <row r="550" spans="1:25" ht="45" customHeight="1" x14ac:dyDescent="0.2">
      <c r="A550" s="2" t="s">
        <v>11</v>
      </c>
      <c r="B550" s="2" t="s">
        <v>1996</v>
      </c>
      <c r="C550" s="2" t="s">
        <v>1997</v>
      </c>
      <c r="D550" s="3">
        <v>2514326.88</v>
      </c>
      <c r="E550" s="2" t="s">
        <v>1979</v>
      </c>
      <c r="F550" s="2" t="s">
        <v>15</v>
      </c>
      <c r="G550" s="2" t="s">
        <v>433</v>
      </c>
      <c r="H550" s="2" t="s">
        <v>434</v>
      </c>
      <c r="I550" s="2" t="s">
        <v>47</v>
      </c>
      <c r="J550" s="2" t="s">
        <v>1998</v>
      </c>
      <c r="K550" s="2" t="s">
        <v>49</v>
      </c>
      <c r="L550" s="8" t="str">
        <f t="shared" si="112"/>
        <v>ПОСТАВЩИКИ</v>
      </c>
      <c r="M550" t="str">
        <f t="shared" si="113"/>
        <v xml:space="preserve"> </v>
      </c>
      <c r="N550" t="str">
        <f t="shared" si="114"/>
        <v>ПОСТАВЩИКИ</v>
      </c>
      <c r="O550" s="13" t="b">
        <f t="shared" si="115"/>
        <v>0</v>
      </c>
      <c r="P550" t="str">
        <f t="shared" si="116"/>
        <v>нет</v>
      </c>
      <c r="Q550" t="str">
        <f t="shared" si="117"/>
        <v/>
      </c>
      <c r="R550" t="b">
        <f t="shared" si="118"/>
        <v>0</v>
      </c>
      <c r="S550" t="str">
        <f t="shared" si="119"/>
        <v>нет</v>
      </c>
      <c r="T550" t="b">
        <f t="shared" si="120"/>
        <v>0</v>
      </c>
      <c r="U550" t="str">
        <f t="shared" si="121"/>
        <v>нет</v>
      </c>
      <c r="V550" t="b">
        <f t="shared" si="122"/>
        <v>0</v>
      </c>
      <c r="W550" t="str">
        <f t="shared" si="123"/>
        <v>нет</v>
      </c>
      <c r="X550" t="b">
        <f t="shared" si="124"/>
        <v>0</v>
      </c>
      <c r="Y550" t="str">
        <f t="shared" si="125"/>
        <v>нет</v>
      </c>
    </row>
    <row r="551" spans="1:25" ht="45" customHeight="1" x14ac:dyDescent="0.2">
      <c r="A551" s="2" t="s">
        <v>11</v>
      </c>
      <c r="B551" s="2" t="s">
        <v>1999</v>
      </c>
      <c r="C551" s="2" t="s">
        <v>2000</v>
      </c>
      <c r="D551" s="4">
        <v>137.74</v>
      </c>
      <c r="E551" s="2" t="s">
        <v>1979</v>
      </c>
      <c r="F551" s="2" t="s">
        <v>15</v>
      </c>
      <c r="G551" s="2" t="s">
        <v>304</v>
      </c>
      <c r="H551" s="2" t="s">
        <v>2001</v>
      </c>
      <c r="I551" s="2" t="s">
        <v>54</v>
      </c>
      <c r="J551" s="2" t="s">
        <v>2002</v>
      </c>
      <c r="K551" s="2" t="s">
        <v>49</v>
      </c>
      <c r="L551" s="8" t="str">
        <f t="shared" si="112"/>
        <v>ПОСТАВЩИКИ</v>
      </c>
      <c r="M551" t="str">
        <f t="shared" si="113"/>
        <v xml:space="preserve"> </v>
      </c>
      <c r="N551" t="str">
        <f t="shared" si="114"/>
        <v>ПОСТАВЩИКИ</v>
      </c>
      <c r="O551" s="13" t="b">
        <f t="shared" si="115"/>
        <v>0</v>
      </c>
      <c r="P551" t="str">
        <f t="shared" si="116"/>
        <v>нет</v>
      </c>
      <c r="Q551" t="str">
        <f t="shared" si="117"/>
        <v/>
      </c>
      <c r="R551" t="b">
        <f t="shared" si="118"/>
        <v>0</v>
      </c>
      <c r="S551" t="str">
        <f t="shared" si="119"/>
        <v>нет</v>
      </c>
      <c r="T551" t="b">
        <f t="shared" si="120"/>
        <v>0</v>
      </c>
      <c r="U551" t="str">
        <f t="shared" si="121"/>
        <v>нет</v>
      </c>
      <c r="V551" t="b">
        <f t="shared" si="122"/>
        <v>0</v>
      </c>
      <c r="W551" t="str">
        <f t="shared" si="123"/>
        <v>нет</v>
      </c>
      <c r="X551" t="b">
        <f t="shared" si="124"/>
        <v>0</v>
      </c>
      <c r="Y551" t="str">
        <f t="shared" si="125"/>
        <v>нет</v>
      </c>
    </row>
    <row r="552" spans="1:25" ht="45" customHeight="1" x14ac:dyDescent="0.2">
      <c r="A552" s="2" t="s">
        <v>11</v>
      </c>
      <c r="B552" s="2" t="s">
        <v>2003</v>
      </c>
      <c r="C552" s="2" t="s">
        <v>2004</v>
      </c>
      <c r="D552" s="4">
        <v>68.87</v>
      </c>
      <c r="E552" s="2" t="s">
        <v>1979</v>
      </c>
      <c r="F552" s="2" t="s">
        <v>15</v>
      </c>
      <c r="G552" s="2" t="s">
        <v>304</v>
      </c>
      <c r="H552" s="2" t="s">
        <v>2001</v>
      </c>
      <c r="I552" s="2" t="s">
        <v>54</v>
      </c>
      <c r="J552" s="2" t="s">
        <v>2005</v>
      </c>
      <c r="K552" s="2" t="s">
        <v>49</v>
      </c>
      <c r="L552" s="8" t="str">
        <f t="shared" si="112"/>
        <v>ПОСТАВЩИКИ</v>
      </c>
      <c r="M552" t="str">
        <f t="shared" si="113"/>
        <v xml:space="preserve"> </v>
      </c>
      <c r="N552" t="str">
        <f t="shared" si="114"/>
        <v>ПОСТАВЩИКИ</v>
      </c>
      <c r="O552" s="13" t="b">
        <f t="shared" si="115"/>
        <v>0</v>
      </c>
      <c r="P552" t="str">
        <f t="shared" si="116"/>
        <v>нет</v>
      </c>
      <c r="Q552" t="str">
        <f t="shared" si="117"/>
        <v/>
      </c>
      <c r="R552" t="b">
        <f t="shared" si="118"/>
        <v>0</v>
      </c>
      <c r="S552" t="str">
        <f t="shared" si="119"/>
        <v>нет</v>
      </c>
      <c r="T552" t="b">
        <f t="shared" si="120"/>
        <v>0</v>
      </c>
      <c r="U552" t="str">
        <f t="shared" si="121"/>
        <v>нет</v>
      </c>
      <c r="V552" t="b">
        <f t="shared" si="122"/>
        <v>0</v>
      </c>
      <c r="W552" t="str">
        <f t="shared" si="123"/>
        <v>нет</v>
      </c>
      <c r="X552" t="b">
        <f t="shared" si="124"/>
        <v>0</v>
      </c>
      <c r="Y552" t="str">
        <f t="shared" si="125"/>
        <v>нет</v>
      </c>
    </row>
    <row r="553" spans="1:25" ht="45" customHeight="1" x14ac:dyDescent="0.2">
      <c r="A553" s="2" t="s">
        <v>11</v>
      </c>
      <c r="B553" s="2" t="s">
        <v>2006</v>
      </c>
      <c r="C553" s="2" t="s">
        <v>2007</v>
      </c>
      <c r="D553" s="3">
        <v>122392.7</v>
      </c>
      <c r="E553" s="2" t="s">
        <v>1979</v>
      </c>
      <c r="F553" s="2" t="s">
        <v>15</v>
      </c>
      <c r="G553" s="2" t="s">
        <v>2008</v>
      </c>
      <c r="H553" s="2" t="s">
        <v>2009</v>
      </c>
      <c r="I553" s="2" t="s">
        <v>54</v>
      </c>
      <c r="J553" s="2" t="s">
        <v>2010</v>
      </c>
      <c r="K553" s="2" t="s">
        <v>49</v>
      </c>
      <c r="L553" s="8" t="str">
        <f t="shared" si="112"/>
        <v>ПОСТАВЩИКИ</v>
      </c>
      <c r="M553" t="str">
        <f t="shared" si="113"/>
        <v xml:space="preserve"> </v>
      </c>
      <c r="N553" t="str">
        <f t="shared" si="114"/>
        <v>ПОСТАВЩИКИ</v>
      </c>
      <c r="O553" s="13" t="b">
        <f t="shared" si="115"/>
        <v>0</v>
      </c>
      <c r="P553" t="str">
        <f t="shared" si="116"/>
        <v>нет</v>
      </c>
      <c r="Q553" t="str">
        <f t="shared" si="117"/>
        <v/>
      </c>
      <c r="R553" t="b">
        <f t="shared" si="118"/>
        <v>0</v>
      </c>
      <c r="S553" t="str">
        <f t="shared" si="119"/>
        <v>нет</v>
      </c>
      <c r="T553" t="b">
        <f t="shared" si="120"/>
        <v>0</v>
      </c>
      <c r="U553" t="str">
        <f t="shared" si="121"/>
        <v>нет</v>
      </c>
      <c r="V553" t="b">
        <f t="shared" si="122"/>
        <v>0</v>
      </c>
      <c r="W553" t="str">
        <f t="shared" si="123"/>
        <v>нет</v>
      </c>
      <c r="X553" t="b">
        <f t="shared" si="124"/>
        <v>0</v>
      </c>
      <c r="Y553" t="str">
        <f t="shared" si="125"/>
        <v>нет</v>
      </c>
    </row>
    <row r="554" spans="1:25" ht="45" customHeight="1" x14ac:dyDescent="0.2">
      <c r="A554" s="2" t="s">
        <v>11</v>
      </c>
      <c r="B554" s="2" t="s">
        <v>2011</v>
      </c>
      <c r="C554" s="2" t="s">
        <v>2012</v>
      </c>
      <c r="D554" s="3">
        <v>34071.839999999997</v>
      </c>
      <c r="E554" s="2" t="s">
        <v>1979</v>
      </c>
      <c r="F554" s="2" t="s">
        <v>15</v>
      </c>
      <c r="G554" s="2" t="s">
        <v>84</v>
      </c>
      <c r="H554" s="2" t="s">
        <v>85</v>
      </c>
      <c r="I554" s="2" t="s">
        <v>47</v>
      </c>
      <c r="J554" s="2" t="s">
        <v>2013</v>
      </c>
      <c r="K554" s="2" t="s">
        <v>49</v>
      </c>
      <c r="L554" s="8" t="str">
        <f t="shared" si="112"/>
        <v>ПОСТАВЩИКИ</v>
      </c>
      <c r="M554" t="str">
        <f t="shared" si="113"/>
        <v xml:space="preserve"> </v>
      </c>
      <c r="N554" t="str">
        <f t="shared" si="114"/>
        <v>ПОСТАВЩИКИ</v>
      </c>
      <c r="O554" s="13" t="b">
        <f t="shared" si="115"/>
        <v>0</v>
      </c>
      <c r="P554" t="str">
        <f t="shared" si="116"/>
        <v>нет</v>
      </c>
      <c r="Q554" t="str">
        <f t="shared" si="117"/>
        <v/>
      </c>
      <c r="R554" t="b">
        <f t="shared" si="118"/>
        <v>0</v>
      </c>
      <c r="S554" t="str">
        <f t="shared" si="119"/>
        <v>нет</v>
      </c>
      <c r="T554" t="b">
        <f t="shared" si="120"/>
        <v>0</v>
      </c>
      <c r="U554" t="str">
        <f t="shared" si="121"/>
        <v>нет</v>
      </c>
      <c r="V554" t="b">
        <f t="shared" si="122"/>
        <v>0</v>
      </c>
      <c r="W554" t="str">
        <f t="shared" si="123"/>
        <v>нет</v>
      </c>
      <c r="X554" t="b">
        <f t="shared" si="124"/>
        <v>0</v>
      </c>
      <c r="Y554" t="str">
        <f t="shared" si="125"/>
        <v>нет</v>
      </c>
    </row>
    <row r="555" spans="1:25" ht="45" customHeight="1" x14ac:dyDescent="0.2">
      <c r="A555" s="2" t="s">
        <v>11</v>
      </c>
      <c r="B555" s="2" t="s">
        <v>2014</v>
      </c>
      <c r="C555" s="2" t="s">
        <v>2015</v>
      </c>
      <c r="D555" s="3">
        <v>2327.5</v>
      </c>
      <c r="E555" s="2" t="s">
        <v>1979</v>
      </c>
      <c r="F555" s="2" t="s">
        <v>62</v>
      </c>
      <c r="G555" s="2" t="s">
        <v>41</v>
      </c>
      <c r="H555" s="2" t="s">
        <v>2016</v>
      </c>
      <c r="I555" s="2" t="s">
        <v>65</v>
      </c>
      <c r="J555" s="2" t="s">
        <v>393</v>
      </c>
      <c r="K555" s="2" t="s">
        <v>20</v>
      </c>
      <c r="L555" s="8" t="str">
        <f t="shared" si="112"/>
        <v>Доходы/Оплата (за доставку)</v>
      </c>
      <c r="M555" t="str">
        <f t="shared" si="113"/>
        <v xml:space="preserve"> </v>
      </c>
      <c r="N555" t="str">
        <f t="shared" si="114"/>
        <v>Доходы/Оплата (за доставку)</v>
      </c>
      <c r="O555" s="13" t="b">
        <f t="shared" si="115"/>
        <v>0</v>
      </c>
      <c r="P555" t="str">
        <f t="shared" si="116"/>
        <v>нет</v>
      </c>
      <c r="Q555" t="str">
        <f t="shared" si="117"/>
        <v/>
      </c>
      <c r="R555" t="b">
        <f t="shared" si="118"/>
        <v>0</v>
      </c>
      <c r="S555" t="str">
        <f t="shared" si="119"/>
        <v>нет</v>
      </c>
      <c r="T555" t="b">
        <f t="shared" si="120"/>
        <v>0</v>
      </c>
      <c r="U555" t="str">
        <f t="shared" si="121"/>
        <v>нет</v>
      </c>
      <c r="V555" t="b">
        <f t="shared" si="122"/>
        <v>0</v>
      </c>
      <c r="W555" t="str">
        <f t="shared" si="123"/>
        <v>нет</v>
      </c>
      <c r="X555" t="b">
        <f t="shared" si="124"/>
        <v>0</v>
      </c>
      <c r="Y555" t="str">
        <f t="shared" si="125"/>
        <v>нет</v>
      </c>
    </row>
    <row r="556" spans="1:25" ht="45" customHeight="1" x14ac:dyDescent="0.2">
      <c r="A556" s="2" t="s">
        <v>11</v>
      </c>
      <c r="B556" s="2" t="s">
        <v>2014</v>
      </c>
      <c r="C556" s="2" t="s">
        <v>2017</v>
      </c>
      <c r="D556" s="4">
        <v>997.5</v>
      </c>
      <c r="E556" s="2" t="s">
        <v>1979</v>
      </c>
      <c r="F556" s="2" t="s">
        <v>62</v>
      </c>
      <c r="G556" s="2" t="s">
        <v>2018</v>
      </c>
      <c r="H556" s="2" t="s">
        <v>2019</v>
      </c>
      <c r="I556" s="2" t="s">
        <v>65</v>
      </c>
      <c r="J556" s="2" t="s">
        <v>2020</v>
      </c>
      <c r="K556" s="2" t="s">
        <v>20</v>
      </c>
      <c r="L556" s="8" t="str">
        <f t="shared" si="112"/>
        <v>Доходы/Оплата (за доставку)</v>
      </c>
      <c r="M556" t="str">
        <f t="shared" si="113"/>
        <v xml:space="preserve"> </v>
      </c>
      <c r="N556" t="str">
        <f t="shared" si="114"/>
        <v>Доходы/Оплата (за доставку)</v>
      </c>
      <c r="O556" s="13" t="b">
        <f t="shared" si="115"/>
        <v>0</v>
      </c>
      <c r="P556" t="str">
        <f t="shared" si="116"/>
        <v>нет</v>
      </c>
      <c r="Q556" t="str">
        <f t="shared" si="117"/>
        <v/>
      </c>
      <c r="R556" t="b">
        <f t="shared" si="118"/>
        <v>0</v>
      </c>
      <c r="S556" t="str">
        <f t="shared" si="119"/>
        <v>нет</v>
      </c>
      <c r="T556" t="b">
        <f t="shared" si="120"/>
        <v>0</v>
      </c>
      <c r="U556" t="str">
        <f t="shared" si="121"/>
        <v>нет</v>
      </c>
      <c r="V556" t="b">
        <f t="shared" si="122"/>
        <v>0</v>
      </c>
      <c r="W556" t="str">
        <f t="shared" si="123"/>
        <v>нет</v>
      </c>
      <c r="X556" t="b">
        <f t="shared" si="124"/>
        <v>0</v>
      </c>
      <c r="Y556" t="str">
        <f t="shared" si="125"/>
        <v>нет</v>
      </c>
    </row>
    <row r="557" spans="1:25" ht="45" customHeight="1" x14ac:dyDescent="0.2">
      <c r="A557" s="2" t="s">
        <v>11</v>
      </c>
      <c r="B557" s="2" t="s">
        <v>2014</v>
      </c>
      <c r="C557" s="2" t="s">
        <v>2021</v>
      </c>
      <c r="D557" s="4">
        <v>997.5</v>
      </c>
      <c r="E557" s="2" t="s">
        <v>1979</v>
      </c>
      <c r="F557" s="2" t="s">
        <v>62</v>
      </c>
      <c r="G557" s="2" t="s">
        <v>2022</v>
      </c>
      <c r="H557" s="2" t="s">
        <v>2023</v>
      </c>
      <c r="I557" s="2" t="s">
        <v>65</v>
      </c>
      <c r="J557" s="2" t="s">
        <v>2024</v>
      </c>
      <c r="K557" s="2" t="s">
        <v>20</v>
      </c>
      <c r="L557" s="8" t="str">
        <f t="shared" si="112"/>
        <v>Доходы/Оплата (за доставку)</v>
      </c>
      <c r="M557" t="str">
        <f t="shared" si="113"/>
        <v xml:space="preserve"> </v>
      </c>
      <c r="N557" t="str">
        <f t="shared" si="114"/>
        <v>Доходы/Оплата (за доставку)</v>
      </c>
      <c r="O557" s="13" t="b">
        <f t="shared" si="115"/>
        <v>0</v>
      </c>
      <c r="P557" t="str">
        <f t="shared" si="116"/>
        <v>нет</v>
      </c>
      <c r="Q557" t="str">
        <f t="shared" si="117"/>
        <v/>
      </c>
      <c r="R557" t="b">
        <f t="shared" si="118"/>
        <v>0</v>
      </c>
      <c r="S557" t="str">
        <f t="shared" si="119"/>
        <v>нет</v>
      </c>
      <c r="T557" t="b">
        <f t="shared" si="120"/>
        <v>0</v>
      </c>
      <c r="U557" t="str">
        <f t="shared" si="121"/>
        <v>нет</v>
      </c>
      <c r="V557" t="b">
        <f t="shared" si="122"/>
        <v>0</v>
      </c>
      <c r="W557" t="str">
        <f t="shared" si="123"/>
        <v>нет</v>
      </c>
      <c r="X557" t="b">
        <f t="shared" si="124"/>
        <v>0</v>
      </c>
      <c r="Y557" t="str">
        <f t="shared" si="125"/>
        <v>нет</v>
      </c>
    </row>
    <row r="558" spans="1:25" ht="45" customHeight="1" x14ac:dyDescent="0.2">
      <c r="A558" s="2" t="s">
        <v>11</v>
      </c>
      <c r="B558" s="2" t="s">
        <v>2014</v>
      </c>
      <c r="C558" s="2" t="s">
        <v>2025</v>
      </c>
      <c r="D558" s="4">
        <v>665</v>
      </c>
      <c r="E558" s="2" t="s">
        <v>1979</v>
      </c>
      <c r="F558" s="2" t="s">
        <v>62</v>
      </c>
      <c r="G558" s="2" t="s">
        <v>2026</v>
      </c>
      <c r="H558" s="2" t="s">
        <v>2027</v>
      </c>
      <c r="I558" s="2" t="s">
        <v>65</v>
      </c>
      <c r="J558" s="2" t="s">
        <v>2028</v>
      </c>
      <c r="K558" s="2" t="s">
        <v>20</v>
      </c>
      <c r="L558" s="8" t="str">
        <f t="shared" si="112"/>
        <v>Доходы/Оплата (за доставку)</v>
      </c>
      <c r="M558" t="str">
        <f t="shared" si="113"/>
        <v xml:space="preserve"> </v>
      </c>
      <c r="N558" t="str">
        <f t="shared" si="114"/>
        <v>Доходы/Оплата (за доставку)</v>
      </c>
      <c r="O558" s="13" t="b">
        <f t="shared" si="115"/>
        <v>0</v>
      </c>
      <c r="P558" t="str">
        <f t="shared" si="116"/>
        <v>нет</v>
      </c>
      <c r="Q558" t="str">
        <f t="shared" si="117"/>
        <v/>
      </c>
      <c r="R558" t="b">
        <f t="shared" si="118"/>
        <v>0</v>
      </c>
      <c r="S558" t="str">
        <f t="shared" si="119"/>
        <v>нет</v>
      </c>
      <c r="T558" t="b">
        <f t="shared" si="120"/>
        <v>0</v>
      </c>
      <c r="U558" t="str">
        <f t="shared" si="121"/>
        <v>нет</v>
      </c>
      <c r="V558" t="b">
        <f t="shared" si="122"/>
        <v>0</v>
      </c>
      <c r="W558" t="str">
        <f t="shared" si="123"/>
        <v>нет</v>
      </c>
      <c r="X558" t="b">
        <f t="shared" si="124"/>
        <v>0</v>
      </c>
      <c r="Y558" t="str">
        <f t="shared" si="125"/>
        <v>нет</v>
      </c>
    </row>
    <row r="559" spans="1:25" ht="45" customHeight="1" x14ac:dyDescent="0.2">
      <c r="A559" s="2" t="s">
        <v>11</v>
      </c>
      <c r="B559" s="2" t="s">
        <v>2014</v>
      </c>
      <c r="C559" s="2" t="s">
        <v>2029</v>
      </c>
      <c r="D559" s="4">
        <v>665</v>
      </c>
      <c r="E559" s="2" t="s">
        <v>1979</v>
      </c>
      <c r="F559" s="2" t="s">
        <v>62</v>
      </c>
      <c r="G559" s="2" t="s">
        <v>2030</v>
      </c>
      <c r="H559" s="2" t="s">
        <v>2031</v>
      </c>
      <c r="I559" s="2" t="s">
        <v>65</v>
      </c>
      <c r="J559" s="2" t="s">
        <v>2032</v>
      </c>
      <c r="K559" s="2" t="s">
        <v>20</v>
      </c>
      <c r="L559" s="8" t="str">
        <f t="shared" si="112"/>
        <v>Доходы/Оплата (за доставку)</v>
      </c>
      <c r="M559" t="str">
        <f t="shared" si="113"/>
        <v xml:space="preserve"> </v>
      </c>
      <c r="N559" t="str">
        <f t="shared" si="114"/>
        <v>Доходы/Оплата (за доставку)</v>
      </c>
      <c r="O559" s="13" t="b">
        <f t="shared" si="115"/>
        <v>0</v>
      </c>
      <c r="P559" t="str">
        <f t="shared" si="116"/>
        <v>нет</v>
      </c>
      <c r="Q559" t="str">
        <f t="shared" si="117"/>
        <v/>
      </c>
      <c r="R559" t="b">
        <f t="shared" si="118"/>
        <v>0</v>
      </c>
      <c r="S559" t="str">
        <f t="shared" si="119"/>
        <v>нет</v>
      </c>
      <c r="T559" t="b">
        <f t="shared" si="120"/>
        <v>0</v>
      </c>
      <c r="U559" t="str">
        <f t="shared" si="121"/>
        <v>нет</v>
      </c>
      <c r="V559" t="b">
        <f t="shared" si="122"/>
        <v>0</v>
      </c>
      <c r="W559" t="str">
        <f t="shared" si="123"/>
        <v>нет</v>
      </c>
      <c r="X559" t="b">
        <f t="shared" si="124"/>
        <v>0</v>
      </c>
      <c r="Y559" t="str">
        <f t="shared" si="125"/>
        <v>нет</v>
      </c>
    </row>
    <row r="560" spans="1:25" ht="45" customHeight="1" x14ac:dyDescent="0.2">
      <c r="A560" s="2" t="s">
        <v>11</v>
      </c>
      <c r="B560" s="2" t="s">
        <v>2014</v>
      </c>
      <c r="C560" s="2" t="s">
        <v>2033</v>
      </c>
      <c r="D560" s="4">
        <v>665</v>
      </c>
      <c r="E560" s="2" t="s">
        <v>1979</v>
      </c>
      <c r="F560" s="2" t="s">
        <v>62</v>
      </c>
      <c r="G560" s="2" t="s">
        <v>2034</v>
      </c>
      <c r="H560" s="2" t="s">
        <v>2035</v>
      </c>
      <c r="I560" s="2" t="s">
        <v>65</v>
      </c>
      <c r="J560" s="2" t="s">
        <v>2036</v>
      </c>
      <c r="K560" s="2" t="s">
        <v>20</v>
      </c>
      <c r="L560" s="8" t="str">
        <f t="shared" si="112"/>
        <v>Доходы/Оплата (за доставку)</v>
      </c>
      <c r="M560" t="str">
        <f t="shared" si="113"/>
        <v xml:space="preserve"> </v>
      </c>
      <c r="N560" t="str">
        <f t="shared" si="114"/>
        <v>Доходы/Оплата (за доставку)</v>
      </c>
      <c r="O560" s="13" t="b">
        <f t="shared" si="115"/>
        <v>0</v>
      </c>
      <c r="P560" t="str">
        <f t="shared" si="116"/>
        <v>нет</v>
      </c>
      <c r="Q560" t="str">
        <f t="shared" si="117"/>
        <v/>
      </c>
      <c r="R560" t="b">
        <f t="shared" si="118"/>
        <v>0</v>
      </c>
      <c r="S560" t="str">
        <f t="shared" si="119"/>
        <v>нет</v>
      </c>
      <c r="T560" t="b">
        <f t="shared" si="120"/>
        <v>0</v>
      </c>
      <c r="U560" t="str">
        <f t="shared" si="121"/>
        <v>нет</v>
      </c>
      <c r="V560" t="b">
        <f t="shared" si="122"/>
        <v>0</v>
      </c>
      <c r="W560" t="str">
        <f t="shared" si="123"/>
        <v>нет</v>
      </c>
      <c r="X560" t="b">
        <f t="shared" si="124"/>
        <v>0</v>
      </c>
      <c r="Y560" t="str">
        <f t="shared" si="125"/>
        <v>нет</v>
      </c>
    </row>
    <row r="561" spans="1:25" ht="45" customHeight="1" x14ac:dyDescent="0.2">
      <c r="A561" s="2" t="s">
        <v>11</v>
      </c>
      <c r="B561" s="2" t="s">
        <v>2014</v>
      </c>
      <c r="C561" s="2" t="s">
        <v>2037</v>
      </c>
      <c r="D561" s="4">
        <v>665</v>
      </c>
      <c r="E561" s="2" t="s">
        <v>1979</v>
      </c>
      <c r="F561" s="2" t="s">
        <v>62</v>
      </c>
      <c r="G561" s="2" t="s">
        <v>2038</v>
      </c>
      <c r="H561" s="2" t="s">
        <v>2039</v>
      </c>
      <c r="I561" s="2" t="s">
        <v>65</v>
      </c>
      <c r="J561" s="2" t="s">
        <v>2040</v>
      </c>
      <c r="K561" s="2" t="s">
        <v>20</v>
      </c>
      <c r="L561" s="8" t="str">
        <f t="shared" si="112"/>
        <v>Доходы/Оплата (за доставку)</v>
      </c>
      <c r="M561" t="str">
        <f t="shared" si="113"/>
        <v xml:space="preserve"> </v>
      </c>
      <c r="N561" t="str">
        <f t="shared" si="114"/>
        <v>Доходы/Оплата (за доставку)</v>
      </c>
      <c r="O561" s="13" t="b">
        <f t="shared" si="115"/>
        <v>0</v>
      </c>
      <c r="P561" t="str">
        <f t="shared" si="116"/>
        <v>нет</v>
      </c>
      <c r="Q561" t="str">
        <f t="shared" si="117"/>
        <v/>
      </c>
      <c r="R561" t="b">
        <f t="shared" si="118"/>
        <v>0</v>
      </c>
      <c r="S561" t="str">
        <f t="shared" si="119"/>
        <v>нет</v>
      </c>
      <c r="T561" t="b">
        <f t="shared" si="120"/>
        <v>0</v>
      </c>
      <c r="U561" t="str">
        <f t="shared" si="121"/>
        <v>нет</v>
      </c>
      <c r="V561" t="b">
        <f t="shared" si="122"/>
        <v>0</v>
      </c>
      <c r="W561" t="str">
        <f t="shared" si="123"/>
        <v>нет</v>
      </c>
      <c r="X561" t="b">
        <f t="shared" si="124"/>
        <v>0</v>
      </c>
      <c r="Y561" t="str">
        <f t="shared" si="125"/>
        <v>нет</v>
      </c>
    </row>
    <row r="562" spans="1:25" ht="45" customHeight="1" x14ac:dyDescent="0.2">
      <c r="A562" s="2" t="s">
        <v>11</v>
      </c>
      <c r="B562" s="2" t="s">
        <v>2014</v>
      </c>
      <c r="C562" s="2" t="s">
        <v>2041</v>
      </c>
      <c r="D562" s="4">
        <v>665</v>
      </c>
      <c r="E562" s="2" t="s">
        <v>1979</v>
      </c>
      <c r="F562" s="2" t="s">
        <v>62</v>
      </c>
      <c r="G562" s="2" t="s">
        <v>745</v>
      </c>
      <c r="H562" s="2" t="s">
        <v>2042</v>
      </c>
      <c r="I562" s="2" t="s">
        <v>65</v>
      </c>
      <c r="J562" s="2" t="s">
        <v>2043</v>
      </c>
      <c r="K562" s="2" t="s">
        <v>20</v>
      </c>
      <c r="L562" s="8" t="str">
        <f t="shared" si="112"/>
        <v>Доходы/Оплата (за доставку)</v>
      </c>
      <c r="M562" t="str">
        <f t="shared" si="113"/>
        <v xml:space="preserve"> </v>
      </c>
      <c r="N562" t="str">
        <f t="shared" si="114"/>
        <v>Доходы/Оплата (за доставку)</v>
      </c>
      <c r="O562" s="13" t="b">
        <f t="shared" si="115"/>
        <v>0</v>
      </c>
      <c r="P562" t="str">
        <f t="shared" si="116"/>
        <v>нет</v>
      </c>
      <c r="Q562" t="str">
        <f t="shared" si="117"/>
        <v/>
      </c>
      <c r="R562" t="b">
        <f t="shared" si="118"/>
        <v>0</v>
      </c>
      <c r="S562" t="str">
        <f t="shared" si="119"/>
        <v>нет</v>
      </c>
      <c r="T562" t="b">
        <f t="shared" si="120"/>
        <v>0</v>
      </c>
      <c r="U562" t="str">
        <f t="shared" si="121"/>
        <v>нет</v>
      </c>
      <c r="V562" t="b">
        <f t="shared" si="122"/>
        <v>0</v>
      </c>
      <c r="W562" t="str">
        <f t="shared" si="123"/>
        <v>нет</v>
      </c>
      <c r="X562" t="b">
        <f t="shared" si="124"/>
        <v>0</v>
      </c>
      <c r="Y562" t="str">
        <f t="shared" si="125"/>
        <v>нет</v>
      </c>
    </row>
    <row r="563" spans="1:25" ht="45" customHeight="1" x14ac:dyDescent="0.2">
      <c r="A563" s="2" t="s">
        <v>11</v>
      </c>
      <c r="B563" s="2" t="s">
        <v>2014</v>
      </c>
      <c r="C563" s="2" t="s">
        <v>2044</v>
      </c>
      <c r="D563" s="4">
        <v>665</v>
      </c>
      <c r="E563" s="2" t="s">
        <v>1979</v>
      </c>
      <c r="F563" s="2" t="s">
        <v>62</v>
      </c>
      <c r="G563" s="2" t="s">
        <v>1908</v>
      </c>
      <c r="H563" s="2" t="s">
        <v>1909</v>
      </c>
      <c r="I563" s="2" t="s">
        <v>65</v>
      </c>
      <c r="J563" s="2" t="s">
        <v>2045</v>
      </c>
      <c r="K563" s="2" t="s">
        <v>20</v>
      </c>
      <c r="L563" s="8" t="str">
        <f t="shared" si="112"/>
        <v>Доходы/Оплата (за доставку)</v>
      </c>
      <c r="M563" t="str">
        <f t="shared" si="113"/>
        <v xml:space="preserve"> </v>
      </c>
      <c r="N563" t="str">
        <f t="shared" si="114"/>
        <v>Доходы/Оплата (за доставку)</v>
      </c>
      <c r="O563" s="13" t="b">
        <f t="shared" si="115"/>
        <v>0</v>
      </c>
      <c r="P563" t="str">
        <f t="shared" si="116"/>
        <v>нет</v>
      </c>
      <c r="Q563" t="str">
        <f t="shared" si="117"/>
        <v/>
      </c>
      <c r="R563" t="b">
        <f t="shared" si="118"/>
        <v>0</v>
      </c>
      <c r="S563" t="str">
        <f t="shared" si="119"/>
        <v>нет</v>
      </c>
      <c r="T563" t="b">
        <f t="shared" si="120"/>
        <v>0</v>
      </c>
      <c r="U563" t="str">
        <f t="shared" si="121"/>
        <v>нет</v>
      </c>
      <c r="V563" t="b">
        <f t="shared" si="122"/>
        <v>0</v>
      </c>
      <c r="W563" t="str">
        <f t="shared" si="123"/>
        <v>нет</v>
      </c>
      <c r="X563" t="b">
        <f t="shared" si="124"/>
        <v>0</v>
      </c>
      <c r="Y563" t="str">
        <f t="shared" si="125"/>
        <v>нет</v>
      </c>
    </row>
    <row r="564" spans="1:25" ht="45" customHeight="1" x14ac:dyDescent="0.2">
      <c r="A564" s="2" t="s">
        <v>11</v>
      </c>
      <c r="B564" s="2" t="s">
        <v>2014</v>
      </c>
      <c r="C564" s="2" t="s">
        <v>2046</v>
      </c>
      <c r="D564" s="4">
        <v>665</v>
      </c>
      <c r="E564" s="2" t="s">
        <v>1979</v>
      </c>
      <c r="F564" s="2" t="s">
        <v>62</v>
      </c>
      <c r="G564" s="2" t="s">
        <v>811</v>
      </c>
      <c r="H564" s="2" t="s">
        <v>812</v>
      </c>
      <c r="I564" s="2" t="s">
        <v>65</v>
      </c>
      <c r="J564" s="2" t="s">
        <v>2047</v>
      </c>
      <c r="K564" s="2" t="s">
        <v>20</v>
      </c>
      <c r="L564" s="8" t="str">
        <f t="shared" si="112"/>
        <v>Доходы/Оплата (за доставку)</v>
      </c>
      <c r="M564" t="str">
        <f t="shared" si="113"/>
        <v xml:space="preserve"> </v>
      </c>
      <c r="N564" t="str">
        <f t="shared" si="114"/>
        <v>Доходы/Оплата (за доставку)</v>
      </c>
      <c r="O564" s="13" t="b">
        <f t="shared" si="115"/>
        <v>0</v>
      </c>
      <c r="P564" t="str">
        <f t="shared" si="116"/>
        <v>нет</v>
      </c>
      <c r="Q564" t="str">
        <f t="shared" si="117"/>
        <v/>
      </c>
      <c r="R564" t="b">
        <f t="shared" si="118"/>
        <v>0</v>
      </c>
      <c r="S564" t="str">
        <f t="shared" si="119"/>
        <v>нет</v>
      </c>
      <c r="T564" t="b">
        <f t="shared" si="120"/>
        <v>0</v>
      </c>
      <c r="U564" t="str">
        <f t="shared" si="121"/>
        <v>нет</v>
      </c>
      <c r="V564" t="b">
        <f t="shared" si="122"/>
        <v>0</v>
      </c>
      <c r="W564" t="str">
        <f t="shared" si="123"/>
        <v>нет</v>
      </c>
      <c r="X564" t="b">
        <f t="shared" si="124"/>
        <v>0</v>
      </c>
      <c r="Y564" t="str">
        <f t="shared" si="125"/>
        <v>нет</v>
      </c>
    </row>
    <row r="565" spans="1:25" ht="45" customHeight="1" x14ac:dyDescent="0.2">
      <c r="A565" s="2" t="s">
        <v>11</v>
      </c>
      <c r="B565" s="2" t="s">
        <v>2014</v>
      </c>
      <c r="C565" s="2" t="s">
        <v>2048</v>
      </c>
      <c r="D565" s="4">
        <v>665</v>
      </c>
      <c r="E565" s="2" t="s">
        <v>1979</v>
      </c>
      <c r="F565" s="2" t="s">
        <v>62</v>
      </c>
      <c r="G565" s="2" t="s">
        <v>2049</v>
      </c>
      <c r="H565" s="2" t="s">
        <v>2050</v>
      </c>
      <c r="I565" s="2" t="s">
        <v>65</v>
      </c>
      <c r="J565" s="2" t="s">
        <v>2051</v>
      </c>
      <c r="K565" s="2" t="s">
        <v>20</v>
      </c>
      <c r="L565" s="8" t="str">
        <f t="shared" si="112"/>
        <v>Доходы/Оплата (за доставку)</v>
      </c>
      <c r="M565" t="str">
        <f t="shared" si="113"/>
        <v xml:space="preserve"> </v>
      </c>
      <c r="N565" t="str">
        <f t="shared" si="114"/>
        <v>Доходы/Оплата (за доставку)</v>
      </c>
      <c r="O565" s="13" t="b">
        <f t="shared" si="115"/>
        <v>0</v>
      </c>
      <c r="P565" t="str">
        <f t="shared" si="116"/>
        <v>нет</v>
      </c>
      <c r="Q565" t="str">
        <f t="shared" si="117"/>
        <v/>
      </c>
      <c r="R565" t="b">
        <f t="shared" si="118"/>
        <v>0</v>
      </c>
      <c r="S565" t="str">
        <f t="shared" si="119"/>
        <v>нет</v>
      </c>
      <c r="T565" t="b">
        <f t="shared" si="120"/>
        <v>0</v>
      </c>
      <c r="U565" t="str">
        <f t="shared" si="121"/>
        <v>нет</v>
      </c>
      <c r="V565" t="b">
        <f t="shared" si="122"/>
        <v>0</v>
      </c>
      <c r="W565" t="str">
        <f t="shared" si="123"/>
        <v>нет</v>
      </c>
      <c r="X565" t="b">
        <f t="shared" si="124"/>
        <v>0</v>
      </c>
      <c r="Y565" t="str">
        <f t="shared" si="125"/>
        <v>нет</v>
      </c>
    </row>
    <row r="566" spans="1:25" ht="45" customHeight="1" x14ac:dyDescent="0.2">
      <c r="A566" s="2" t="s">
        <v>11</v>
      </c>
      <c r="B566" s="2" t="s">
        <v>2052</v>
      </c>
      <c r="C566" s="2" t="s">
        <v>2053</v>
      </c>
      <c r="D566" s="3">
        <v>1163.75</v>
      </c>
      <c r="E566" s="2" t="s">
        <v>2006</v>
      </c>
      <c r="F566" s="2" t="s">
        <v>62</v>
      </c>
      <c r="G566" s="2" t="s">
        <v>729</v>
      </c>
      <c r="H566" s="2" t="s">
        <v>2054</v>
      </c>
      <c r="I566" s="2" t="s">
        <v>65</v>
      </c>
      <c r="J566" s="2" t="s">
        <v>2055</v>
      </c>
      <c r="K566" s="2" t="s">
        <v>2056</v>
      </c>
      <c r="L566" s="8" t="str">
        <f t="shared" si="112"/>
        <v>Доходы/Оплата (за доставку)</v>
      </c>
      <c r="M566" t="str">
        <f t="shared" si="113"/>
        <v xml:space="preserve"> </v>
      </c>
      <c r="N566" t="str">
        <f t="shared" si="114"/>
        <v>Доходы/Оплата (за доставку)</v>
      </c>
      <c r="O566" s="13" t="b">
        <f t="shared" si="115"/>
        <v>0</v>
      </c>
      <c r="P566" t="str">
        <f t="shared" si="116"/>
        <v>нет</v>
      </c>
      <c r="Q566" t="str">
        <f t="shared" si="117"/>
        <v/>
      </c>
      <c r="R566" t="b">
        <f t="shared" si="118"/>
        <v>0</v>
      </c>
      <c r="S566" t="str">
        <f t="shared" si="119"/>
        <v>нет</v>
      </c>
      <c r="T566" t="b">
        <f t="shared" si="120"/>
        <v>0</v>
      </c>
      <c r="U566" t="str">
        <f t="shared" si="121"/>
        <v>нет</v>
      </c>
      <c r="V566" t="b">
        <f t="shared" si="122"/>
        <v>0</v>
      </c>
      <c r="W566" t="str">
        <f t="shared" si="123"/>
        <v>нет</v>
      </c>
      <c r="X566" t="b">
        <f t="shared" si="124"/>
        <v>0</v>
      </c>
      <c r="Y566" t="str">
        <f t="shared" si="125"/>
        <v>нет</v>
      </c>
    </row>
    <row r="567" spans="1:25" ht="45" customHeight="1" x14ac:dyDescent="0.2">
      <c r="A567" s="2" t="s">
        <v>11</v>
      </c>
      <c r="B567" s="2" t="s">
        <v>2052</v>
      </c>
      <c r="C567" s="2" t="s">
        <v>2057</v>
      </c>
      <c r="D567" s="4">
        <v>997.5</v>
      </c>
      <c r="E567" s="2" t="s">
        <v>2006</v>
      </c>
      <c r="F567" s="2" t="s">
        <v>62</v>
      </c>
      <c r="G567" s="2" t="s">
        <v>2058</v>
      </c>
      <c r="H567" s="2" t="s">
        <v>2059</v>
      </c>
      <c r="I567" s="2" t="s">
        <v>65</v>
      </c>
      <c r="J567" s="2" t="s">
        <v>2060</v>
      </c>
      <c r="K567" s="2" t="s">
        <v>2056</v>
      </c>
      <c r="L567" s="8" t="str">
        <f t="shared" si="112"/>
        <v>Доходы/Оплата (за доставку)</v>
      </c>
      <c r="M567" t="str">
        <f t="shared" si="113"/>
        <v xml:space="preserve"> </v>
      </c>
      <c r="N567" t="str">
        <f t="shared" si="114"/>
        <v>Доходы/Оплата (за доставку)</v>
      </c>
      <c r="O567" s="13" t="b">
        <f t="shared" si="115"/>
        <v>0</v>
      </c>
      <c r="P567" t="str">
        <f t="shared" si="116"/>
        <v>нет</v>
      </c>
      <c r="Q567" t="str">
        <f t="shared" si="117"/>
        <v/>
      </c>
      <c r="R567" t="b">
        <f t="shared" si="118"/>
        <v>0</v>
      </c>
      <c r="S567" t="str">
        <f t="shared" si="119"/>
        <v>нет</v>
      </c>
      <c r="T567" t="b">
        <f t="shared" si="120"/>
        <v>0</v>
      </c>
      <c r="U567" t="str">
        <f t="shared" si="121"/>
        <v>нет</v>
      </c>
      <c r="V567" t="b">
        <f t="shared" si="122"/>
        <v>0</v>
      </c>
      <c r="W567" t="str">
        <f t="shared" si="123"/>
        <v>нет</v>
      </c>
      <c r="X567" t="b">
        <f t="shared" si="124"/>
        <v>0</v>
      </c>
      <c r="Y567" t="str">
        <f t="shared" si="125"/>
        <v>нет</v>
      </c>
    </row>
    <row r="568" spans="1:25" ht="45" customHeight="1" x14ac:dyDescent="0.2">
      <c r="A568" s="2" t="s">
        <v>11</v>
      </c>
      <c r="B568" s="2" t="s">
        <v>2052</v>
      </c>
      <c r="C568" s="2" t="s">
        <v>2061</v>
      </c>
      <c r="D568" s="4">
        <v>997.5</v>
      </c>
      <c r="E568" s="2" t="s">
        <v>2006</v>
      </c>
      <c r="F568" s="2" t="s">
        <v>62</v>
      </c>
      <c r="G568" s="2" t="s">
        <v>41</v>
      </c>
      <c r="H568" s="2" t="s">
        <v>2062</v>
      </c>
      <c r="I568" s="2" t="s">
        <v>65</v>
      </c>
      <c r="J568" s="2" t="s">
        <v>393</v>
      </c>
      <c r="K568" s="2" t="s">
        <v>2056</v>
      </c>
      <c r="L568" s="8" t="str">
        <f t="shared" si="112"/>
        <v>Доходы/Оплата (за доставку)</v>
      </c>
      <c r="M568" t="str">
        <f t="shared" si="113"/>
        <v xml:space="preserve"> </v>
      </c>
      <c r="N568" t="str">
        <f t="shared" si="114"/>
        <v>Доходы/Оплата (за доставку)</v>
      </c>
      <c r="O568" s="13" t="b">
        <f t="shared" si="115"/>
        <v>0</v>
      </c>
      <c r="P568" t="str">
        <f t="shared" si="116"/>
        <v>нет</v>
      </c>
      <c r="Q568" t="str">
        <f t="shared" si="117"/>
        <v/>
      </c>
      <c r="R568" t="b">
        <f t="shared" si="118"/>
        <v>0</v>
      </c>
      <c r="S568" t="str">
        <f t="shared" si="119"/>
        <v>нет</v>
      </c>
      <c r="T568" t="b">
        <f t="shared" si="120"/>
        <v>0</v>
      </c>
      <c r="U568" t="str">
        <f t="shared" si="121"/>
        <v>нет</v>
      </c>
      <c r="V568" t="b">
        <f t="shared" si="122"/>
        <v>0</v>
      </c>
      <c r="W568" t="str">
        <f t="shared" si="123"/>
        <v>нет</v>
      </c>
      <c r="X568" t="b">
        <f t="shared" si="124"/>
        <v>0</v>
      </c>
      <c r="Y568" t="str">
        <f t="shared" si="125"/>
        <v>нет</v>
      </c>
    </row>
    <row r="569" spans="1:25" ht="45" customHeight="1" x14ac:dyDescent="0.2">
      <c r="A569" s="2" t="s">
        <v>11</v>
      </c>
      <c r="B569" s="2" t="s">
        <v>2052</v>
      </c>
      <c r="C569" s="2" t="s">
        <v>2063</v>
      </c>
      <c r="D569" s="4">
        <v>665</v>
      </c>
      <c r="E569" s="2" t="s">
        <v>2006</v>
      </c>
      <c r="F569" s="2" t="s">
        <v>62</v>
      </c>
      <c r="G569" s="2" t="s">
        <v>41</v>
      </c>
      <c r="H569" s="2" t="s">
        <v>2064</v>
      </c>
      <c r="I569" s="2" t="s">
        <v>65</v>
      </c>
      <c r="J569" s="2" t="s">
        <v>520</v>
      </c>
      <c r="K569" s="2" t="s">
        <v>2056</v>
      </c>
      <c r="L569" s="8" t="str">
        <f t="shared" si="112"/>
        <v>Доходы/Оплата (за доставку)</v>
      </c>
      <c r="M569" t="str">
        <f t="shared" si="113"/>
        <v xml:space="preserve"> </v>
      </c>
      <c r="N569" t="str">
        <f t="shared" si="114"/>
        <v>Доходы/Оплата (за доставку)</v>
      </c>
      <c r="O569" s="13" t="b">
        <f t="shared" si="115"/>
        <v>0</v>
      </c>
      <c r="P569" t="str">
        <f t="shared" si="116"/>
        <v>нет</v>
      </c>
      <c r="Q569" t="str">
        <f t="shared" si="117"/>
        <v/>
      </c>
      <c r="R569" t="b">
        <f t="shared" si="118"/>
        <v>0</v>
      </c>
      <c r="S569" t="str">
        <f t="shared" si="119"/>
        <v>нет</v>
      </c>
      <c r="T569" t="b">
        <f t="shared" si="120"/>
        <v>0</v>
      </c>
      <c r="U569" t="str">
        <f t="shared" si="121"/>
        <v>нет</v>
      </c>
      <c r="V569" t="b">
        <f t="shared" si="122"/>
        <v>0</v>
      </c>
      <c r="W569" t="str">
        <f t="shared" si="123"/>
        <v>нет</v>
      </c>
      <c r="X569" t="b">
        <f t="shared" si="124"/>
        <v>0</v>
      </c>
      <c r="Y569" t="str">
        <f t="shared" si="125"/>
        <v>нет</v>
      </c>
    </row>
    <row r="570" spans="1:25" ht="45" customHeight="1" x14ac:dyDescent="0.2">
      <c r="A570" s="2" t="s">
        <v>11</v>
      </c>
      <c r="B570" s="2" t="s">
        <v>2052</v>
      </c>
      <c r="C570" s="2" t="s">
        <v>2065</v>
      </c>
      <c r="D570" s="4">
        <v>665</v>
      </c>
      <c r="E570" s="2" t="s">
        <v>2006</v>
      </c>
      <c r="F570" s="2" t="s">
        <v>62</v>
      </c>
      <c r="G570" s="2" t="s">
        <v>2066</v>
      </c>
      <c r="H570" s="2" t="s">
        <v>2067</v>
      </c>
      <c r="I570" s="2" t="s">
        <v>65</v>
      </c>
      <c r="J570" s="2" t="s">
        <v>2068</v>
      </c>
      <c r="K570" s="2" t="s">
        <v>2056</v>
      </c>
      <c r="L570" s="8" t="str">
        <f t="shared" si="112"/>
        <v>Доходы/Оплата (за доставку)</v>
      </c>
      <c r="M570" t="str">
        <f t="shared" si="113"/>
        <v xml:space="preserve"> </v>
      </c>
      <c r="N570" t="str">
        <f t="shared" si="114"/>
        <v>Доходы/Оплата (за доставку)</v>
      </c>
      <c r="O570" s="13" t="b">
        <f t="shared" si="115"/>
        <v>0</v>
      </c>
      <c r="P570" t="str">
        <f t="shared" si="116"/>
        <v>нет</v>
      </c>
      <c r="Q570" t="str">
        <f t="shared" si="117"/>
        <v/>
      </c>
      <c r="R570" t="b">
        <f t="shared" si="118"/>
        <v>0</v>
      </c>
      <c r="S570" t="str">
        <f t="shared" si="119"/>
        <v>нет</v>
      </c>
      <c r="T570" t="b">
        <f t="shared" si="120"/>
        <v>0</v>
      </c>
      <c r="U570" t="str">
        <f t="shared" si="121"/>
        <v>нет</v>
      </c>
      <c r="V570" t="b">
        <f t="shared" si="122"/>
        <v>0</v>
      </c>
      <c r="W570" t="str">
        <f t="shared" si="123"/>
        <v>нет</v>
      </c>
      <c r="X570" t="b">
        <f t="shared" si="124"/>
        <v>0</v>
      </c>
      <c r="Y570" t="str">
        <f t="shared" si="125"/>
        <v>нет</v>
      </c>
    </row>
    <row r="571" spans="1:25" ht="45" customHeight="1" x14ac:dyDescent="0.2">
      <c r="A571" s="2" t="s">
        <v>11</v>
      </c>
      <c r="B571" s="2" t="s">
        <v>2052</v>
      </c>
      <c r="C571" s="2" t="s">
        <v>2069</v>
      </c>
      <c r="D571" s="4">
        <v>665</v>
      </c>
      <c r="E571" s="2" t="s">
        <v>2006</v>
      </c>
      <c r="F571" s="2" t="s">
        <v>62</v>
      </c>
      <c r="G571" s="2" t="s">
        <v>2070</v>
      </c>
      <c r="H571" s="2" t="s">
        <v>2071</v>
      </c>
      <c r="I571" s="2" t="s">
        <v>65</v>
      </c>
      <c r="J571" s="2" t="s">
        <v>2072</v>
      </c>
      <c r="K571" s="2" t="s">
        <v>2056</v>
      </c>
      <c r="L571" s="8" t="str">
        <f t="shared" si="112"/>
        <v>Доходы/Оплата (за доставку)</v>
      </c>
      <c r="M571" t="str">
        <f t="shared" si="113"/>
        <v xml:space="preserve"> </v>
      </c>
      <c r="N571" t="str">
        <f t="shared" si="114"/>
        <v>Доходы/Оплата (за доставку)</v>
      </c>
      <c r="O571" s="13" t="b">
        <f t="shared" si="115"/>
        <v>0</v>
      </c>
      <c r="P571" t="str">
        <f t="shared" si="116"/>
        <v>нет</v>
      </c>
      <c r="Q571" t="str">
        <f t="shared" si="117"/>
        <v/>
      </c>
      <c r="R571" t="b">
        <f t="shared" si="118"/>
        <v>0</v>
      </c>
      <c r="S571" t="str">
        <f t="shared" si="119"/>
        <v>нет</v>
      </c>
      <c r="T571" t="b">
        <f t="shared" si="120"/>
        <v>0</v>
      </c>
      <c r="U571" t="str">
        <f t="shared" si="121"/>
        <v>нет</v>
      </c>
      <c r="V571" t="b">
        <f t="shared" si="122"/>
        <v>0</v>
      </c>
      <c r="W571" t="str">
        <f t="shared" si="123"/>
        <v>нет</v>
      </c>
      <c r="X571" t="b">
        <f t="shared" si="124"/>
        <v>0</v>
      </c>
      <c r="Y571" t="str">
        <f t="shared" si="125"/>
        <v>нет</v>
      </c>
    </row>
    <row r="572" spans="1:25" ht="45" customHeight="1" x14ac:dyDescent="0.2">
      <c r="A572" s="2" t="s">
        <v>11</v>
      </c>
      <c r="B572" s="2" t="s">
        <v>2052</v>
      </c>
      <c r="C572" s="2" t="s">
        <v>2073</v>
      </c>
      <c r="D572" s="4">
        <v>665</v>
      </c>
      <c r="E572" s="2" t="s">
        <v>2006</v>
      </c>
      <c r="F572" s="2" t="s">
        <v>62</v>
      </c>
      <c r="G572" s="2" t="s">
        <v>2074</v>
      </c>
      <c r="H572" s="2" t="s">
        <v>2075</v>
      </c>
      <c r="I572" s="2" t="s">
        <v>65</v>
      </c>
      <c r="J572" s="2" t="s">
        <v>2076</v>
      </c>
      <c r="K572" s="2" t="s">
        <v>2056</v>
      </c>
      <c r="L572" s="8" t="str">
        <f t="shared" si="112"/>
        <v>Доходы/Оплата (за доставку)</v>
      </c>
      <c r="M572" t="str">
        <f t="shared" si="113"/>
        <v xml:space="preserve"> </v>
      </c>
      <c r="N572" t="str">
        <f t="shared" si="114"/>
        <v>Доходы/Оплата (за доставку)</v>
      </c>
      <c r="O572" s="13" t="b">
        <f t="shared" si="115"/>
        <v>0</v>
      </c>
      <c r="P572" t="str">
        <f t="shared" si="116"/>
        <v>нет</v>
      </c>
      <c r="Q572" t="str">
        <f t="shared" si="117"/>
        <v/>
      </c>
      <c r="R572" t="b">
        <f t="shared" si="118"/>
        <v>0</v>
      </c>
      <c r="S572" t="str">
        <f t="shared" si="119"/>
        <v>нет</v>
      </c>
      <c r="T572" t="b">
        <f t="shared" si="120"/>
        <v>0</v>
      </c>
      <c r="U572" t="str">
        <f t="shared" si="121"/>
        <v>нет</v>
      </c>
      <c r="V572" t="b">
        <f t="shared" si="122"/>
        <v>0</v>
      </c>
      <c r="W572" t="str">
        <f t="shared" si="123"/>
        <v>нет</v>
      </c>
      <c r="X572" t="b">
        <f t="shared" si="124"/>
        <v>0</v>
      </c>
      <c r="Y572" t="str">
        <f t="shared" si="125"/>
        <v>нет</v>
      </c>
    </row>
    <row r="573" spans="1:25" ht="45" customHeight="1" x14ac:dyDescent="0.2">
      <c r="A573" s="2" t="s">
        <v>11</v>
      </c>
      <c r="B573" s="2" t="s">
        <v>2052</v>
      </c>
      <c r="C573" s="2" t="s">
        <v>2077</v>
      </c>
      <c r="D573" s="4">
        <v>665</v>
      </c>
      <c r="E573" s="2" t="s">
        <v>2006</v>
      </c>
      <c r="F573" s="2" t="s">
        <v>62</v>
      </c>
      <c r="G573" s="2" t="s">
        <v>2078</v>
      </c>
      <c r="H573" s="2" t="s">
        <v>2079</v>
      </c>
      <c r="I573" s="2" t="s">
        <v>65</v>
      </c>
      <c r="J573" s="2" t="s">
        <v>2080</v>
      </c>
      <c r="K573" s="2" t="s">
        <v>2056</v>
      </c>
      <c r="L573" s="8" t="str">
        <f t="shared" si="112"/>
        <v>Доходы/Оплата (за доставку)</v>
      </c>
      <c r="M573" t="str">
        <f t="shared" si="113"/>
        <v xml:space="preserve"> </v>
      </c>
      <c r="N573" t="str">
        <f t="shared" si="114"/>
        <v>Доходы/Оплата (за доставку)</v>
      </c>
      <c r="O573" s="13" t="b">
        <f t="shared" si="115"/>
        <v>0</v>
      </c>
      <c r="P573" t="str">
        <f t="shared" si="116"/>
        <v>нет</v>
      </c>
      <c r="Q573" t="str">
        <f t="shared" si="117"/>
        <v/>
      </c>
      <c r="R573" t="b">
        <f t="shared" si="118"/>
        <v>0</v>
      </c>
      <c r="S573" t="str">
        <f t="shared" si="119"/>
        <v>нет</v>
      </c>
      <c r="T573" t="b">
        <f t="shared" si="120"/>
        <v>0</v>
      </c>
      <c r="U573" t="str">
        <f t="shared" si="121"/>
        <v>нет</v>
      </c>
      <c r="V573" t="b">
        <f t="shared" si="122"/>
        <v>0</v>
      </c>
      <c r="W573" t="str">
        <f t="shared" si="123"/>
        <v>нет</v>
      </c>
      <c r="X573" t="b">
        <f t="shared" si="124"/>
        <v>0</v>
      </c>
      <c r="Y573" t="str">
        <f t="shared" si="125"/>
        <v>нет</v>
      </c>
    </row>
    <row r="574" spans="1:25" ht="45" customHeight="1" x14ac:dyDescent="0.2">
      <c r="A574" s="2" t="s">
        <v>11</v>
      </c>
      <c r="B574" s="2" t="s">
        <v>2052</v>
      </c>
      <c r="C574" s="2" t="s">
        <v>2081</v>
      </c>
      <c r="D574" s="4">
        <v>665</v>
      </c>
      <c r="E574" s="2" t="s">
        <v>2006</v>
      </c>
      <c r="F574" s="2" t="s">
        <v>62</v>
      </c>
      <c r="G574" s="2" t="s">
        <v>2082</v>
      </c>
      <c r="H574" s="2" t="s">
        <v>2083</v>
      </c>
      <c r="I574" s="2" t="s">
        <v>65</v>
      </c>
      <c r="J574" s="2" t="s">
        <v>2084</v>
      </c>
      <c r="K574" s="2" t="s">
        <v>2056</v>
      </c>
      <c r="L574" s="8" t="str">
        <f t="shared" si="112"/>
        <v>Доходы/Оплата (за доставку)</v>
      </c>
      <c r="M574" t="str">
        <f t="shared" si="113"/>
        <v xml:space="preserve"> </v>
      </c>
      <c r="N574" t="str">
        <f t="shared" si="114"/>
        <v>Доходы/Оплата (за доставку)</v>
      </c>
      <c r="O574" s="13" t="b">
        <f t="shared" si="115"/>
        <v>0</v>
      </c>
      <c r="P574" t="str">
        <f t="shared" si="116"/>
        <v>нет</v>
      </c>
      <c r="Q574" t="str">
        <f t="shared" si="117"/>
        <v/>
      </c>
      <c r="R574" t="b">
        <f t="shared" si="118"/>
        <v>0</v>
      </c>
      <c r="S574" t="str">
        <f t="shared" si="119"/>
        <v>нет</v>
      </c>
      <c r="T574" t="b">
        <f t="shared" si="120"/>
        <v>0</v>
      </c>
      <c r="U574" t="str">
        <f t="shared" si="121"/>
        <v>нет</v>
      </c>
      <c r="V574" t="b">
        <f t="shared" si="122"/>
        <v>0</v>
      </c>
      <c r="W574" t="str">
        <f t="shared" si="123"/>
        <v>нет</v>
      </c>
      <c r="X574" t="b">
        <f t="shared" si="124"/>
        <v>0</v>
      </c>
      <c r="Y574" t="str">
        <f t="shared" si="125"/>
        <v>нет</v>
      </c>
    </row>
    <row r="575" spans="1:25" ht="45" customHeight="1" x14ac:dyDescent="0.2">
      <c r="A575" s="2" t="s">
        <v>11</v>
      </c>
      <c r="B575" s="2" t="s">
        <v>2052</v>
      </c>
      <c r="C575" s="2" t="s">
        <v>2085</v>
      </c>
      <c r="D575" s="4">
        <v>665</v>
      </c>
      <c r="E575" s="2" t="s">
        <v>2006</v>
      </c>
      <c r="F575" s="2" t="s">
        <v>62</v>
      </c>
      <c r="G575" s="2" t="s">
        <v>2086</v>
      </c>
      <c r="H575" s="2" t="s">
        <v>2087</v>
      </c>
      <c r="I575" s="2" t="s">
        <v>65</v>
      </c>
      <c r="J575" s="2" t="s">
        <v>2088</v>
      </c>
      <c r="K575" s="2" t="s">
        <v>2056</v>
      </c>
      <c r="L575" s="8" t="str">
        <f t="shared" si="112"/>
        <v>Доходы/Оплата (за доставку)</v>
      </c>
      <c r="M575" t="str">
        <f t="shared" si="113"/>
        <v xml:space="preserve"> </v>
      </c>
      <c r="N575" t="str">
        <f t="shared" si="114"/>
        <v>Доходы/Оплата (за доставку)</v>
      </c>
      <c r="O575" s="13" t="b">
        <f t="shared" si="115"/>
        <v>0</v>
      </c>
      <c r="P575" t="str">
        <f t="shared" si="116"/>
        <v>нет</v>
      </c>
      <c r="Q575" t="str">
        <f t="shared" si="117"/>
        <v/>
      </c>
      <c r="R575" t="b">
        <f t="shared" si="118"/>
        <v>0</v>
      </c>
      <c r="S575" t="str">
        <f t="shared" si="119"/>
        <v>нет</v>
      </c>
      <c r="T575" t="b">
        <f t="shared" si="120"/>
        <v>0</v>
      </c>
      <c r="U575" t="str">
        <f t="shared" si="121"/>
        <v>нет</v>
      </c>
      <c r="V575" t="b">
        <f t="shared" si="122"/>
        <v>0</v>
      </c>
      <c r="W575" t="str">
        <f t="shared" si="123"/>
        <v>нет</v>
      </c>
      <c r="X575" t="b">
        <f t="shared" si="124"/>
        <v>0</v>
      </c>
      <c r="Y575" t="str">
        <f t="shared" si="125"/>
        <v>нет</v>
      </c>
    </row>
    <row r="576" spans="1:25" ht="45" customHeight="1" x14ac:dyDescent="0.2">
      <c r="A576" s="2" t="s">
        <v>11</v>
      </c>
      <c r="B576" s="2" t="s">
        <v>2052</v>
      </c>
      <c r="C576" s="2" t="s">
        <v>2089</v>
      </c>
      <c r="D576" s="4">
        <v>665</v>
      </c>
      <c r="E576" s="2" t="s">
        <v>2006</v>
      </c>
      <c r="F576" s="2" t="s">
        <v>62</v>
      </c>
      <c r="G576" s="2" t="s">
        <v>2090</v>
      </c>
      <c r="H576" s="2" t="s">
        <v>2091</v>
      </c>
      <c r="I576" s="2" t="s">
        <v>65</v>
      </c>
      <c r="J576" s="2" t="s">
        <v>2092</v>
      </c>
      <c r="K576" s="2" t="s">
        <v>2056</v>
      </c>
      <c r="L576" s="8" t="str">
        <f t="shared" si="112"/>
        <v>Доходы/Оплата (за доставку)</v>
      </c>
      <c r="M576" t="str">
        <f t="shared" si="113"/>
        <v xml:space="preserve"> </v>
      </c>
      <c r="N576" t="str">
        <f t="shared" si="114"/>
        <v>Доходы/Оплата (за доставку)</v>
      </c>
      <c r="O576" s="13" t="b">
        <f t="shared" si="115"/>
        <v>0</v>
      </c>
      <c r="P576" t="str">
        <f t="shared" si="116"/>
        <v>нет</v>
      </c>
      <c r="Q576" t="str">
        <f t="shared" si="117"/>
        <v/>
      </c>
      <c r="R576" t="b">
        <f t="shared" si="118"/>
        <v>0</v>
      </c>
      <c r="S576" t="str">
        <f t="shared" si="119"/>
        <v>нет</v>
      </c>
      <c r="T576" t="b">
        <f t="shared" si="120"/>
        <v>0</v>
      </c>
      <c r="U576" t="str">
        <f t="shared" si="121"/>
        <v>нет</v>
      </c>
      <c r="V576" t="b">
        <f t="shared" si="122"/>
        <v>0</v>
      </c>
      <c r="W576" t="str">
        <f t="shared" si="123"/>
        <v>нет</v>
      </c>
      <c r="X576" t="b">
        <f t="shared" si="124"/>
        <v>0</v>
      </c>
      <c r="Y576" t="str">
        <f t="shared" si="125"/>
        <v>нет</v>
      </c>
    </row>
    <row r="577" spans="1:25" ht="45" customHeight="1" x14ac:dyDescent="0.2">
      <c r="A577" s="2" t="s">
        <v>11</v>
      </c>
      <c r="B577" s="2" t="s">
        <v>2052</v>
      </c>
      <c r="C577" s="2" t="s">
        <v>2093</v>
      </c>
      <c r="D577" s="4">
        <v>665</v>
      </c>
      <c r="E577" s="2" t="s">
        <v>2006</v>
      </c>
      <c r="F577" s="2" t="s">
        <v>62</v>
      </c>
      <c r="G577" s="2" t="s">
        <v>2094</v>
      </c>
      <c r="H577" s="2" t="s">
        <v>2095</v>
      </c>
      <c r="I577" s="2" t="s">
        <v>65</v>
      </c>
      <c r="J577" s="2" t="s">
        <v>2096</v>
      </c>
      <c r="K577" s="2" t="s">
        <v>2056</v>
      </c>
      <c r="L577" s="8" t="str">
        <f t="shared" si="112"/>
        <v>Доходы/Оплата (за доставку)</v>
      </c>
      <c r="M577" t="str">
        <f t="shared" si="113"/>
        <v xml:space="preserve"> </v>
      </c>
      <c r="N577" t="str">
        <f t="shared" si="114"/>
        <v>Доходы/Оплата (за доставку)</v>
      </c>
      <c r="O577" s="13" t="b">
        <f t="shared" si="115"/>
        <v>0</v>
      </c>
      <c r="P577" t="str">
        <f t="shared" si="116"/>
        <v>нет</v>
      </c>
      <c r="Q577" t="str">
        <f t="shared" si="117"/>
        <v/>
      </c>
      <c r="R577" t="b">
        <f t="shared" si="118"/>
        <v>0</v>
      </c>
      <c r="S577" t="str">
        <f t="shared" si="119"/>
        <v>нет</v>
      </c>
      <c r="T577" t="b">
        <f t="shared" si="120"/>
        <v>0</v>
      </c>
      <c r="U577" t="str">
        <f t="shared" si="121"/>
        <v>нет</v>
      </c>
      <c r="V577" t="b">
        <f t="shared" si="122"/>
        <v>0</v>
      </c>
      <c r="W577" t="str">
        <f t="shared" si="123"/>
        <v>нет</v>
      </c>
      <c r="X577" t="b">
        <f t="shared" si="124"/>
        <v>0</v>
      </c>
      <c r="Y577" t="str">
        <f t="shared" si="125"/>
        <v>нет</v>
      </c>
    </row>
    <row r="578" spans="1:25" ht="45" customHeight="1" x14ac:dyDescent="0.2">
      <c r="A578" s="2" t="s">
        <v>11</v>
      </c>
      <c r="B578" s="2" t="s">
        <v>2052</v>
      </c>
      <c r="C578" s="2" t="s">
        <v>2097</v>
      </c>
      <c r="D578" s="4">
        <v>665</v>
      </c>
      <c r="E578" s="2" t="s">
        <v>2006</v>
      </c>
      <c r="F578" s="2" t="s">
        <v>62</v>
      </c>
      <c r="G578" s="2" t="s">
        <v>2098</v>
      </c>
      <c r="H578" s="2" t="s">
        <v>2099</v>
      </c>
      <c r="I578" s="2" t="s">
        <v>65</v>
      </c>
      <c r="J578" s="2" t="s">
        <v>2100</v>
      </c>
      <c r="K578" s="2" t="s">
        <v>2056</v>
      </c>
      <c r="L578" s="8" t="str">
        <f t="shared" si="112"/>
        <v>Доходы/Оплата (за доставку)</v>
      </c>
      <c r="M578" t="str">
        <f t="shared" si="113"/>
        <v xml:space="preserve"> </v>
      </c>
      <c r="N578" t="str">
        <f t="shared" si="114"/>
        <v>Доходы/Оплата (за доставку)</v>
      </c>
      <c r="O578" s="13" t="b">
        <f t="shared" si="115"/>
        <v>0</v>
      </c>
      <c r="P578" t="str">
        <f t="shared" si="116"/>
        <v>нет</v>
      </c>
      <c r="Q578" t="str">
        <f t="shared" si="117"/>
        <v/>
      </c>
      <c r="R578" t="b">
        <f t="shared" si="118"/>
        <v>0</v>
      </c>
      <c r="S578" t="str">
        <f t="shared" si="119"/>
        <v>нет</v>
      </c>
      <c r="T578" t="b">
        <f t="shared" si="120"/>
        <v>0</v>
      </c>
      <c r="U578" t="str">
        <f t="shared" si="121"/>
        <v>нет</v>
      </c>
      <c r="V578" t="b">
        <f t="shared" si="122"/>
        <v>0</v>
      </c>
      <c r="W578" t="str">
        <f t="shared" si="123"/>
        <v>нет</v>
      </c>
      <c r="X578" t="b">
        <f t="shared" si="124"/>
        <v>0</v>
      </c>
      <c r="Y578" t="str">
        <f t="shared" si="125"/>
        <v>нет</v>
      </c>
    </row>
    <row r="579" spans="1:25" ht="45" customHeight="1" x14ac:dyDescent="0.2">
      <c r="A579" s="2" t="s">
        <v>11</v>
      </c>
      <c r="B579" s="2" t="s">
        <v>2052</v>
      </c>
      <c r="C579" s="2" t="s">
        <v>2101</v>
      </c>
      <c r="D579" s="4">
        <v>665</v>
      </c>
      <c r="E579" s="2" t="s">
        <v>2006</v>
      </c>
      <c r="F579" s="2" t="s">
        <v>62</v>
      </c>
      <c r="G579" s="2" t="s">
        <v>2102</v>
      </c>
      <c r="H579" s="2" t="s">
        <v>2103</v>
      </c>
      <c r="I579" s="2" t="s">
        <v>65</v>
      </c>
      <c r="J579" s="2" t="s">
        <v>2104</v>
      </c>
      <c r="K579" s="2" t="s">
        <v>2056</v>
      </c>
      <c r="L579" s="8" t="str">
        <f t="shared" ref="L579:L642" si="126">_xlfn.IFS(I579= "Поступление доходов (205 00, 209 00)", "Доходы/Оплата (за доставку)",I579= "Возврат полученных авансов, излишне полученных доходов (205.00, 209.00) \\ АНАЛИТИКА //","Отказ от доставки",I579="Перечисление средств во временном распоряжении (304.01)","?",I579="Перечисление подотчетным лицам (208.00)","Выдано под отчет",P579="ЗП (3 дня)","ЗП (3 дня)",AND(I579="Перечисление физическим лицам по ведомости (302.00) \\ Общий контрагент //",P579="нет"),"ЗП",OR(I579="Перечисление удержаний из зарплаты, выплат по оплате труда, стипендий (по ведомости) (304.03)",I579="Перечисление удержаний из зарплаты, выплат по оплате труда, стипендий (304.03)"),"Удержания из ЗП",OR(I579="Оплата поставщикам и другие платежи (206.00, 302.00) \\ + ДО //",I579="Оплата поставщикам и другие платежи (206.00, 302.00)"),"ПОСТАВЩИКИ",U579="НДФЛ","НДФЛ",I579="Уплата налогов, сборов и иных платежей в бюджет (303.00) \\ начисление + БО + ДО //","Транспортный налог",OR(I579="Поступления на восстановление расходов (209 00)",AND(G579 ="УФК по г.Москве (Отделение Фонда пенсионного и социального страхования Российской Федерации по г. Москве и Московской области л/с 04734Ф73010)",I579 = "Погашение дебиторской задолженности поставщиков (302.00, 206.00)")),"Возврат субсидии",AND(I579="Погашение дебиторской задолженности поставщиков (302.00, 206.00)",G579&lt;&gt;("Банк ВТБ(ПАО)")),"Возврат платежа (ПОСТАВЩИКИ)",AND(I579="Погашение дебиторской задолженности поставщиков (302.00, 206.00)",G579=("Банк ВТБ(ПАО)")),"Возврат ЗП",S579="пени","пени",W579="Социальные пособия","Социальные пособия",Y579="Страховые взносы","Страховые взносы")</f>
        <v>Доходы/Оплата (за доставку)</v>
      </c>
      <c r="M579" t="str">
        <f t="shared" ref="M579:M642" si="127">IF(I:I= "Возврат полученных авансов, излишне полученных доходов (205.00, 209.00) \\ АНАЛИТИКА //", "Отказ от доставки", " ")</f>
        <v xml:space="preserve"> </v>
      </c>
      <c r="N579" t="str">
        <f t="shared" ref="N579:N642" si="128">_xlfn.IFS(I579= "Поступление доходов (205 00, 209 00)", "Доходы/Оплата (за доставку)",I579= "Возврат полученных авансов, излишне полученных доходов (205.00, 209.00) \\ АНАЛИТИКА //","Отказ от доставки",I579="Перечисление средств во временном распоряжении (304.01)","?",I579="Перечисление подотчетным лицам (208.00)","Выдано под отчет",P579="ЗП (3 дня)","ЗП (3 дня)",AND(I579="Перечисление физическим лицам по ведомости (302.00) \\ Общий контрагент //",P579="нет"),"ЗП",OR(I579="Перечисление удержаний из зарплаты, выплат по оплате труда, стипендий (по ведомости) (304.03)",I579="Перечисление удержаний из зарплаты, выплат по оплате труда, стипендий (304.03)"),"Удержания из ЗП",OR(I579="Оплата поставщикам и другие платежи (206.00, 302.00) \\ + ДО //",I579="Оплата поставщикам и другие платежи (206.00, 302.00)"),"ПОСТАВЩИКИ",U579="НДФЛ","НДФЛ",I579="Уплата налогов, сборов и иных платежей в бюджет (303.00) \\ начисление + БО + ДО //","Транспортный налог",OR(I579="Поступления на восстановление расходов (209 00)",AND(G579 ="УФК по г.Москве (Отделение Фонда пенсионного и социального страхования Российской Федерации по г. Москве и Московской области л/с 04734Ф73010)",I579 = "Погашение дебиторской задолженности поставщиков (302.00, 206.00)")),"Возврат субсидии",AND(I579="Погашение дебиторской задолженности поставщиков (302.00, 206.00)",G579&lt;&gt;("Банк ВТБ(ПАО)")),"Возврат платежа (ПОСТАВЩИКИ)",AND(I579="Погашение дебиторской задолженности поставщиков (302.00, 206.00)",G579=("Банк ВТБ(ПАО)")),"Возврат ЗП",S579="пени","пени",W579="Социальные пособия","Социальные пособия",Y579="Страховые взносы","Страховые взносы")</f>
        <v>Доходы/Оплата (за доставку)</v>
      </c>
      <c r="O579" s="13" t="b">
        <f t="shared" ref="O579:O642" si="129">IFERROR(SEARCH("3 дн", J579), 0) &gt; 0</f>
        <v>0</v>
      </c>
      <c r="P579" t="str">
        <f t="shared" ref="P579:P642" si="130">IF(O579=TRUE,"ЗП (3 дня)", "нет")</f>
        <v>нет</v>
      </c>
      <c r="Q579" t="str">
        <f t="shared" ref="Q579:Q642" si="131">IF(AND(I:I="Перечисление физическим лицам по ведомости (302.00) \\ Общий контрагент //",P:P="нет"),"ЗП","")</f>
        <v/>
      </c>
      <c r="R579" t="b">
        <f t="shared" ref="R579:R642" si="132">(IFERROR(SEARCH("пени", J579), 0) &gt; 0)</f>
        <v>0</v>
      </c>
      <c r="S579" t="str">
        <f t="shared" ref="S579:S642" si="133">IF(R579=TRUE,"пени","нет")</f>
        <v>нет</v>
      </c>
      <c r="T579" t="b">
        <f t="shared" ref="T579:T642" si="134">(IFERROR(SEARCH("НДФЛ", J579), 0) &gt; 0)</f>
        <v>0</v>
      </c>
      <c r="U579" t="str">
        <f t="shared" ref="U579:U642" si="135">IF(T579=TRUE,"НДФЛ","нет")</f>
        <v>нет</v>
      </c>
      <c r="V579" t="b">
        <f t="shared" ref="V579:V642" si="136">(IFERROR(SEARCH("(Взносы по единому тарифу ДИ).НДС не облагается.", J579), 0) &gt; 0)</f>
        <v>0</v>
      </c>
      <c r="W579" t="str">
        <f t="shared" ref="W579:W642" si="137">IF(V579=TRUE,"Социальные пособия","нет")</f>
        <v>нет</v>
      </c>
      <c r="X579" t="b">
        <f t="shared" ref="X579:X642" si="138">(IFERROR(SEARCH("страх", J579), 0) &gt; 0)</f>
        <v>0</v>
      </c>
      <c r="Y579" t="str">
        <f t="shared" ref="Y579:Y642" si="139">IF(X579=TRUE,"Страховые взносы","нет")</f>
        <v>нет</v>
      </c>
    </row>
    <row r="580" spans="1:25" ht="45" customHeight="1" x14ac:dyDescent="0.2">
      <c r="A580" s="2" t="s">
        <v>11</v>
      </c>
      <c r="B580" s="2" t="s">
        <v>2052</v>
      </c>
      <c r="C580" s="2" t="s">
        <v>2105</v>
      </c>
      <c r="D580" s="4">
        <v>665</v>
      </c>
      <c r="E580" s="2" t="s">
        <v>2006</v>
      </c>
      <c r="F580" s="2" t="s">
        <v>62</v>
      </c>
      <c r="G580" s="2" t="s">
        <v>647</v>
      </c>
      <c r="H580" s="2" t="s">
        <v>2106</v>
      </c>
      <c r="I580" s="2" t="s">
        <v>65</v>
      </c>
      <c r="J580" s="2" t="s">
        <v>2107</v>
      </c>
      <c r="K580" s="2" t="s">
        <v>2056</v>
      </c>
      <c r="L580" s="8" t="str">
        <f t="shared" si="126"/>
        <v>Доходы/Оплата (за доставку)</v>
      </c>
      <c r="M580" t="str">
        <f t="shared" si="127"/>
        <v xml:space="preserve"> </v>
      </c>
      <c r="N580" t="str">
        <f t="shared" si="128"/>
        <v>Доходы/Оплата (за доставку)</v>
      </c>
      <c r="O580" s="13" t="b">
        <f t="shared" si="129"/>
        <v>0</v>
      </c>
      <c r="P580" t="str">
        <f t="shared" si="130"/>
        <v>нет</v>
      </c>
      <c r="Q580" t="str">
        <f t="shared" si="131"/>
        <v/>
      </c>
      <c r="R580" t="b">
        <f t="shared" si="132"/>
        <v>0</v>
      </c>
      <c r="S580" t="str">
        <f t="shared" si="133"/>
        <v>нет</v>
      </c>
      <c r="T580" t="b">
        <f t="shared" si="134"/>
        <v>0</v>
      </c>
      <c r="U580" t="str">
        <f t="shared" si="135"/>
        <v>нет</v>
      </c>
      <c r="V580" t="b">
        <f t="shared" si="136"/>
        <v>0</v>
      </c>
      <c r="W580" t="str">
        <f t="shared" si="137"/>
        <v>нет</v>
      </c>
      <c r="X580" t="b">
        <f t="shared" si="138"/>
        <v>0</v>
      </c>
      <c r="Y580" t="str">
        <f t="shared" si="139"/>
        <v>нет</v>
      </c>
    </row>
    <row r="581" spans="1:25" ht="45" customHeight="1" x14ac:dyDescent="0.2">
      <c r="A581" s="2" t="s">
        <v>11</v>
      </c>
      <c r="B581" s="2" t="s">
        <v>2052</v>
      </c>
      <c r="C581" s="2" t="s">
        <v>2108</v>
      </c>
      <c r="D581" s="4">
        <v>665</v>
      </c>
      <c r="E581" s="2" t="s">
        <v>2006</v>
      </c>
      <c r="F581" s="2" t="s">
        <v>62</v>
      </c>
      <c r="G581" s="2" t="s">
        <v>2109</v>
      </c>
      <c r="H581" s="2" t="s">
        <v>2110</v>
      </c>
      <c r="I581" s="2" t="s">
        <v>65</v>
      </c>
      <c r="J581" s="2" t="s">
        <v>2111</v>
      </c>
      <c r="K581" s="2" t="s">
        <v>2056</v>
      </c>
      <c r="L581" s="8" t="str">
        <f t="shared" si="126"/>
        <v>Доходы/Оплата (за доставку)</v>
      </c>
      <c r="M581" t="str">
        <f t="shared" si="127"/>
        <v xml:space="preserve"> </v>
      </c>
      <c r="N581" t="str">
        <f t="shared" si="128"/>
        <v>Доходы/Оплата (за доставку)</v>
      </c>
      <c r="O581" s="13" t="b">
        <f t="shared" si="129"/>
        <v>0</v>
      </c>
      <c r="P581" t="str">
        <f t="shared" si="130"/>
        <v>нет</v>
      </c>
      <c r="Q581" t="str">
        <f t="shared" si="131"/>
        <v/>
      </c>
      <c r="R581" t="b">
        <f t="shared" si="132"/>
        <v>0</v>
      </c>
      <c r="S581" t="str">
        <f t="shared" si="133"/>
        <v>нет</v>
      </c>
      <c r="T581" t="b">
        <f t="shared" si="134"/>
        <v>0</v>
      </c>
      <c r="U581" t="str">
        <f t="shared" si="135"/>
        <v>нет</v>
      </c>
      <c r="V581" t="b">
        <f t="shared" si="136"/>
        <v>0</v>
      </c>
      <c r="W581" t="str">
        <f t="shared" si="137"/>
        <v>нет</v>
      </c>
      <c r="X581" t="b">
        <f t="shared" si="138"/>
        <v>0</v>
      </c>
      <c r="Y581" t="str">
        <f t="shared" si="139"/>
        <v>нет</v>
      </c>
    </row>
    <row r="582" spans="1:25" ht="45" customHeight="1" x14ac:dyDescent="0.2">
      <c r="A582" s="2" t="s">
        <v>11</v>
      </c>
      <c r="B582" s="2" t="s">
        <v>2052</v>
      </c>
      <c r="C582" s="2" t="s">
        <v>2112</v>
      </c>
      <c r="D582" s="4">
        <v>498.75</v>
      </c>
      <c r="E582" s="2" t="s">
        <v>2006</v>
      </c>
      <c r="F582" s="2" t="s">
        <v>62</v>
      </c>
      <c r="G582" s="2" t="s">
        <v>2113</v>
      </c>
      <c r="H582" s="2" t="s">
        <v>2114</v>
      </c>
      <c r="I582" s="2" t="s">
        <v>65</v>
      </c>
      <c r="J582" s="2" t="s">
        <v>2115</v>
      </c>
      <c r="K582" s="2" t="s">
        <v>2056</v>
      </c>
      <c r="L582" s="8" t="str">
        <f t="shared" si="126"/>
        <v>Доходы/Оплата (за доставку)</v>
      </c>
      <c r="M582" t="str">
        <f t="shared" si="127"/>
        <v xml:space="preserve"> </v>
      </c>
      <c r="N582" t="str">
        <f t="shared" si="128"/>
        <v>Доходы/Оплата (за доставку)</v>
      </c>
      <c r="O582" s="13" t="b">
        <f t="shared" si="129"/>
        <v>0</v>
      </c>
      <c r="P582" t="str">
        <f t="shared" si="130"/>
        <v>нет</v>
      </c>
      <c r="Q582" t="str">
        <f t="shared" si="131"/>
        <v/>
      </c>
      <c r="R582" t="b">
        <f t="shared" si="132"/>
        <v>0</v>
      </c>
      <c r="S582" t="str">
        <f t="shared" si="133"/>
        <v>нет</v>
      </c>
      <c r="T582" t="b">
        <f t="shared" si="134"/>
        <v>0</v>
      </c>
      <c r="U582" t="str">
        <f t="shared" si="135"/>
        <v>нет</v>
      </c>
      <c r="V582" t="b">
        <f t="shared" si="136"/>
        <v>0</v>
      </c>
      <c r="W582" t="str">
        <f t="shared" si="137"/>
        <v>нет</v>
      </c>
      <c r="X582" t="b">
        <f t="shared" si="138"/>
        <v>0</v>
      </c>
      <c r="Y582" t="str">
        <f t="shared" si="139"/>
        <v>нет</v>
      </c>
    </row>
    <row r="583" spans="1:25" ht="45" customHeight="1" x14ac:dyDescent="0.2">
      <c r="A583" s="2" t="s">
        <v>11</v>
      </c>
      <c r="B583" s="2" t="s">
        <v>2116</v>
      </c>
      <c r="C583" s="2" t="s">
        <v>2117</v>
      </c>
      <c r="D583" s="3">
        <v>69495.08</v>
      </c>
      <c r="E583" s="2" t="s">
        <v>2118</v>
      </c>
      <c r="F583" s="2" t="s">
        <v>15</v>
      </c>
      <c r="G583" s="2" t="s">
        <v>382</v>
      </c>
      <c r="H583" s="2" t="s">
        <v>17</v>
      </c>
      <c r="I583" s="2" t="s">
        <v>90</v>
      </c>
      <c r="J583" s="2" t="s">
        <v>2119</v>
      </c>
      <c r="K583" s="2" t="s">
        <v>20</v>
      </c>
      <c r="L583" s="8" t="str">
        <f t="shared" si="126"/>
        <v>Страховые взносы</v>
      </c>
      <c r="M583" t="str">
        <f t="shared" si="127"/>
        <v xml:space="preserve"> </v>
      </c>
      <c r="N583" t="str">
        <f t="shared" si="128"/>
        <v>Страховые взносы</v>
      </c>
      <c r="O583" s="13" t="b">
        <f t="shared" si="129"/>
        <v>0</v>
      </c>
      <c r="P583" t="str">
        <f t="shared" si="130"/>
        <v>нет</v>
      </c>
      <c r="Q583" t="str">
        <f t="shared" si="131"/>
        <v/>
      </c>
      <c r="R583" t="b">
        <f t="shared" si="132"/>
        <v>0</v>
      </c>
      <c r="S583" t="str">
        <f t="shared" si="133"/>
        <v>нет</v>
      </c>
      <c r="T583" t="b">
        <f t="shared" si="134"/>
        <v>0</v>
      </c>
      <c r="U583" t="str">
        <f t="shared" si="135"/>
        <v>нет</v>
      </c>
      <c r="V583" t="b">
        <f t="shared" si="136"/>
        <v>0</v>
      </c>
      <c r="W583" t="str">
        <f t="shared" si="137"/>
        <v>нет</v>
      </c>
      <c r="X583" t="b">
        <f t="shared" si="138"/>
        <v>1</v>
      </c>
      <c r="Y583" t="str">
        <f t="shared" si="139"/>
        <v>Страховые взносы</v>
      </c>
    </row>
    <row r="584" spans="1:25" ht="45" customHeight="1" x14ac:dyDescent="0.2">
      <c r="A584" s="2" t="s">
        <v>11</v>
      </c>
      <c r="B584" s="2" t="s">
        <v>2120</v>
      </c>
      <c r="C584" s="2" t="s">
        <v>2121</v>
      </c>
      <c r="D584" s="4">
        <v>19.600000000000001</v>
      </c>
      <c r="E584" s="2" t="s">
        <v>2118</v>
      </c>
      <c r="F584" s="2" t="s">
        <v>15</v>
      </c>
      <c r="G584" s="2" t="s">
        <v>382</v>
      </c>
      <c r="H584" s="2" t="s">
        <v>17</v>
      </c>
      <c r="I584" s="2" t="s">
        <v>90</v>
      </c>
      <c r="J584" s="2" t="s">
        <v>2122</v>
      </c>
      <c r="K584" s="2" t="s">
        <v>20</v>
      </c>
      <c r="L584" s="8" t="str">
        <f t="shared" si="126"/>
        <v>Страховые взносы</v>
      </c>
      <c r="M584" t="str">
        <f t="shared" si="127"/>
        <v xml:space="preserve"> </v>
      </c>
      <c r="N584" t="str">
        <f t="shared" si="128"/>
        <v>Страховые взносы</v>
      </c>
      <c r="O584" s="13" t="b">
        <f t="shared" si="129"/>
        <v>0</v>
      </c>
      <c r="P584" t="str">
        <f t="shared" si="130"/>
        <v>нет</v>
      </c>
      <c r="Q584" t="str">
        <f t="shared" si="131"/>
        <v/>
      </c>
      <c r="R584" t="b">
        <f t="shared" si="132"/>
        <v>0</v>
      </c>
      <c r="S584" t="str">
        <f t="shared" si="133"/>
        <v>нет</v>
      </c>
      <c r="T584" t="b">
        <f t="shared" si="134"/>
        <v>0</v>
      </c>
      <c r="U584" t="str">
        <f t="shared" si="135"/>
        <v>нет</v>
      </c>
      <c r="V584" t="b">
        <f t="shared" si="136"/>
        <v>0</v>
      </c>
      <c r="W584" t="str">
        <f t="shared" si="137"/>
        <v>нет</v>
      </c>
      <c r="X584" t="b">
        <f t="shared" si="138"/>
        <v>1</v>
      </c>
      <c r="Y584" t="str">
        <f t="shared" si="139"/>
        <v>Страховые взносы</v>
      </c>
    </row>
    <row r="585" spans="1:25" ht="45" customHeight="1" x14ac:dyDescent="0.2">
      <c r="A585" s="2" t="s">
        <v>11</v>
      </c>
      <c r="B585" s="2" t="s">
        <v>2123</v>
      </c>
      <c r="C585" s="2" t="s">
        <v>2124</v>
      </c>
      <c r="D585" s="4">
        <v>977.78</v>
      </c>
      <c r="E585" s="2" t="s">
        <v>2118</v>
      </c>
      <c r="F585" s="2" t="s">
        <v>15</v>
      </c>
      <c r="G585" s="2" t="s">
        <v>38</v>
      </c>
      <c r="H585" s="2" t="s">
        <v>17</v>
      </c>
      <c r="I585" s="2" t="s">
        <v>18</v>
      </c>
      <c r="J585" s="11" t="s">
        <v>2125</v>
      </c>
      <c r="K585" s="2" t="s">
        <v>20</v>
      </c>
      <c r="L585" s="8" t="str">
        <f t="shared" si="126"/>
        <v>ЗП</v>
      </c>
      <c r="M585" t="str">
        <f t="shared" si="127"/>
        <v xml:space="preserve"> </v>
      </c>
      <c r="N585" t="str">
        <f t="shared" si="128"/>
        <v>ЗП</v>
      </c>
      <c r="O585" s="13" t="b">
        <f t="shared" si="129"/>
        <v>0</v>
      </c>
      <c r="P585" t="str">
        <f t="shared" si="130"/>
        <v>нет</v>
      </c>
      <c r="Q585" t="str">
        <f t="shared" si="131"/>
        <v>ЗП</v>
      </c>
      <c r="R585" t="b">
        <f t="shared" si="132"/>
        <v>0</v>
      </c>
      <c r="S585" t="str">
        <f t="shared" si="133"/>
        <v>нет</v>
      </c>
      <c r="T585" t="b">
        <f t="shared" si="134"/>
        <v>0</v>
      </c>
      <c r="U585" t="str">
        <f t="shared" si="135"/>
        <v>нет</v>
      </c>
      <c r="V585" t="b">
        <f t="shared" si="136"/>
        <v>0</v>
      </c>
      <c r="W585" t="str">
        <f t="shared" si="137"/>
        <v>нет</v>
      </c>
      <c r="X585" t="b">
        <f t="shared" si="138"/>
        <v>0</v>
      </c>
      <c r="Y585" t="str">
        <f t="shared" si="139"/>
        <v>нет</v>
      </c>
    </row>
    <row r="586" spans="1:25" ht="45" customHeight="1" x14ac:dyDescent="0.2">
      <c r="A586" s="2" t="s">
        <v>11</v>
      </c>
      <c r="B586" s="2" t="s">
        <v>2126</v>
      </c>
      <c r="C586" s="2" t="s">
        <v>2127</v>
      </c>
      <c r="D586" s="3">
        <v>259423.14</v>
      </c>
      <c r="E586" s="2" t="s">
        <v>2118</v>
      </c>
      <c r="F586" s="2" t="s">
        <v>15</v>
      </c>
      <c r="G586" s="2" t="s">
        <v>41</v>
      </c>
      <c r="H586" s="2" t="s">
        <v>17</v>
      </c>
      <c r="I586" s="2" t="s">
        <v>18</v>
      </c>
      <c r="J586" s="11" t="s">
        <v>2128</v>
      </c>
      <c r="K586" s="2" t="s">
        <v>20</v>
      </c>
      <c r="L586" s="8" t="str">
        <f t="shared" si="126"/>
        <v>ЗП</v>
      </c>
      <c r="M586" t="str">
        <f t="shared" si="127"/>
        <v xml:space="preserve"> </v>
      </c>
      <c r="N586" t="str">
        <f t="shared" si="128"/>
        <v>ЗП</v>
      </c>
      <c r="O586" s="13" t="b">
        <f t="shared" si="129"/>
        <v>0</v>
      </c>
      <c r="P586" t="str">
        <f t="shared" si="130"/>
        <v>нет</v>
      </c>
      <c r="Q586" t="str">
        <f t="shared" si="131"/>
        <v>ЗП</v>
      </c>
      <c r="R586" t="b">
        <f t="shared" si="132"/>
        <v>0</v>
      </c>
      <c r="S586" t="str">
        <f t="shared" si="133"/>
        <v>нет</v>
      </c>
      <c r="T586" t="b">
        <f t="shared" si="134"/>
        <v>0</v>
      </c>
      <c r="U586" t="str">
        <f t="shared" si="135"/>
        <v>нет</v>
      </c>
      <c r="V586" t="b">
        <f t="shared" si="136"/>
        <v>0</v>
      </c>
      <c r="W586" t="str">
        <f t="shared" si="137"/>
        <v>нет</v>
      </c>
      <c r="X586" t="b">
        <f t="shared" si="138"/>
        <v>0</v>
      </c>
      <c r="Y586" t="str">
        <f t="shared" si="139"/>
        <v>нет</v>
      </c>
    </row>
    <row r="587" spans="1:25" ht="45" customHeight="1" x14ac:dyDescent="0.2">
      <c r="A587" s="2" t="s">
        <v>11</v>
      </c>
      <c r="B587" s="2" t="s">
        <v>2129</v>
      </c>
      <c r="C587" s="2" t="s">
        <v>2130</v>
      </c>
      <c r="D587" s="3">
        <v>79788.800000000003</v>
      </c>
      <c r="E587" s="2" t="s">
        <v>2118</v>
      </c>
      <c r="F587" s="2" t="s">
        <v>15</v>
      </c>
      <c r="G587" s="2" t="s">
        <v>1175</v>
      </c>
      <c r="H587" s="2" t="s">
        <v>17</v>
      </c>
      <c r="I587" s="2" t="s">
        <v>18</v>
      </c>
      <c r="J587" s="11" t="s">
        <v>2131</v>
      </c>
      <c r="K587" s="2" t="s">
        <v>20</v>
      </c>
      <c r="L587" s="8" t="str">
        <f t="shared" si="126"/>
        <v>ЗП</v>
      </c>
      <c r="M587" t="str">
        <f t="shared" si="127"/>
        <v xml:space="preserve"> </v>
      </c>
      <c r="N587" t="str">
        <f t="shared" si="128"/>
        <v>ЗП</v>
      </c>
      <c r="O587" s="13" t="b">
        <f t="shared" si="129"/>
        <v>0</v>
      </c>
      <c r="P587" t="str">
        <f t="shared" si="130"/>
        <v>нет</v>
      </c>
      <c r="Q587" t="str">
        <f t="shared" si="131"/>
        <v>ЗП</v>
      </c>
      <c r="R587" t="b">
        <f t="shared" si="132"/>
        <v>0</v>
      </c>
      <c r="S587" t="str">
        <f t="shared" si="133"/>
        <v>нет</v>
      </c>
      <c r="T587" t="b">
        <f t="shared" si="134"/>
        <v>0</v>
      </c>
      <c r="U587" t="str">
        <f t="shared" si="135"/>
        <v>нет</v>
      </c>
      <c r="V587" t="b">
        <f t="shared" si="136"/>
        <v>0</v>
      </c>
      <c r="W587" t="str">
        <f t="shared" si="137"/>
        <v>нет</v>
      </c>
      <c r="X587" t="b">
        <f t="shared" si="138"/>
        <v>0</v>
      </c>
      <c r="Y587" t="str">
        <f t="shared" si="139"/>
        <v>нет</v>
      </c>
    </row>
    <row r="588" spans="1:25" ht="45" customHeight="1" x14ac:dyDescent="0.2">
      <c r="A588" s="2" t="s">
        <v>11</v>
      </c>
      <c r="B588" s="2" t="s">
        <v>2132</v>
      </c>
      <c r="C588" s="2" t="s">
        <v>2133</v>
      </c>
      <c r="D588" s="3">
        <v>83478.710000000006</v>
      </c>
      <c r="E588" s="2" t="s">
        <v>2118</v>
      </c>
      <c r="F588" s="2" t="s">
        <v>15</v>
      </c>
      <c r="G588" s="2" t="s">
        <v>41</v>
      </c>
      <c r="H588" s="2" t="s">
        <v>17</v>
      </c>
      <c r="I588" s="2" t="s">
        <v>18</v>
      </c>
      <c r="J588" s="11" t="s">
        <v>2134</v>
      </c>
      <c r="K588" s="2" t="s">
        <v>20</v>
      </c>
      <c r="L588" s="8" t="str">
        <f t="shared" si="126"/>
        <v>ЗП</v>
      </c>
      <c r="M588" t="str">
        <f t="shared" si="127"/>
        <v xml:space="preserve"> </v>
      </c>
      <c r="N588" t="str">
        <f t="shared" si="128"/>
        <v>ЗП</v>
      </c>
      <c r="O588" s="13" t="b">
        <f t="shared" si="129"/>
        <v>0</v>
      </c>
      <c r="P588" t="str">
        <f t="shared" si="130"/>
        <v>нет</v>
      </c>
      <c r="Q588" t="str">
        <f t="shared" si="131"/>
        <v>ЗП</v>
      </c>
      <c r="R588" t="b">
        <f t="shared" si="132"/>
        <v>0</v>
      </c>
      <c r="S588" t="str">
        <f t="shared" si="133"/>
        <v>нет</v>
      </c>
      <c r="T588" t="b">
        <f t="shared" si="134"/>
        <v>0</v>
      </c>
      <c r="U588" t="str">
        <f t="shared" si="135"/>
        <v>нет</v>
      </c>
      <c r="V588" t="b">
        <f t="shared" si="136"/>
        <v>0</v>
      </c>
      <c r="W588" t="str">
        <f t="shared" si="137"/>
        <v>нет</v>
      </c>
      <c r="X588" t="b">
        <f t="shared" si="138"/>
        <v>0</v>
      </c>
      <c r="Y588" t="str">
        <f t="shared" si="139"/>
        <v>нет</v>
      </c>
    </row>
    <row r="589" spans="1:25" ht="45" customHeight="1" x14ac:dyDescent="0.2">
      <c r="A589" s="2" t="s">
        <v>11</v>
      </c>
      <c r="B589" s="2" t="s">
        <v>2135</v>
      </c>
      <c r="C589" s="2" t="s">
        <v>2136</v>
      </c>
      <c r="D589" s="3">
        <v>102217.21</v>
      </c>
      <c r="E589" s="2" t="s">
        <v>2118</v>
      </c>
      <c r="F589" s="2" t="s">
        <v>15</v>
      </c>
      <c r="G589" s="2" t="s">
        <v>41</v>
      </c>
      <c r="H589" s="2" t="s">
        <v>17</v>
      </c>
      <c r="I589" s="2" t="s">
        <v>18</v>
      </c>
      <c r="J589" s="11" t="s">
        <v>2137</v>
      </c>
      <c r="K589" s="2" t="s">
        <v>20</v>
      </c>
      <c r="L589" s="8" t="str">
        <f t="shared" si="126"/>
        <v>ЗП</v>
      </c>
      <c r="M589" t="str">
        <f t="shared" si="127"/>
        <v xml:space="preserve"> </v>
      </c>
      <c r="N589" t="str">
        <f t="shared" si="128"/>
        <v>ЗП</v>
      </c>
      <c r="O589" s="13" t="b">
        <f t="shared" si="129"/>
        <v>0</v>
      </c>
      <c r="P589" t="str">
        <f t="shared" si="130"/>
        <v>нет</v>
      </c>
      <c r="Q589" t="str">
        <f t="shared" si="131"/>
        <v>ЗП</v>
      </c>
      <c r="R589" t="b">
        <f t="shared" si="132"/>
        <v>0</v>
      </c>
      <c r="S589" t="str">
        <f t="shared" si="133"/>
        <v>нет</v>
      </c>
      <c r="T589" t="b">
        <f t="shared" si="134"/>
        <v>0</v>
      </c>
      <c r="U589" t="str">
        <f t="shared" si="135"/>
        <v>нет</v>
      </c>
      <c r="V589" t="b">
        <f t="shared" si="136"/>
        <v>0</v>
      </c>
      <c r="W589" t="str">
        <f t="shared" si="137"/>
        <v>нет</v>
      </c>
      <c r="X589" t="b">
        <f t="shared" si="138"/>
        <v>0</v>
      </c>
      <c r="Y589" t="str">
        <f t="shared" si="139"/>
        <v>нет</v>
      </c>
    </row>
    <row r="590" spans="1:25" ht="45" customHeight="1" x14ac:dyDescent="0.2">
      <c r="A590" s="2" t="s">
        <v>11</v>
      </c>
      <c r="B590" s="2" t="s">
        <v>2138</v>
      </c>
      <c r="C590" s="2" t="s">
        <v>2139</v>
      </c>
      <c r="D590" s="3">
        <v>15600.03</v>
      </c>
      <c r="E590" s="2" t="s">
        <v>2118</v>
      </c>
      <c r="F590" s="2" t="s">
        <v>15</v>
      </c>
      <c r="G590" s="2" t="s">
        <v>38</v>
      </c>
      <c r="H590" s="2" t="s">
        <v>17</v>
      </c>
      <c r="I590" s="2" t="s">
        <v>18</v>
      </c>
      <c r="J590" s="11" t="s">
        <v>2140</v>
      </c>
      <c r="K590" s="2" t="s">
        <v>20</v>
      </c>
      <c r="L590" s="8" t="str">
        <f t="shared" si="126"/>
        <v>ЗП</v>
      </c>
      <c r="M590" t="str">
        <f t="shared" si="127"/>
        <v xml:space="preserve"> </v>
      </c>
      <c r="N590" t="str">
        <f t="shared" si="128"/>
        <v>ЗП</v>
      </c>
      <c r="O590" s="13" t="b">
        <f t="shared" si="129"/>
        <v>0</v>
      </c>
      <c r="P590" t="str">
        <f t="shared" si="130"/>
        <v>нет</v>
      </c>
      <c r="Q590" t="str">
        <f t="shared" si="131"/>
        <v>ЗП</v>
      </c>
      <c r="R590" t="b">
        <f t="shared" si="132"/>
        <v>0</v>
      </c>
      <c r="S590" t="str">
        <f t="shared" si="133"/>
        <v>нет</v>
      </c>
      <c r="T590" t="b">
        <f t="shared" si="134"/>
        <v>0</v>
      </c>
      <c r="U590" t="str">
        <f t="shared" si="135"/>
        <v>нет</v>
      </c>
      <c r="V590" t="b">
        <f t="shared" si="136"/>
        <v>0</v>
      </c>
      <c r="W590" t="str">
        <f t="shared" si="137"/>
        <v>нет</v>
      </c>
      <c r="X590" t="b">
        <f t="shared" si="138"/>
        <v>0</v>
      </c>
      <c r="Y590" t="str">
        <f t="shared" si="139"/>
        <v>нет</v>
      </c>
    </row>
    <row r="591" spans="1:25" ht="45" customHeight="1" x14ac:dyDescent="0.2">
      <c r="A591" s="2" t="s">
        <v>11</v>
      </c>
      <c r="B591" s="2" t="s">
        <v>2141</v>
      </c>
      <c r="C591" s="2" t="s">
        <v>2142</v>
      </c>
      <c r="D591" s="3">
        <v>4156.25</v>
      </c>
      <c r="E591" s="2" t="s">
        <v>2118</v>
      </c>
      <c r="F591" s="2" t="s">
        <v>62</v>
      </c>
      <c r="G591" s="2" t="s">
        <v>41</v>
      </c>
      <c r="H591" s="2" t="s">
        <v>2143</v>
      </c>
      <c r="I591" s="2" t="s">
        <v>65</v>
      </c>
      <c r="J591" s="2" t="s">
        <v>393</v>
      </c>
      <c r="K591" s="2" t="s">
        <v>2056</v>
      </c>
      <c r="L591" s="8" t="str">
        <f t="shared" si="126"/>
        <v>Доходы/Оплата (за доставку)</v>
      </c>
      <c r="M591" t="str">
        <f t="shared" si="127"/>
        <v xml:space="preserve"> </v>
      </c>
      <c r="N591" t="str">
        <f t="shared" si="128"/>
        <v>Доходы/Оплата (за доставку)</v>
      </c>
      <c r="O591" s="13" t="b">
        <f t="shared" si="129"/>
        <v>0</v>
      </c>
      <c r="P591" t="str">
        <f t="shared" si="130"/>
        <v>нет</v>
      </c>
      <c r="Q591" t="str">
        <f t="shared" si="131"/>
        <v/>
      </c>
      <c r="R591" t="b">
        <f t="shared" si="132"/>
        <v>0</v>
      </c>
      <c r="S591" t="str">
        <f t="shared" si="133"/>
        <v>нет</v>
      </c>
      <c r="T591" t="b">
        <f t="shared" si="134"/>
        <v>0</v>
      </c>
      <c r="U591" t="str">
        <f t="shared" si="135"/>
        <v>нет</v>
      </c>
      <c r="V591" t="b">
        <f t="shared" si="136"/>
        <v>0</v>
      </c>
      <c r="W591" t="str">
        <f t="shared" si="137"/>
        <v>нет</v>
      </c>
      <c r="X591" t="b">
        <f t="shared" si="138"/>
        <v>0</v>
      </c>
      <c r="Y591" t="str">
        <f t="shared" si="139"/>
        <v>нет</v>
      </c>
    </row>
    <row r="592" spans="1:25" ht="45" customHeight="1" x14ac:dyDescent="0.2">
      <c r="A592" s="2" t="s">
        <v>11</v>
      </c>
      <c r="B592" s="2" t="s">
        <v>2141</v>
      </c>
      <c r="C592" s="2" t="s">
        <v>2144</v>
      </c>
      <c r="D592" s="3">
        <v>1163.75</v>
      </c>
      <c r="E592" s="2" t="s">
        <v>2118</v>
      </c>
      <c r="F592" s="2" t="s">
        <v>62</v>
      </c>
      <c r="G592" s="2" t="s">
        <v>2145</v>
      </c>
      <c r="H592" s="2" t="s">
        <v>2146</v>
      </c>
      <c r="I592" s="2" t="s">
        <v>65</v>
      </c>
      <c r="J592" s="2" t="s">
        <v>2147</v>
      </c>
      <c r="K592" s="2" t="s">
        <v>2056</v>
      </c>
      <c r="L592" s="8" t="str">
        <f t="shared" si="126"/>
        <v>Доходы/Оплата (за доставку)</v>
      </c>
      <c r="M592" t="str">
        <f t="shared" si="127"/>
        <v xml:space="preserve"> </v>
      </c>
      <c r="N592" t="str">
        <f t="shared" si="128"/>
        <v>Доходы/Оплата (за доставку)</v>
      </c>
      <c r="O592" s="13" t="b">
        <f t="shared" si="129"/>
        <v>0</v>
      </c>
      <c r="P592" t="str">
        <f t="shared" si="130"/>
        <v>нет</v>
      </c>
      <c r="Q592" t="str">
        <f t="shared" si="131"/>
        <v/>
      </c>
      <c r="R592" t="b">
        <f t="shared" si="132"/>
        <v>0</v>
      </c>
      <c r="S592" t="str">
        <f t="shared" si="133"/>
        <v>нет</v>
      </c>
      <c r="T592" t="b">
        <f t="shared" si="134"/>
        <v>0</v>
      </c>
      <c r="U592" t="str">
        <f t="shared" si="135"/>
        <v>нет</v>
      </c>
      <c r="V592" t="b">
        <f t="shared" si="136"/>
        <v>0</v>
      </c>
      <c r="W592" t="str">
        <f t="shared" si="137"/>
        <v>нет</v>
      </c>
      <c r="X592" t="b">
        <f t="shared" si="138"/>
        <v>0</v>
      </c>
      <c r="Y592" t="str">
        <f t="shared" si="139"/>
        <v>нет</v>
      </c>
    </row>
    <row r="593" spans="1:25" ht="45" customHeight="1" x14ac:dyDescent="0.2">
      <c r="A593" s="2" t="s">
        <v>11</v>
      </c>
      <c r="B593" s="2" t="s">
        <v>2141</v>
      </c>
      <c r="C593" s="2" t="s">
        <v>2148</v>
      </c>
      <c r="D593" s="4">
        <v>997.5</v>
      </c>
      <c r="E593" s="2" t="s">
        <v>2118</v>
      </c>
      <c r="F593" s="2" t="s">
        <v>62</v>
      </c>
      <c r="G593" s="2" t="s">
        <v>2149</v>
      </c>
      <c r="H593" s="2" t="s">
        <v>2150</v>
      </c>
      <c r="I593" s="2" t="s">
        <v>65</v>
      </c>
      <c r="J593" s="2" t="s">
        <v>2151</v>
      </c>
      <c r="K593" s="2" t="s">
        <v>2056</v>
      </c>
      <c r="L593" s="8" t="str">
        <f t="shared" si="126"/>
        <v>Доходы/Оплата (за доставку)</v>
      </c>
      <c r="M593" t="str">
        <f t="shared" si="127"/>
        <v xml:space="preserve"> </v>
      </c>
      <c r="N593" t="str">
        <f t="shared" si="128"/>
        <v>Доходы/Оплата (за доставку)</v>
      </c>
      <c r="O593" s="13" t="b">
        <f t="shared" si="129"/>
        <v>0</v>
      </c>
      <c r="P593" t="str">
        <f t="shared" si="130"/>
        <v>нет</v>
      </c>
      <c r="Q593" t="str">
        <f t="shared" si="131"/>
        <v/>
      </c>
      <c r="R593" t="b">
        <f t="shared" si="132"/>
        <v>0</v>
      </c>
      <c r="S593" t="str">
        <f t="shared" si="133"/>
        <v>нет</v>
      </c>
      <c r="T593" t="b">
        <f t="shared" si="134"/>
        <v>0</v>
      </c>
      <c r="U593" t="str">
        <f t="shared" si="135"/>
        <v>нет</v>
      </c>
      <c r="V593" t="b">
        <f t="shared" si="136"/>
        <v>0</v>
      </c>
      <c r="W593" t="str">
        <f t="shared" si="137"/>
        <v>нет</v>
      </c>
      <c r="X593" t="b">
        <f t="shared" si="138"/>
        <v>0</v>
      </c>
      <c r="Y593" t="str">
        <f t="shared" si="139"/>
        <v>нет</v>
      </c>
    </row>
    <row r="594" spans="1:25" ht="45" customHeight="1" x14ac:dyDescent="0.2">
      <c r="A594" s="2" t="s">
        <v>11</v>
      </c>
      <c r="B594" s="2" t="s">
        <v>2141</v>
      </c>
      <c r="C594" s="2" t="s">
        <v>2152</v>
      </c>
      <c r="D594" s="4">
        <v>665</v>
      </c>
      <c r="E594" s="2" t="s">
        <v>2118</v>
      </c>
      <c r="F594" s="2" t="s">
        <v>62</v>
      </c>
      <c r="G594" s="2" t="s">
        <v>41</v>
      </c>
      <c r="H594" s="2" t="s">
        <v>2153</v>
      </c>
      <c r="I594" s="2" t="s">
        <v>65</v>
      </c>
      <c r="J594" s="2" t="s">
        <v>520</v>
      </c>
      <c r="K594" s="2" t="s">
        <v>2056</v>
      </c>
      <c r="L594" s="8" t="str">
        <f t="shared" si="126"/>
        <v>Доходы/Оплата (за доставку)</v>
      </c>
      <c r="M594" t="str">
        <f t="shared" si="127"/>
        <v xml:space="preserve"> </v>
      </c>
      <c r="N594" t="str">
        <f t="shared" si="128"/>
        <v>Доходы/Оплата (за доставку)</v>
      </c>
      <c r="O594" s="13" t="b">
        <f t="shared" si="129"/>
        <v>0</v>
      </c>
      <c r="P594" t="str">
        <f t="shared" si="130"/>
        <v>нет</v>
      </c>
      <c r="Q594" t="str">
        <f t="shared" si="131"/>
        <v/>
      </c>
      <c r="R594" t="b">
        <f t="shared" si="132"/>
        <v>0</v>
      </c>
      <c r="S594" t="str">
        <f t="shared" si="133"/>
        <v>нет</v>
      </c>
      <c r="T594" t="b">
        <f t="shared" si="134"/>
        <v>0</v>
      </c>
      <c r="U594" t="str">
        <f t="shared" si="135"/>
        <v>нет</v>
      </c>
      <c r="V594" t="b">
        <f t="shared" si="136"/>
        <v>0</v>
      </c>
      <c r="W594" t="str">
        <f t="shared" si="137"/>
        <v>нет</v>
      </c>
      <c r="X594" t="b">
        <f t="shared" si="138"/>
        <v>0</v>
      </c>
      <c r="Y594" t="str">
        <f t="shared" si="139"/>
        <v>нет</v>
      </c>
    </row>
    <row r="595" spans="1:25" ht="45" customHeight="1" x14ac:dyDescent="0.2">
      <c r="A595" s="2" t="s">
        <v>11</v>
      </c>
      <c r="B595" s="2" t="s">
        <v>2141</v>
      </c>
      <c r="C595" s="2" t="s">
        <v>2154</v>
      </c>
      <c r="D595" s="4">
        <v>665</v>
      </c>
      <c r="E595" s="2" t="s">
        <v>2118</v>
      </c>
      <c r="F595" s="2" t="s">
        <v>62</v>
      </c>
      <c r="G595" s="2" t="s">
        <v>2155</v>
      </c>
      <c r="H595" s="2" t="s">
        <v>2156</v>
      </c>
      <c r="I595" s="2" t="s">
        <v>65</v>
      </c>
      <c r="J595" s="2" t="s">
        <v>2157</v>
      </c>
      <c r="K595" s="2" t="s">
        <v>2056</v>
      </c>
      <c r="L595" s="8" t="str">
        <f t="shared" si="126"/>
        <v>Доходы/Оплата (за доставку)</v>
      </c>
      <c r="M595" t="str">
        <f t="shared" si="127"/>
        <v xml:space="preserve"> </v>
      </c>
      <c r="N595" t="str">
        <f t="shared" si="128"/>
        <v>Доходы/Оплата (за доставку)</v>
      </c>
      <c r="O595" s="13" t="b">
        <f t="shared" si="129"/>
        <v>0</v>
      </c>
      <c r="P595" t="str">
        <f t="shared" si="130"/>
        <v>нет</v>
      </c>
      <c r="Q595" t="str">
        <f t="shared" si="131"/>
        <v/>
      </c>
      <c r="R595" t="b">
        <f t="shared" si="132"/>
        <v>0</v>
      </c>
      <c r="S595" t="str">
        <f t="shared" si="133"/>
        <v>нет</v>
      </c>
      <c r="T595" t="b">
        <f t="shared" si="134"/>
        <v>0</v>
      </c>
      <c r="U595" t="str">
        <f t="shared" si="135"/>
        <v>нет</v>
      </c>
      <c r="V595" t="b">
        <f t="shared" si="136"/>
        <v>0</v>
      </c>
      <c r="W595" t="str">
        <f t="shared" si="137"/>
        <v>нет</v>
      </c>
      <c r="X595" t="b">
        <f t="shared" si="138"/>
        <v>0</v>
      </c>
      <c r="Y595" t="str">
        <f t="shared" si="139"/>
        <v>нет</v>
      </c>
    </row>
    <row r="596" spans="1:25" ht="45" customHeight="1" x14ac:dyDescent="0.2">
      <c r="A596" s="2" t="s">
        <v>11</v>
      </c>
      <c r="B596" s="2" t="s">
        <v>2141</v>
      </c>
      <c r="C596" s="2" t="s">
        <v>2158</v>
      </c>
      <c r="D596" s="4">
        <v>665</v>
      </c>
      <c r="E596" s="2" t="s">
        <v>2118</v>
      </c>
      <c r="F596" s="2" t="s">
        <v>62</v>
      </c>
      <c r="G596" s="2" t="s">
        <v>702</v>
      </c>
      <c r="H596" s="2" t="s">
        <v>2159</v>
      </c>
      <c r="I596" s="2" t="s">
        <v>65</v>
      </c>
      <c r="J596" s="2" t="s">
        <v>2160</v>
      </c>
      <c r="K596" s="2" t="s">
        <v>2056</v>
      </c>
      <c r="L596" s="8" t="str">
        <f t="shared" si="126"/>
        <v>Доходы/Оплата (за доставку)</v>
      </c>
      <c r="M596" t="str">
        <f t="shared" si="127"/>
        <v xml:space="preserve"> </v>
      </c>
      <c r="N596" t="str">
        <f t="shared" si="128"/>
        <v>Доходы/Оплата (за доставку)</v>
      </c>
      <c r="O596" s="13" t="b">
        <f t="shared" si="129"/>
        <v>0</v>
      </c>
      <c r="P596" t="str">
        <f t="shared" si="130"/>
        <v>нет</v>
      </c>
      <c r="Q596" t="str">
        <f t="shared" si="131"/>
        <v/>
      </c>
      <c r="R596" t="b">
        <f t="shared" si="132"/>
        <v>0</v>
      </c>
      <c r="S596" t="str">
        <f t="shared" si="133"/>
        <v>нет</v>
      </c>
      <c r="T596" t="b">
        <f t="shared" si="134"/>
        <v>0</v>
      </c>
      <c r="U596" t="str">
        <f t="shared" si="135"/>
        <v>нет</v>
      </c>
      <c r="V596" t="b">
        <f t="shared" si="136"/>
        <v>0</v>
      </c>
      <c r="W596" t="str">
        <f t="shared" si="137"/>
        <v>нет</v>
      </c>
      <c r="X596" t="b">
        <f t="shared" si="138"/>
        <v>0</v>
      </c>
      <c r="Y596" t="str">
        <f t="shared" si="139"/>
        <v>нет</v>
      </c>
    </row>
    <row r="597" spans="1:25" ht="45" customHeight="1" x14ac:dyDescent="0.2">
      <c r="A597" s="2" t="s">
        <v>11</v>
      </c>
      <c r="B597" s="2" t="s">
        <v>2141</v>
      </c>
      <c r="C597" s="2" t="s">
        <v>2161</v>
      </c>
      <c r="D597" s="4">
        <v>665</v>
      </c>
      <c r="E597" s="2" t="s">
        <v>2118</v>
      </c>
      <c r="F597" s="2" t="s">
        <v>62</v>
      </c>
      <c r="G597" s="2" t="s">
        <v>2162</v>
      </c>
      <c r="H597" s="2" t="s">
        <v>2163</v>
      </c>
      <c r="I597" s="2" t="s">
        <v>65</v>
      </c>
      <c r="J597" s="2" t="s">
        <v>2164</v>
      </c>
      <c r="K597" s="2" t="s">
        <v>2056</v>
      </c>
      <c r="L597" s="8" t="str">
        <f t="shared" si="126"/>
        <v>Доходы/Оплата (за доставку)</v>
      </c>
      <c r="M597" t="str">
        <f t="shared" si="127"/>
        <v xml:space="preserve"> </v>
      </c>
      <c r="N597" t="str">
        <f t="shared" si="128"/>
        <v>Доходы/Оплата (за доставку)</v>
      </c>
      <c r="O597" s="13" t="b">
        <f t="shared" si="129"/>
        <v>0</v>
      </c>
      <c r="P597" t="str">
        <f t="shared" si="130"/>
        <v>нет</v>
      </c>
      <c r="Q597" t="str">
        <f t="shared" si="131"/>
        <v/>
      </c>
      <c r="R597" t="b">
        <f t="shared" si="132"/>
        <v>0</v>
      </c>
      <c r="S597" t="str">
        <f t="shared" si="133"/>
        <v>нет</v>
      </c>
      <c r="T597" t="b">
        <f t="shared" si="134"/>
        <v>0</v>
      </c>
      <c r="U597" t="str">
        <f t="shared" si="135"/>
        <v>нет</v>
      </c>
      <c r="V597" t="b">
        <f t="shared" si="136"/>
        <v>0</v>
      </c>
      <c r="W597" t="str">
        <f t="shared" si="137"/>
        <v>нет</v>
      </c>
      <c r="X597" t="b">
        <f t="shared" si="138"/>
        <v>0</v>
      </c>
      <c r="Y597" t="str">
        <f t="shared" si="139"/>
        <v>нет</v>
      </c>
    </row>
    <row r="598" spans="1:25" ht="45" customHeight="1" x14ac:dyDescent="0.2">
      <c r="A598" s="2" t="s">
        <v>11</v>
      </c>
      <c r="B598" s="2" t="s">
        <v>2141</v>
      </c>
      <c r="C598" s="2" t="s">
        <v>2165</v>
      </c>
      <c r="D598" s="4">
        <v>498.75</v>
      </c>
      <c r="E598" s="2" t="s">
        <v>2118</v>
      </c>
      <c r="F598" s="2" t="s">
        <v>62</v>
      </c>
      <c r="G598" s="2" t="s">
        <v>2166</v>
      </c>
      <c r="H598" s="2" t="s">
        <v>2167</v>
      </c>
      <c r="I598" s="2" t="s">
        <v>65</v>
      </c>
      <c r="J598" s="2" t="s">
        <v>2168</v>
      </c>
      <c r="K598" s="2" t="s">
        <v>2056</v>
      </c>
      <c r="L598" s="8" t="str">
        <f t="shared" si="126"/>
        <v>Доходы/Оплата (за доставку)</v>
      </c>
      <c r="M598" t="str">
        <f t="shared" si="127"/>
        <v xml:space="preserve"> </v>
      </c>
      <c r="N598" t="str">
        <f t="shared" si="128"/>
        <v>Доходы/Оплата (за доставку)</v>
      </c>
      <c r="O598" s="13" t="b">
        <f t="shared" si="129"/>
        <v>0</v>
      </c>
      <c r="P598" t="str">
        <f t="shared" si="130"/>
        <v>нет</v>
      </c>
      <c r="Q598" t="str">
        <f t="shared" si="131"/>
        <v/>
      </c>
      <c r="R598" t="b">
        <f t="shared" si="132"/>
        <v>0</v>
      </c>
      <c r="S598" t="str">
        <f t="shared" si="133"/>
        <v>нет</v>
      </c>
      <c r="T598" t="b">
        <f t="shared" si="134"/>
        <v>0</v>
      </c>
      <c r="U598" t="str">
        <f t="shared" si="135"/>
        <v>нет</v>
      </c>
      <c r="V598" t="b">
        <f t="shared" si="136"/>
        <v>0</v>
      </c>
      <c r="W598" t="str">
        <f t="shared" si="137"/>
        <v>нет</v>
      </c>
      <c r="X598" t="b">
        <f t="shared" si="138"/>
        <v>0</v>
      </c>
      <c r="Y598" t="str">
        <f t="shared" si="139"/>
        <v>нет</v>
      </c>
    </row>
    <row r="599" spans="1:25" ht="45" customHeight="1" x14ac:dyDescent="0.2">
      <c r="A599" s="2" t="s">
        <v>11</v>
      </c>
      <c r="B599" s="2" t="s">
        <v>2141</v>
      </c>
      <c r="C599" s="2" t="s">
        <v>2169</v>
      </c>
      <c r="D599" s="4">
        <v>498.75</v>
      </c>
      <c r="E599" s="2" t="s">
        <v>2118</v>
      </c>
      <c r="F599" s="2" t="s">
        <v>62</v>
      </c>
      <c r="G599" s="2" t="s">
        <v>2170</v>
      </c>
      <c r="H599" s="2" t="s">
        <v>2171</v>
      </c>
      <c r="I599" s="2" t="s">
        <v>65</v>
      </c>
      <c r="J599" s="2" t="s">
        <v>2172</v>
      </c>
      <c r="K599" s="2" t="s">
        <v>2056</v>
      </c>
      <c r="L599" s="8" t="str">
        <f t="shared" si="126"/>
        <v>Доходы/Оплата (за доставку)</v>
      </c>
      <c r="M599" t="str">
        <f t="shared" si="127"/>
        <v xml:space="preserve"> </v>
      </c>
      <c r="N599" t="str">
        <f t="shared" si="128"/>
        <v>Доходы/Оплата (за доставку)</v>
      </c>
      <c r="O599" s="13" t="b">
        <f t="shared" si="129"/>
        <v>0</v>
      </c>
      <c r="P599" t="str">
        <f t="shared" si="130"/>
        <v>нет</v>
      </c>
      <c r="Q599" t="str">
        <f t="shared" si="131"/>
        <v/>
      </c>
      <c r="R599" t="b">
        <f t="shared" si="132"/>
        <v>0</v>
      </c>
      <c r="S599" t="str">
        <f t="shared" si="133"/>
        <v>нет</v>
      </c>
      <c r="T599" t="b">
        <f t="shared" si="134"/>
        <v>0</v>
      </c>
      <c r="U599" t="str">
        <f t="shared" si="135"/>
        <v>нет</v>
      </c>
      <c r="V599" t="b">
        <f t="shared" si="136"/>
        <v>0</v>
      </c>
      <c r="W599" t="str">
        <f t="shared" si="137"/>
        <v>нет</v>
      </c>
      <c r="X599" t="b">
        <f t="shared" si="138"/>
        <v>0</v>
      </c>
      <c r="Y599" t="str">
        <f t="shared" si="139"/>
        <v>нет</v>
      </c>
    </row>
    <row r="600" spans="1:25" ht="45" customHeight="1" x14ac:dyDescent="0.2">
      <c r="A600" s="2" t="s">
        <v>11</v>
      </c>
      <c r="B600" s="2" t="s">
        <v>2173</v>
      </c>
      <c r="C600" s="2" t="s">
        <v>2174</v>
      </c>
      <c r="D600" s="4">
        <v>997.5</v>
      </c>
      <c r="E600" s="2" t="s">
        <v>1977</v>
      </c>
      <c r="F600" s="2" t="s">
        <v>62</v>
      </c>
      <c r="G600" s="2" t="s">
        <v>2175</v>
      </c>
      <c r="H600" s="2" t="s">
        <v>2176</v>
      </c>
      <c r="I600" s="2" t="s">
        <v>65</v>
      </c>
      <c r="J600" s="2" t="s">
        <v>2177</v>
      </c>
      <c r="K600" s="2" t="s">
        <v>2056</v>
      </c>
      <c r="L600" s="8" t="str">
        <f t="shared" si="126"/>
        <v>Доходы/Оплата (за доставку)</v>
      </c>
      <c r="M600" t="str">
        <f t="shared" si="127"/>
        <v xml:space="preserve"> </v>
      </c>
      <c r="N600" t="str">
        <f t="shared" si="128"/>
        <v>Доходы/Оплата (за доставку)</v>
      </c>
      <c r="O600" s="13" t="b">
        <f t="shared" si="129"/>
        <v>0</v>
      </c>
      <c r="P600" t="str">
        <f t="shared" si="130"/>
        <v>нет</v>
      </c>
      <c r="Q600" t="str">
        <f t="shared" si="131"/>
        <v/>
      </c>
      <c r="R600" t="b">
        <f t="shared" si="132"/>
        <v>0</v>
      </c>
      <c r="S600" t="str">
        <f t="shared" si="133"/>
        <v>нет</v>
      </c>
      <c r="T600" t="b">
        <f t="shared" si="134"/>
        <v>0</v>
      </c>
      <c r="U600" t="str">
        <f t="shared" si="135"/>
        <v>нет</v>
      </c>
      <c r="V600" t="b">
        <f t="shared" si="136"/>
        <v>0</v>
      </c>
      <c r="W600" t="str">
        <f t="shared" si="137"/>
        <v>нет</v>
      </c>
      <c r="X600" t="b">
        <f t="shared" si="138"/>
        <v>0</v>
      </c>
      <c r="Y600" t="str">
        <f t="shared" si="139"/>
        <v>нет</v>
      </c>
    </row>
    <row r="601" spans="1:25" ht="45" customHeight="1" x14ac:dyDescent="0.2">
      <c r="A601" s="2" t="s">
        <v>11</v>
      </c>
      <c r="B601" s="2" t="s">
        <v>2173</v>
      </c>
      <c r="C601" s="2" t="s">
        <v>2178</v>
      </c>
      <c r="D601" s="4">
        <v>831.25</v>
      </c>
      <c r="E601" s="2" t="s">
        <v>1977</v>
      </c>
      <c r="F601" s="2" t="s">
        <v>62</v>
      </c>
      <c r="G601" s="2" t="s">
        <v>2179</v>
      </c>
      <c r="H601" s="2" t="s">
        <v>2180</v>
      </c>
      <c r="I601" s="2" t="s">
        <v>65</v>
      </c>
      <c r="J601" s="2" t="s">
        <v>2181</v>
      </c>
      <c r="K601" s="2" t="s">
        <v>2056</v>
      </c>
      <c r="L601" s="8" t="str">
        <f t="shared" si="126"/>
        <v>Доходы/Оплата (за доставку)</v>
      </c>
      <c r="M601" t="str">
        <f t="shared" si="127"/>
        <v xml:space="preserve"> </v>
      </c>
      <c r="N601" t="str">
        <f t="shared" si="128"/>
        <v>Доходы/Оплата (за доставку)</v>
      </c>
      <c r="O601" s="13" t="b">
        <f t="shared" si="129"/>
        <v>0</v>
      </c>
      <c r="P601" t="str">
        <f t="shared" si="130"/>
        <v>нет</v>
      </c>
      <c r="Q601" t="str">
        <f t="shared" si="131"/>
        <v/>
      </c>
      <c r="R601" t="b">
        <f t="shared" si="132"/>
        <v>0</v>
      </c>
      <c r="S601" t="str">
        <f t="shared" si="133"/>
        <v>нет</v>
      </c>
      <c r="T601" t="b">
        <f t="shared" si="134"/>
        <v>0</v>
      </c>
      <c r="U601" t="str">
        <f t="shared" si="135"/>
        <v>нет</v>
      </c>
      <c r="V601" t="b">
        <f t="shared" si="136"/>
        <v>0</v>
      </c>
      <c r="W601" t="str">
        <f t="shared" si="137"/>
        <v>нет</v>
      </c>
      <c r="X601" t="b">
        <f t="shared" si="138"/>
        <v>0</v>
      </c>
      <c r="Y601" t="str">
        <f t="shared" si="139"/>
        <v>нет</v>
      </c>
    </row>
    <row r="602" spans="1:25" ht="45" customHeight="1" x14ac:dyDescent="0.2">
      <c r="A602" s="2" t="s">
        <v>11</v>
      </c>
      <c r="B602" s="2" t="s">
        <v>2173</v>
      </c>
      <c r="C602" s="2" t="s">
        <v>2182</v>
      </c>
      <c r="D602" s="4">
        <v>831.25</v>
      </c>
      <c r="E602" s="2" t="s">
        <v>1977</v>
      </c>
      <c r="F602" s="2" t="s">
        <v>62</v>
      </c>
      <c r="G602" s="2" t="s">
        <v>2183</v>
      </c>
      <c r="H602" s="2" t="s">
        <v>2184</v>
      </c>
      <c r="I602" s="2" t="s">
        <v>65</v>
      </c>
      <c r="J602" s="2" t="s">
        <v>2185</v>
      </c>
      <c r="K602" s="2" t="s">
        <v>2056</v>
      </c>
      <c r="L602" s="8" t="str">
        <f t="shared" si="126"/>
        <v>Доходы/Оплата (за доставку)</v>
      </c>
      <c r="M602" t="str">
        <f t="shared" si="127"/>
        <v xml:space="preserve"> </v>
      </c>
      <c r="N602" t="str">
        <f t="shared" si="128"/>
        <v>Доходы/Оплата (за доставку)</v>
      </c>
      <c r="O602" s="13" t="b">
        <f t="shared" si="129"/>
        <v>0</v>
      </c>
      <c r="P602" t="str">
        <f t="shared" si="130"/>
        <v>нет</v>
      </c>
      <c r="Q602" t="str">
        <f t="shared" si="131"/>
        <v/>
      </c>
      <c r="R602" t="b">
        <f t="shared" si="132"/>
        <v>0</v>
      </c>
      <c r="S602" t="str">
        <f t="shared" si="133"/>
        <v>нет</v>
      </c>
      <c r="T602" t="b">
        <f t="shared" si="134"/>
        <v>0</v>
      </c>
      <c r="U602" t="str">
        <f t="shared" si="135"/>
        <v>нет</v>
      </c>
      <c r="V602" t="b">
        <f t="shared" si="136"/>
        <v>0</v>
      </c>
      <c r="W602" t="str">
        <f t="shared" si="137"/>
        <v>нет</v>
      </c>
      <c r="X602" t="b">
        <f t="shared" si="138"/>
        <v>0</v>
      </c>
      <c r="Y602" t="str">
        <f t="shared" si="139"/>
        <v>нет</v>
      </c>
    </row>
    <row r="603" spans="1:25" ht="45" customHeight="1" x14ac:dyDescent="0.2">
      <c r="A603" s="2" t="s">
        <v>11</v>
      </c>
      <c r="B603" s="2" t="s">
        <v>2173</v>
      </c>
      <c r="C603" s="2" t="s">
        <v>2186</v>
      </c>
      <c r="D603" s="4">
        <v>831.25</v>
      </c>
      <c r="E603" s="2" t="s">
        <v>1977</v>
      </c>
      <c r="F603" s="2" t="s">
        <v>62</v>
      </c>
      <c r="G603" s="2" t="s">
        <v>2187</v>
      </c>
      <c r="H603" s="2" t="s">
        <v>2188</v>
      </c>
      <c r="I603" s="2" t="s">
        <v>65</v>
      </c>
      <c r="J603" s="2" t="s">
        <v>2189</v>
      </c>
      <c r="K603" s="2" t="s">
        <v>2056</v>
      </c>
      <c r="L603" s="8" t="str">
        <f t="shared" si="126"/>
        <v>Доходы/Оплата (за доставку)</v>
      </c>
      <c r="M603" t="str">
        <f t="shared" si="127"/>
        <v xml:space="preserve"> </v>
      </c>
      <c r="N603" t="str">
        <f t="shared" si="128"/>
        <v>Доходы/Оплата (за доставку)</v>
      </c>
      <c r="O603" s="13" t="b">
        <f t="shared" si="129"/>
        <v>0</v>
      </c>
      <c r="P603" t="str">
        <f t="shared" si="130"/>
        <v>нет</v>
      </c>
      <c r="Q603" t="str">
        <f t="shared" si="131"/>
        <v/>
      </c>
      <c r="R603" t="b">
        <f t="shared" si="132"/>
        <v>0</v>
      </c>
      <c r="S603" t="str">
        <f t="shared" si="133"/>
        <v>нет</v>
      </c>
      <c r="T603" t="b">
        <f t="shared" si="134"/>
        <v>0</v>
      </c>
      <c r="U603" t="str">
        <f t="shared" si="135"/>
        <v>нет</v>
      </c>
      <c r="V603" t="b">
        <f t="shared" si="136"/>
        <v>0</v>
      </c>
      <c r="W603" t="str">
        <f t="shared" si="137"/>
        <v>нет</v>
      </c>
      <c r="X603" t="b">
        <f t="shared" si="138"/>
        <v>0</v>
      </c>
      <c r="Y603" t="str">
        <f t="shared" si="139"/>
        <v>нет</v>
      </c>
    </row>
    <row r="604" spans="1:25" ht="45" customHeight="1" x14ac:dyDescent="0.2">
      <c r="A604" s="2" t="s">
        <v>11</v>
      </c>
      <c r="B604" s="2" t="s">
        <v>2173</v>
      </c>
      <c r="C604" s="2" t="s">
        <v>2190</v>
      </c>
      <c r="D604" s="4">
        <v>831.25</v>
      </c>
      <c r="E604" s="2" t="s">
        <v>1977</v>
      </c>
      <c r="F604" s="2" t="s">
        <v>62</v>
      </c>
      <c r="G604" s="2" t="s">
        <v>2191</v>
      </c>
      <c r="H604" s="2" t="s">
        <v>2192</v>
      </c>
      <c r="I604" s="2" t="s">
        <v>65</v>
      </c>
      <c r="J604" s="2" t="s">
        <v>2193</v>
      </c>
      <c r="K604" s="2" t="s">
        <v>2056</v>
      </c>
      <c r="L604" s="8" t="str">
        <f t="shared" si="126"/>
        <v>Доходы/Оплата (за доставку)</v>
      </c>
      <c r="M604" t="str">
        <f t="shared" si="127"/>
        <v xml:space="preserve"> </v>
      </c>
      <c r="N604" t="str">
        <f t="shared" si="128"/>
        <v>Доходы/Оплата (за доставку)</v>
      </c>
      <c r="O604" s="13" t="b">
        <f t="shared" si="129"/>
        <v>0</v>
      </c>
      <c r="P604" t="str">
        <f t="shared" si="130"/>
        <v>нет</v>
      </c>
      <c r="Q604" t="str">
        <f t="shared" si="131"/>
        <v/>
      </c>
      <c r="R604" t="b">
        <f t="shared" si="132"/>
        <v>0</v>
      </c>
      <c r="S604" t="str">
        <f t="shared" si="133"/>
        <v>нет</v>
      </c>
      <c r="T604" t="b">
        <f t="shared" si="134"/>
        <v>0</v>
      </c>
      <c r="U604" t="str">
        <f t="shared" si="135"/>
        <v>нет</v>
      </c>
      <c r="V604" t="b">
        <f t="shared" si="136"/>
        <v>0</v>
      </c>
      <c r="W604" t="str">
        <f t="shared" si="137"/>
        <v>нет</v>
      </c>
      <c r="X604" t="b">
        <f t="shared" si="138"/>
        <v>0</v>
      </c>
      <c r="Y604" t="str">
        <f t="shared" si="139"/>
        <v>нет</v>
      </c>
    </row>
    <row r="605" spans="1:25" ht="45" customHeight="1" x14ac:dyDescent="0.2">
      <c r="A605" s="2" t="s">
        <v>11</v>
      </c>
      <c r="B605" s="2" t="s">
        <v>2173</v>
      </c>
      <c r="C605" s="2" t="s">
        <v>2194</v>
      </c>
      <c r="D605" s="4">
        <v>665</v>
      </c>
      <c r="E605" s="2" t="s">
        <v>1977</v>
      </c>
      <c r="F605" s="2" t="s">
        <v>62</v>
      </c>
      <c r="G605" s="2" t="s">
        <v>2195</v>
      </c>
      <c r="H605" s="2" t="s">
        <v>2196</v>
      </c>
      <c r="I605" s="2" t="s">
        <v>65</v>
      </c>
      <c r="J605" s="2" t="s">
        <v>2197</v>
      </c>
      <c r="K605" s="2" t="s">
        <v>2056</v>
      </c>
      <c r="L605" s="8" t="str">
        <f t="shared" si="126"/>
        <v>Доходы/Оплата (за доставку)</v>
      </c>
      <c r="M605" t="str">
        <f t="shared" si="127"/>
        <v xml:space="preserve"> </v>
      </c>
      <c r="N605" t="str">
        <f t="shared" si="128"/>
        <v>Доходы/Оплата (за доставку)</v>
      </c>
      <c r="O605" s="13" t="b">
        <f t="shared" si="129"/>
        <v>0</v>
      </c>
      <c r="P605" t="str">
        <f t="shared" si="130"/>
        <v>нет</v>
      </c>
      <c r="Q605" t="str">
        <f t="shared" si="131"/>
        <v/>
      </c>
      <c r="R605" t="b">
        <f t="shared" si="132"/>
        <v>0</v>
      </c>
      <c r="S605" t="str">
        <f t="shared" si="133"/>
        <v>нет</v>
      </c>
      <c r="T605" t="b">
        <f t="shared" si="134"/>
        <v>0</v>
      </c>
      <c r="U605" t="str">
        <f t="shared" si="135"/>
        <v>нет</v>
      </c>
      <c r="V605" t="b">
        <f t="shared" si="136"/>
        <v>0</v>
      </c>
      <c r="W605" t="str">
        <f t="shared" si="137"/>
        <v>нет</v>
      </c>
      <c r="X605" t="b">
        <f t="shared" si="138"/>
        <v>0</v>
      </c>
      <c r="Y605" t="str">
        <f t="shared" si="139"/>
        <v>нет</v>
      </c>
    </row>
    <row r="606" spans="1:25" ht="45" customHeight="1" x14ac:dyDescent="0.2">
      <c r="A606" s="2" t="s">
        <v>11</v>
      </c>
      <c r="B606" s="2" t="s">
        <v>2198</v>
      </c>
      <c r="C606" s="2" t="s">
        <v>2199</v>
      </c>
      <c r="D606" s="3">
        <v>10000</v>
      </c>
      <c r="E606" s="2" t="s">
        <v>2200</v>
      </c>
      <c r="F606" s="2" t="s">
        <v>15</v>
      </c>
      <c r="G606" s="2" t="s">
        <v>41</v>
      </c>
      <c r="H606" s="2" t="s">
        <v>17</v>
      </c>
      <c r="I606" s="2" t="s">
        <v>18</v>
      </c>
      <c r="J606" s="11" t="s">
        <v>2201</v>
      </c>
      <c r="K606" s="2" t="s">
        <v>20</v>
      </c>
      <c r="L606" s="8" t="str">
        <f t="shared" si="126"/>
        <v>ЗП</v>
      </c>
      <c r="M606" t="str">
        <f t="shared" si="127"/>
        <v xml:space="preserve"> </v>
      </c>
      <c r="N606" t="str">
        <f t="shared" si="128"/>
        <v>ЗП</v>
      </c>
      <c r="O606" s="13" t="b">
        <f t="shared" si="129"/>
        <v>0</v>
      </c>
      <c r="P606" t="str">
        <f t="shared" si="130"/>
        <v>нет</v>
      </c>
      <c r="Q606" t="str">
        <f t="shared" si="131"/>
        <v>ЗП</v>
      </c>
      <c r="R606" t="b">
        <f t="shared" si="132"/>
        <v>0</v>
      </c>
      <c r="S606" t="str">
        <f t="shared" si="133"/>
        <v>нет</v>
      </c>
      <c r="T606" t="b">
        <f t="shared" si="134"/>
        <v>0</v>
      </c>
      <c r="U606" t="str">
        <f t="shared" si="135"/>
        <v>нет</v>
      </c>
      <c r="V606" t="b">
        <f t="shared" si="136"/>
        <v>0</v>
      </c>
      <c r="W606" t="str">
        <f t="shared" si="137"/>
        <v>нет</v>
      </c>
      <c r="X606" t="b">
        <f t="shared" si="138"/>
        <v>0</v>
      </c>
      <c r="Y606" t="str">
        <f t="shared" si="139"/>
        <v>нет</v>
      </c>
    </row>
    <row r="607" spans="1:25" ht="45" customHeight="1" x14ac:dyDescent="0.2">
      <c r="A607" s="2" t="s">
        <v>11</v>
      </c>
      <c r="B607" s="2" t="s">
        <v>2202</v>
      </c>
      <c r="C607" s="2" t="s">
        <v>2203</v>
      </c>
      <c r="D607" s="3">
        <v>10000</v>
      </c>
      <c r="E607" s="2" t="s">
        <v>2200</v>
      </c>
      <c r="F607" s="2" t="s">
        <v>15</v>
      </c>
      <c r="G607" s="2" t="s">
        <v>38</v>
      </c>
      <c r="H607" s="2" t="s">
        <v>17</v>
      </c>
      <c r="I607" s="2" t="s">
        <v>18</v>
      </c>
      <c r="J607" s="11" t="s">
        <v>2204</v>
      </c>
      <c r="K607" s="2" t="s">
        <v>20</v>
      </c>
      <c r="L607" s="8" t="str">
        <f t="shared" si="126"/>
        <v>ЗП</v>
      </c>
      <c r="M607" t="str">
        <f t="shared" si="127"/>
        <v xml:space="preserve"> </v>
      </c>
      <c r="N607" t="str">
        <f t="shared" si="128"/>
        <v>ЗП</v>
      </c>
      <c r="O607" s="13" t="b">
        <f t="shared" si="129"/>
        <v>0</v>
      </c>
      <c r="P607" t="str">
        <f t="shared" si="130"/>
        <v>нет</v>
      </c>
      <c r="Q607" t="str">
        <f t="shared" si="131"/>
        <v>ЗП</v>
      </c>
      <c r="R607" t="b">
        <f t="shared" si="132"/>
        <v>0</v>
      </c>
      <c r="S607" t="str">
        <f t="shared" si="133"/>
        <v>нет</v>
      </c>
      <c r="T607" t="b">
        <f t="shared" si="134"/>
        <v>0</v>
      </c>
      <c r="U607" t="str">
        <f t="shared" si="135"/>
        <v>нет</v>
      </c>
      <c r="V607" t="b">
        <f t="shared" si="136"/>
        <v>0</v>
      </c>
      <c r="W607" t="str">
        <f t="shared" si="137"/>
        <v>нет</v>
      </c>
      <c r="X607" t="b">
        <f t="shared" si="138"/>
        <v>0</v>
      </c>
      <c r="Y607" t="str">
        <f t="shared" si="139"/>
        <v>нет</v>
      </c>
    </row>
    <row r="608" spans="1:25" ht="45" customHeight="1" x14ac:dyDescent="0.2">
      <c r="A608" s="2" t="s">
        <v>11</v>
      </c>
      <c r="B608" s="2" t="s">
        <v>2205</v>
      </c>
      <c r="C608" s="2" t="s">
        <v>2206</v>
      </c>
      <c r="D608" s="3">
        <v>10572.17</v>
      </c>
      <c r="E608" s="2" t="s">
        <v>2200</v>
      </c>
      <c r="F608" s="2" t="s">
        <v>15</v>
      </c>
      <c r="G608" s="2" t="s">
        <v>29</v>
      </c>
      <c r="H608" s="2" t="s">
        <v>17</v>
      </c>
      <c r="I608" s="2" t="s">
        <v>18</v>
      </c>
      <c r="J608" s="11" t="s">
        <v>2207</v>
      </c>
      <c r="K608" s="2" t="s">
        <v>20</v>
      </c>
      <c r="L608" s="8" t="str">
        <f t="shared" si="126"/>
        <v>ЗП (3 дня)</v>
      </c>
      <c r="M608" t="str">
        <f t="shared" si="127"/>
        <v xml:space="preserve"> </v>
      </c>
      <c r="N608" t="str">
        <f t="shared" si="128"/>
        <v>ЗП (3 дня)</v>
      </c>
      <c r="O608" s="13" t="b">
        <f t="shared" si="129"/>
        <v>1</v>
      </c>
      <c r="P608" t="str">
        <f t="shared" si="130"/>
        <v>ЗП (3 дня)</v>
      </c>
      <c r="Q608" t="str">
        <f t="shared" si="131"/>
        <v/>
      </c>
      <c r="R608" t="b">
        <f t="shared" si="132"/>
        <v>0</v>
      </c>
      <c r="S608" t="str">
        <f t="shared" si="133"/>
        <v>нет</v>
      </c>
      <c r="T608" t="b">
        <f t="shared" si="134"/>
        <v>0</v>
      </c>
      <c r="U608" t="str">
        <f t="shared" si="135"/>
        <v>нет</v>
      </c>
      <c r="V608" t="b">
        <f t="shared" si="136"/>
        <v>0</v>
      </c>
      <c r="W608" t="str">
        <f t="shared" si="137"/>
        <v>нет</v>
      </c>
      <c r="X608" t="b">
        <f t="shared" si="138"/>
        <v>0</v>
      </c>
      <c r="Y608" t="str">
        <f t="shared" si="139"/>
        <v>нет</v>
      </c>
    </row>
    <row r="609" spans="1:25" ht="45" customHeight="1" x14ac:dyDescent="0.2">
      <c r="A609" s="2" t="s">
        <v>11</v>
      </c>
      <c r="B609" s="2" t="s">
        <v>2208</v>
      </c>
      <c r="C609" s="2" t="s">
        <v>2209</v>
      </c>
      <c r="D609" s="3">
        <v>39228.78</v>
      </c>
      <c r="E609" s="2" t="s">
        <v>2200</v>
      </c>
      <c r="F609" s="2" t="s">
        <v>15</v>
      </c>
      <c r="G609" s="2" t="s">
        <v>38</v>
      </c>
      <c r="H609" s="2" t="s">
        <v>17</v>
      </c>
      <c r="I609" s="2" t="s">
        <v>18</v>
      </c>
      <c r="J609" s="11" t="s">
        <v>2210</v>
      </c>
      <c r="K609" s="2" t="s">
        <v>20</v>
      </c>
      <c r="L609" s="8" t="str">
        <f t="shared" si="126"/>
        <v>ЗП (3 дня)</v>
      </c>
      <c r="M609" t="str">
        <f t="shared" si="127"/>
        <v xml:space="preserve"> </v>
      </c>
      <c r="N609" t="str">
        <f t="shared" si="128"/>
        <v>ЗП (3 дня)</v>
      </c>
      <c r="O609" s="13" t="b">
        <f t="shared" si="129"/>
        <v>1</v>
      </c>
      <c r="P609" t="str">
        <f t="shared" si="130"/>
        <v>ЗП (3 дня)</v>
      </c>
      <c r="Q609" t="str">
        <f t="shared" si="131"/>
        <v/>
      </c>
      <c r="R609" t="b">
        <f t="shared" si="132"/>
        <v>0</v>
      </c>
      <c r="S609" t="str">
        <f t="shared" si="133"/>
        <v>нет</v>
      </c>
      <c r="T609" t="b">
        <f t="shared" si="134"/>
        <v>0</v>
      </c>
      <c r="U609" t="str">
        <f t="shared" si="135"/>
        <v>нет</v>
      </c>
      <c r="V609" t="b">
        <f t="shared" si="136"/>
        <v>0</v>
      </c>
      <c r="W609" t="str">
        <f t="shared" si="137"/>
        <v>нет</v>
      </c>
      <c r="X609" t="b">
        <f t="shared" si="138"/>
        <v>0</v>
      </c>
      <c r="Y609" t="str">
        <f t="shared" si="139"/>
        <v>нет</v>
      </c>
    </row>
    <row r="610" spans="1:25" ht="45" customHeight="1" x14ac:dyDescent="0.2">
      <c r="A610" s="2" t="s">
        <v>11</v>
      </c>
      <c r="B610" s="2" t="s">
        <v>2211</v>
      </c>
      <c r="C610" s="2" t="s">
        <v>2212</v>
      </c>
      <c r="D610" s="3">
        <v>68068.12</v>
      </c>
      <c r="E610" s="2" t="s">
        <v>2200</v>
      </c>
      <c r="F610" s="2" t="s">
        <v>15</v>
      </c>
      <c r="G610" s="2" t="s">
        <v>41</v>
      </c>
      <c r="H610" s="2" t="s">
        <v>17</v>
      </c>
      <c r="I610" s="2" t="s">
        <v>18</v>
      </c>
      <c r="J610" s="11" t="s">
        <v>2213</v>
      </c>
      <c r="K610" s="2" t="s">
        <v>20</v>
      </c>
      <c r="L610" s="8" t="str">
        <f t="shared" si="126"/>
        <v>ЗП (3 дня)</v>
      </c>
      <c r="M610" t="str">
        <f t="shared" si="127"/>
        <v xml:space="preserve"> </v>
      </c>
      <c r="N610" t="str">
        <f t="shared" si="128"/>
        <v>ЗП (3 дня)</v>
      </c>
      <c r="O610" s="13" t="b">
        <f t="shared" si="129"/>
        <v>1</v>
      </c>
      <c r="P610" t="str">
        <f t="shared" si="130"/>
        <v>ЗП (3 дня)</v>
      </c>
      <c r="Q610" t="str">
        <f t="shared" si="131"/>
        <v/>
      </c>
      <c r="R610" t="b">
        <f t="shared" si="132"/>
        <v>0</v>
      </c>
      <c r="S610" t="str">
        <f t="shared" si="133"/>
        <v>нет</v>
      </c>
      <c r="T610" t="b">
        <f t="shared" si="134"/>
        <v>0</v>
      </c>
      <c r="U610" t="str">
        <f t="shared" si="135"/>
        <v>нет</v>
      </c>
      <c r="V610" t="b">
        <f t="shared" si="136"/>
        <v>0</v>
      </c>
      <c r="W610" t="str">
        <f t="shared" si="137"/>
        <v>нет</v>
      </c>
      <c r="X610" t="b">
        <f t="shared" si="138"/>
        <v>0</v>
      </c>
      <c r="Y610" t="str">
        <f t="shared" si="139"/>
        <v>нет</v>
      </c>
    </row>
    <row r="611" spans="1:25" ht="45" customHeight="1" x14ac:dyDescent="0.2">
      <c r="A611" s="2" t="s">
        <v>11</v>
      </c>
      <c r="B611" s="2" t="s">
        <v>2214</v>
      </c>
      <c r="C611" s="2" t="s">
        <v>2215</v>
      </c>
      <c r="D611" s="4">
        <v>269.24</v>
      </c>
      <c r="E611" s="2" t="s">
        <v>2200</v>
      </c>
      <c r="F611" s="2" t="s">
        <v>15</v>
      </c>
      <c r="G611" s="2" t="s">
        <v>38</v>
      </c>
      <c r="H611" s="2" t="s">
        <v>17</v>
      </c>
      <c r="I611" s="2" t="s">
        <v>18</v>
      </c>
      <c r="J611" s="11" t="s">
        <v>2216</v>
      </c>
      <c r="K611" s="2" t="s">
        <v>20</v>
      </c>
      <c r="L611" s="8" t="str">
        <f t="shared" si="126"/>
        <v>ЗП</v>
      </c>
      <c r="M611" t="str">
        <f t="shared" si="127"/>
        <v xml:space="preserve"> </v>
      </c>
      <c r="N611" t="str">
        <f t="shared" si="128"/>
        <v>ЗП</v>
      </c>
      <c r="O611" s="13" t="b">
        <f t="shared" si="129"/>
        <v>0</v>
      </c>
      <c r="P611" t="str">
        <f t="shared" si="130"/>
        <v>нет</v>
      </c>
      <c r="Q611" t="str">
        <f t="shared" si="131"/>
        <v>ЗП</v>
      </c>
      <c r="R611" t="b">
        <f t="shared" si="132"/>
        <v>0</v>
      </c>
      <c r="S611" t="str">
        <f t="shared" si="133"/>
        <v>нет</v>
      </c>
      <c r="T611" t="b">
        <f t="shared" si="134"/>
        <v>0</v>
      </c>
      <c r="U611" t="str">
        <f t="shared" si="135"/>
        <v>нет</v>
      </c>
      <c r="V611" t="b">
        <f t="shared" si="136"/>
        <v>0</v>
      </c>
      <c r="W611" t="str">
        <f t="shared" si="137"/>
        <v>нет</v>
      </c>
      <c r="X611" t="b">
        <f t="shared" si="138"/>
        <v>0</v>
      </c>
      <c r="Y611" t="str">
        <f t="shared" si="139"/>
        <v>нет</v>
      </c>
    </row>
    <row r="612" spans="1:25" ht="45" customHeight="1" x14ac:dyDescent="0.2">
      <c r="A612" s="2" t="s">
        <v>11</v>
      </c>
      <c r="B612" s="2" t="s">
        <v>2217</v>
      </c>
      <c r="C612" s="2" t="s">
        <v>2218</v>
      </c>
      <c r="D612" s="3">
        <v>1330</v>
      </c>
      <c r="E612" s="2" t="s">
        <v>2200</v>
      </c>
      <c r="F612" s="2" t="s">
        <v>62</v>
      </c>
      <c r="G612" s="2" t="s">
        <v>41</v>
      </c>
      <c r="H612" s="2" t="s">
        <v>2219</v>
      </c>
      <c r="I612" s="2" t="s">
        <v>65</v>
      </c>
      <c r="J612" s="2" t="s">
        <v>393</v>
      </c>
      <c r="K612" s="2" t="s">
        <v>2056</v>
      </c>
      <c r="L612" s="8" t="str">
        <f t="shared" si="126"/>
        <v>Доходы/Оплата (за доставку)</v>
      </c>
      <c r="M612" t="str">
        <f t="shared" si="127"/>
        <v xml:space="preserve"> </v>
      </c>
      <c r="N612" t="str">
        <f t="shared" si="128"/>
        <v>Доходы/Оплата (за доставку)</v>
      </c>
      <c r="O612" s="13" t="b">
        <f t="shared" si="129"/>
        <v>0</v>
      </c>
      <c r="P612" t="str">
        <f t="shared" si="130"/>
        <v>нет</v>
      </c>
      <c r="Q612" t="str">
        <f t="shared" si="131"/>
        <v/>
      </c>
      <c r="R612" t="b">
        <f t="shared" si="132"/>
        <v>0</v>
      </c>
      <c r="S612" t="str">
        <f t="shared" si="133"/>
        <v>нет</v>
      </c>
      <c r="T612" t="b">
        <f t="shared" si="134"/>
        <v>0</v>
      </c>
      <c r="U612" t="str">
        <f t="shared" si="135"/>
        <v>нет</v>
      </c>
      <c r="V612" t="b">
        <f t="shared" si="136"/>
        <v>0</v>
      </c>
      <c r="W612" t="str">
        <f t="shared" si="137"/>
        <v>нет</v>
      </c>
      <c r="X612" t="b">
        <f t="shared" si="138"/>
        <v>0</v>
      </c>
      <c r="Y612" t="str">
        <f t="shared" si="139"/>
        <v>нет</v>
      </c>
    </row>
    <row r="613" spans="1:25" ht="45" customHeight="1" x14ac:dyDescent="0.2">
      <c r="A613" s="2" t="s">
        <v>11</v>
      </c>
      <c r="B613" s="2" t="s">
        <v>2217</v>
      </c>
      <c r="C613" s="2" t="s">
        <v>2220</v>
      </c>
      <c r="D613" s="4">
        <v>997.5</v>
      </c>
      <c r="E613" s="2" t="s">
        <v>2200</v>
      </c>
      <c r="F613" s="2" t="s">
        <v>62</v>
      </c>
      <c r="G613" s="2" t="s">
        <v>2221</v>
      </c>
      <c r="H613" s="2" t="s">
        <v>2222</v>
      </c>
      <c r="I613" s="2" t="s">
        <v>65</v>
      </c>
      <c r="J613" s="2" t="s">
        <v>2223</v>
      </c>
      <c r="K613" s="2" t="s">
        <v>2056</v>
      </c>
      <c r="L613" s="8" t="str">
        <f t="shared" si="126"/>
        <v>Доходы/Оплата (за доставку)</v>
      </c>
      <c r="M613" t="str">
        <f t="shared" si="127"/>
        <v xml:space="preserve"> </v>
      </c>
      <c r="N613" t="str">
        <f t="shared" si="128"/>
        <v>Доходы/Оплата (за доставку)</v>
      </c>
      <c r="O613" s="13" t="b">
        <f t="shared" si="129"/>
        <v>0</v>
      </c>
      <c r="P613" t="str">
        <f t="shared" si="130"/>
        <v>нет</v>
      </c>
      <c r="Q613" t="str">
        <f t="shared" si="131"/>
        <v/>
      </c>
      <c r="R613" t="b">
        <f t="shared" si="132"/>
        <v>0</v>
      </c>
      <c r="S613" t="str">
        <f t="shared" si="133"/>
        <v>нет</v>
      </c>
      <c r="T613" t="b">
        <f t="shared" si="134"/>
        <v>0</v>
      </c>
      <c r="U613" t="str">
        <f t="shared" si="135"/>
        <v>нет</v>
      </c>
      <c r="V613" t="b">
        <f t="shared" si="136"/>
        <v>0</v>
      </c>
      <c r="W613" t="str">
        <f t="shared" si="137"/>
        <v>нет</v>
      </c>
      <c r="X613" t="b">
        <f t="shared" si="138"/>
        <v>0</v>
      </c>
      <c r="Y613" t="str">
        <f t="shared" si="139"/>
        <v>нет</v>
      </c>
    </row>
    <row r="614" spans="1:25" ht="45" customHeight="1" x14ac:dyDescent="0.2">
      <c r="A614" s="2" t="s">
        <v>11</v>
      </c>
      <c r="B614" s="2" t="s">
        <v>2224</v>
      </c>
      <c r="C614" s="2" t="s">
        <v>2225</v>
      </c>
      <c r="D614" s="4">
        <v>831.25</v>
      </c>
      <c r="E614" s="2" t="s">
        <v>2226</v>
      </c>
      <c r="F614" s="2" t="s">
        <v>62</v>
      </c>
      <c r="G614" s="2" t="s">
        <v>2227</v>
      </c>
      <c r="H614" s="2" t="s">
        <v>2228</v>
      </c>
      <c r="I614" s="2" t="s">
        <v>65</v>
      </c>
      <c r="J614" s="2" t="s">
        <v>2229</v>
      </c>
      <c r="K614" s="2" t="s">
        <v>2056</v>
      </c>
      <c r="L614" s="8" t="str">
        <f t="shared" si="126"/>
        <v>Доходы/Оплата (за доставку)</v>
      </c>
      <c r="M614" t="str">
        <f t="shared" si="127"/>
        <v xml:space="preserve"> </v>
      </c>
      <c r="N614" t="str">
        <f t="shared" si="128"/>
        <v>Доходы/Оплата (за доставку)</v>
      </c>
      <c r="O614" s="13" t="b">
        <f t="shared" si="129"/>
        <v>0</v>
      </c>
      <c r="P614" t="str">
        <f t="shared" si="130"/>
        <v>нет</v>
      </c>
      <c r="Q614" t="str">
        <f t="shared" si="131"/>
        <v/>
      </c>
      <c r="R614" t="b">
        <f t="shared" si="132"/>
        <v>0</v>
      </c>
      <c r="S614" t="str">
        <f t="shared" si="133"/>
        <v>нет</v>
      </c>
      <c r="T614" t="b">
        <f t="shared" si="134"/>
        <v>0</v>
      </c>
      <c r="U614" t="str">
        <f t="shared" si="135"/>
        <v>нет</v>
      </c>
      <c r="V614" t="b">
        <f t="shared" si="136"/>
        <v>0</v>
      </c>
      <c r="W614" t="str">
        <f t="shared" si="137"/>
        <v>нет</v>
      </c>
      <c r="X614" t="b">
        <f t="shared" si="138"/>
        <v>0</v>
      </c>
      <c r="Y614" t="str">
        <f t="shared" si="139"/>
        <v>нет</v>
      </c>
    </row>
    <row r="615" spans="1:25" ht="45" customHeight="1" x14ac:dyDescent="0.2">
      <c r="A615" s="2" t="s">
        <v>11</v>
      </c>
      <c r="B615" s="2" t="s">
        <v>2224</v>
      </c>
      <c r="C615" s="2" t="s">
        <v>2230</v>
      </c>
      <c r="D615" s="4">
        <v>831.25</v>
      </c>
      <c r="E615" s="2" t="s">
        <v>2226</v>
      </c>
      <c r="F615" s="2" t="s">
        <v>62</v>
      </c>
      <c r="G615" s="2" t="s">
        <v>41</v>
      </c>
      <c r="H615" s="2" t="s">
        <v>2231</v>
      </c>
      <c r="I615" s="2" t="s">
        <v>65</v>
      </c>
      <c r="J615" s="2" t="s">
        <v>393</v>
      </c>
      <c r="K615" s="2" t="s">
        <v>2056</v>
      </c>
      <c r="L615" s="8" t="str">
        <f t="shared" si="126"/>
        <v>Доходы/Оплата (за доставку)</v>
      </c>
      <c r="M615" t="str">
        <f t="shared" si="127"/>
        <v xml:space="preserve"> </v>
      </c>
      <c r="N615" t="str">
        <f t="shared" si="128"/>
        <v>Доходы/Оплата (за доставку)</v>
      </c>
      <c r="O615" s="13" t="b">
        <f t="shared" si="129"/>
        <v>0</v>
      </c>
      <c r="P615" t="str">
        <f t="shared" si="130"/>
        <v>нет</v>
      </c>
      <c r="Q615" t="str">
        <f t="shared" si="131"/>
        <v/>
      </c>
      <c r="R615" t="b">
        <f t="shared" si="132"/>
        <v>0</v>
      </c>
      <c r="S615" t="str">
        <f t="shared" si="133"/>
        <v>нет</v>
      </c>
      <c r="T615" t="b">
        <f t="shared" si="134"/>
        <v>0</v>
      </c>
      <c r="U615" t="str">
        <f t="shared" si="135"/>
        <v>нет</v>
      </c>
      <c r="V615" t="b">
        <f t="shared" si="136"/>
        <v>0</v>
      </c>
      <c r="W615" t="str">
        <f t="shared" si="137"/>
        <v>нет</v>
      </c>
      <c r="X615" t="b">
        <f t="shared" si="138"/>
        <v>0</v>
      </c>
      <c r="Y615" t="str">
        <f t="shared" si="139"/>
        <v>нет</v>
      </c>
    </row>
    <row r="616" spans="1:25" ht="45" customHeight="1" x14ac:dyDescent="0.2">
      <c r="A616" s="2" t="s">
        <v>11</v>
      </c>
      <c r="B616" s="2" t="s">
        <v>2224</v>
      </c>
      <c r="C616" s="2" t="s">
        <v>2232</v>
      </c>
      <c r="D616" s="4">
        <v>665</v>
      </c>
      <c r="E616" s="2" t="s">
        <v>2226</v>
      </c>
      <c r="F616" s="2" t="s">
        <v>62</v>
      </c>
      <c r="G616" s="2" t="s">
        <v>562</v>
      </c>
      <c r="H616" s="2" t="s">
        <v>2233</v>
      </c>
      <c r="I616" s="2" t="s">
        <v>65</v>
      </c>
      <c r="J616" s="2" t="s">
        <v>2234</v>
      </c>
      <c r="K616" s="2" t="s">
        <v>2056</v>
      </c>
      <c r="L616" s="8" t="str">
        <f t="shared" si="126"/>
        <v>Доходы/Оплата (за доставку)</v>
      </c>
      <c r="M616" t="str">
        <f t="shared" si="127"/>
        <v xml:space="preserve"> </v>
      </c>
      <c r="N616" t="str">
        <f t="shared" si="128"/>
        <v>Доходы/Оплата (за доставку)</v>
      </c>
      <c r="O616" s="13" t="b">
        <f t="shared" si="129"/>
        <v>0</v>
      </c>
      <c r="P616" t="str">
        <f t="shared" si="130"/>
        <v>нет</v>
      </c>
      <c r="Q616" t="str">
        <f t="shared" si="131"/>
        <v/>
      </c>
      <c r="R616" t="b">
        <f t="shared" si="132"/>
        <v>0</v>
      </c>
      <c r="S616" t="str">
        <f t="shared" si="133"/>
        <v>нет</v>
      </c>
      <c r="T616" t="b">
        <f t="shared" si="134"/>
        <v>0</v>
      </c>
      <c r="U616" t="str">
        <f t="shared" si="135"/>
        <v>нет</v>
      </c>
      <c r="V616" t="b">
        <f t="shared" si="136"/>
        <v>0</v>
      </c>
      <c r="W616" t="str">
        <f t="shared" si="137"/>
        <v>нет</v>
      </c>
      <c r="X616" t="b">
        <f t="shared" si="138"/>
        <v>0</v>
      </c>
      <c r="Y616" t="str">
        <f t="shared" si="139"/>
        <v>нет</v>
      </c>
    </row>
    <row r="617" spans="1:25" ht="45" customHeight="1" x14ac:dyDescent="0.2">
      <c r="A617" s="2" t="s">
        <v>11</v>
      </c>
      <c r="B617" s="2" t="s">
        <v>2224</v>
      </c>
      <c r="C617" s="2" t="s">
        <v>2235</v>
      </c>
      <c r="D617" s="4">
        <v>665</v>
      </c>
      <c r="E617" s="2" t="s">
        <v>2226</v>
      </c>
      <c r="F617" s="2" t="s">
        <v>62</v>
      </c>
      <c r="G617" s="2" t="s">
        <v>908</v>
      </c>
      <c r="H617" s="2" t="s">
        <v>2236</v>
      </c>
      <c r="I617" s="2" t="s">
        <v>65</v>
      </c>
      <c r="J617" s="2" t="s">
        <v>2237</v>
      </c>
      <c r="K617" s="2" t="s">
        <v>2056</v>
      </c>
      <c r="L617" s="8" t="str">
        <f t="shared" si="126"/>
        <v>Доходы/Оплата (за доставку)</v>
      </c>
      <c r="M617" t="str">
        <f t="shared" si="127"/>
        <v xml:space="preserve"> </v>
      </c>
      <c r="N617" t="str">
        <f t="shared" si="128"/>
        <v>Доходы/Оплата (за доставку)</v>
      </c>
      <c r="O617" s="13" t="b">
        <f t="shared" si="129"/>
        <v>0</v>
      </c>
      <c r="P617" t="str">
        <f t="shared" si="130"/>
        <v>нет</v>
      </c>
      <c r="Q617" t="str">
        <f t="shared" si="131"/>
        <v/>
      </c>
      <c r="R617" t="b">
        <f t="shared" si="132"/>
        <v>0</v>
      </c>
      <c r="S617" t="str">
        <f t="shared" si="133"/>
        <v>нет</v>
      </c>
      <c r="T617" t="b">
        <f t="shared" si="134"/>
        <v>0</v>
      </c>
      <c r="U617" t="str">
        <f t="shared" si="135"/>
        <v>нет</v>
      </c>
      <c r="V617" t="b">
        <f t="shared" si="136"/>
        <v>0</v>
      </c>
      <c r="W617" t="str">
        <f t="shared" si="137"/>
        <v>нет</v>
      </c>
      <c r="X617" t="b">
        <f t="shared" si="138"/>
        <v>0</v>
      </c>
      <c r="Y617" t="str">
        <f t="shared" si="139"/>
        <v>нет</v>
      </c>
    </row>
    <row r="618" spans="1:25" ht="45" customHeight="1" x14ac:dyDescent="0.2">
      <c r="A618" s="2" t="s">
        <v>11</v>
      </c>
      <c r="B618" s="2" t="s">
        <v>2224</v>
      </c>
      <c r="C618" s="2" t="s">
        <v>2238</v>
      </c>
      <c r="D618" s="4">
        <v>665</v>
      </c>
      <c r="E618" s="2" t="s">
        <v>2226</v>
      </c>
      <c r="F618" s="2" t="s">
        <v>62</v>
      </c>
      <c r="G618" s="2" t="s">
        <v>2239</v>
      </c>
      <c r="H618" s="2" t="s">
        <v>2240</v>
      </c>
      <c r="I618" s="2" t="s">
        <v>65</v>
      </c>
      <c r="J618" s="2" t="s">
        <v>2241</v>
      </c>
      <c r="K618" s="2" t="s">
        <v>2056</v>
      </c>
      <c r="L618" s="8" t="str">
        <f t="shared" si="126"/>
        <v>Доходы/Оплата (за доставку)</v>
      </c>
      <c r="M618" t="str">
        <f t="shared" si="127"/>
        <v xml:space="preserve"> </v>
      </c>
      <c r="N618" t="str">
        <f t="shared" si="128"/>
        <v>Доходы/Оплата (за доставку)</v>
      </c>
      <c r="O618" s="13" t="b">
        <f t="shared" si="129"/>
        <v>0</v>
      </c>
      <c r="P618" t="str">
        <f t="shared" si="130"/>
        <v>нет</v>
      </c>
      <c r="Q618" t="str">
        <f t="shared" si="131"/>
        <v/>
      </c>
      <c r="R618" t="b">
        <f t="shared" si="132"/>
        <v>0</v>
      </c>
      <c r="S618" t="str">
        <f t="shared" si="133"/>
        <v>нет</v>
      </c>
      <c r="T618" t="b">
        <f t="shared" si="134"/>
        <v>0</v>
      </c>
      <c r="U618" t="str">
        <f t="shared" si="135"/>
        <v>нет</v>
      </c>
      <c r="V618" t="b">
        <f t="shared" si="136"/>
        <v>0</v>
      </c>
      <c r="W618" t="str">
        <f t="shared" si="137"/>
        <v>нет</v>
      </c>
      <c r="X618" t="b">
        <f t="shared" si="138"/>
        <v>0</v>
      </c>
      <c r="Y618" t="str">
        <f t="shared" si="139"/>
        <v>нет</v>
      </c>
    </row>
    <row r="619" spans="1:25" ht="45" customHeight="1" x14ac:dyDescent="0.2">
      <c r="A619" s="2" t="s">
        <v>11</v>
      </c>
      <c r="B619" s="2" t="s">
        <v>2224</v>
      </c>
      <c r="C619" s="2" t="s">
        <v>2242</v>
      </c>
      <c r="D619" s="4">
        <v>665</v>
      </c>
      <c r="E619" s="2" t="s">
        <v>2226</v>
      </c>
      <c r="F619" s="2" t="s">
        <v>62</v>
      </c>
      <c r="G619" s="2" t="s">
        <v>2243</v>
      </c>
      <c r="H619" s="2" t="s">
        <v>2244</v>
      </c>
      <c r="I619" s="2" t="s">
        <v>65</v>
      </c>
      <c r="J619" s="2" t="s">
        <v>2245</v>
      </c>
      <c r="K619" s="2" t="s">
        <v>2056</v>
      </c>
      <c r="L619" s="8" t="str">
        <f t="shared" si="126"/>
        <v>Доходы/Оплата (за доставку)</v>
      </c>
      <c r="M619" t="str">
        <f t="shared" si="127"/>
        <v xml:space="preserve"> </v>
      </c>
      <c r="N619" t="str">
        <f t="shared" si="128"/>
        <v>Доходы/Оплата (за доставку)</v>
      </c>
      <c r="O619" s="13" t="b">
        <f t="shared" si="129"/>
        <v>0</v>
      </c>
      <c r="P619" t="str">
        <f t="shared" si="130"/>
        <v>нет</v>
      </c>
      <c r="Q619" t="str">
        <f t="shared" si="131"/>
        <v/>
      </c>
      <c r="R619" t="b">
        <f t="shared" si="132"/>
        <v>0</v>
      </c>
      <c r="S619" t="str">
        <f t="shared" si="133"/>
        <v>нет</v>
      </c>
      <c r="T619" t="b">
        <f t="shared" si="134"/>
        <v>0</v>
      </c>
      <c r="U619" t="str">
        <f t="shared" si="135"/>
        <v>нет</v>
      </c>
      <c r="V619" t="b">
        <f t="shared" si="136"/>
        <v>0</v>
      </c>
      <c r="W619" t="str">
        <f t="shared" si="137"/>
        <v>нет</v>
      </c>
      <c r="X619" t="b">
        <f t="shared" si="138"/>
        <v>0</v>
      </c>
      <c r="Y619" t="str">
        <f t="shared" si="139"/>
        <v>нет</v>
      </c>
    </row>
    <row r="620" spans="1:25" ht="45" customHeight="1" x14ac:dyDescent="0.2">
      <c r="A620" s="2" t="s">
        <v>11</v>
      </c>
      <c r="B620" s="2" t="s">
        <v>2246</v>
      </c>
      <c r="C620" s="2" t="s">
        <v>2247</v>
      </c>
      <c r="D620" s="3">
        <v>31341.39</v>
      </c>
      <c r="E620" s="2" t="s">
        <v>2248</v>
      </c>
      <c r="F620" s="2" t="s">
        <v>15</v>
      </c>
      <c r="G620" s="2" t="s">
        <v>41</v>
      </c>
      <c r="H620" s="2" t="s">
        <v>17</v>
      </c>
      <c r="I620" s="2" t="s">
        <v>18</v>
      </c>
      <c r="J620" s="11" t="s">
        <v>2249</v>
      </c>
      <c r="K620" s="2" t="s">
        <v>20</v>
      </c>
      <c r="L620" s="8" t="str">
        <f t="shared" si="126"/>
        <v>ЗП</v>
      </c>
      <c r="M620" t="str">
        <f t="shared" si="127"/>
        <v xml:space="preserve"> </v>
      </c>
      <c r="N620" t="str">
        <f t="shared" si="128"/>
        <v>ЗП</v>
      </c>
      <c r="O620" s="13" t="b">
        <f t="shared" si="129"/>
        <v>0</v>
      </c>
      <c r="P620" t="str">
        <f t="shared" si="130"/>
        <v>нет</v>
      </c>
      <c r="Q620" t="str">
        <f t="shared" si="131"/>
        <v>ЗП</v>
      </c>
      <c r="R620" t="b">
        <f t="shared" si="132"/>
        <v>0</v>
      </c>
      <c r="S620" t="str">
        <f t="shared" si="133"/>
        <v>нет</v>
      </c>
      <c r="T620" t="b">
        <f t="shared" si="134"/>
        <v>0</v>
      </c>
      <c r="U620" t="str">
        <f t="shared" si="135"/>
        <v>нет</v>
      </c>
      <c r="V620" t="b">
        <f t="shared" si="136"/>
        <v>0</v>
      </c>
      <c r="W620" t="str">
        <f t="shared" si="137"/>
        <v>нет</v>
      </c>
      <c r="X620" t="b">
        <f t="shared" si="138"/>
        <v>0</v>
      </c>
      <c r="Y620" t="str">
        <f t="shared" si="139"/>
        <v>нет</v>
      </c>
    </row>
    <row r="621" spans="1:25" ht="45" customHeight="1" x14ac:dyDescent="0.2">
      <c r="A621" s="2" t="s">
        <v>11</v>
      </c>
      <c r="B621" s="2" t="s">
        <v>2250</v>
      </c>
      <c r="C621" s="2" t="s">
        <v>2251</v>
      </c>
      <c r="D621" s="3">
        <v>31866.21</v>
      </c>
      <c r="E621" s="2" t="s">
        <v>2248</v>
      </c>
      <c r="F621" s="2" t="s">
        <v>15</v>
      </c>
      <c r="G621" s="2" t="s">
        <v>1041</v>
      </c>
      <c r="H621" s="2" t="s">
        <v>17</v>
      </c>
      <c r="I621" s="2" t="s">
        <v>1042</v>
      </c>
      <c r="J621" s="2" t="s">
        <v>2252</v>
      </c>
      <c r="K621" s="2" t="s">
        <v>20</v>
      </c>
      <c r="L621" s="8" t="str">
        <f t="shared" si="126"/>
        <v>Удержания из ЗП</v>
      </c>
      <c r="M621" t="str">
        <f t="shared" si="127"/>
        <v xml:space="preserve"> </v>
      </c>
      <c r="N621" t="str">
        <f t="shared" si="128"/>
        <v>Удержания из ЗП</v>
      </c>
      <c r="O621" s="13" t="b">
        <f t="shared" si="129"/>
        <v>0</v>
      </c>
      <c r="P621" t="str">
        <f t="shared" si="130"/>
        <v>нет</v>
      </c>
      <c r="Q621" t="str">
        <f t="shared" si="131"/>
        <v/>
      </c>
      <c r="R621" t="b">
        <f t="shared" si="132"/>
        <v>0</v>
      </c>
      <c r="S621" t="str">
        <f t="shared" si="133"/>
        <v>нет</v>
      </c>
      <c r="T621" t="b">
        <f t="shared" si="134"/>
        <v>0</v>
      </c>
      <c r="U621" t="str">
        <f t="shared" si="135"/>
        <v>нет</v>
      </c>
      <c r="V621" t="b">
        <f t="shared" si="136"/>
        <v>0</v>
      </c>
      <c r="W621" t="str">
        <f t="shared" si="137"/>
        <v>нет</v>
      </c>
      <c r="X621" t="b">
        <f t="shared" si="138"/>
        <v>0</v>
      </c>
      <c r="Y621" t="str">
        <f t="shared" si="139"/>
        <v>нет</v>
      </c>
    </row>
    <row r="622" spans="1:25" ht="45" customHeight="1" x14ac:dyDescent="0.2">
      <c r="A622" s="2" t="s">
        <v>11</v>
      </c>
      <c r="B622" s="2" t="s">
        <v>2253</v>
      </c>
      <c r="C622" s="2" t="s">
        <v>2254</v>
      </c>
      <c r="D622" s="3">
        <v>5000</v>
      </c>
      <c r="E622" s="2" t="s">
        <v>2248</v>
      </c>
      <c r="F622" s="2" t="s">
        <v>15</v>
      </c>
      <c r="G622" s="2" t="s">
        <v>1858</v>
      </c>
      <c r="H622" s="2" t="s">
        <v>17</v>
      </c>
      <c r="I622" s="2" t="s">
        <v>18</v>
      </c>
      <c r="J622" s="11" t="s">
        <v>2255</v>
      </c>
      <c r="K622" s="2" t="s">
        <v>20</v>
      </c>
      <c r="L622" s="8" t="str">
        <f t="shared" si="126"/>
        <v>ЗП</v>
      </c>
      <c r="M622" t="str">
        <f t="shared" si="127"/>
        <v xml:space="preserve"> </v>
      </c>
      <c r="N622" t="str">
        <f t="shared" si="128"/>
        <v>ЗП</v>
      </c>
      <c r="O622" s="13" t="b">
        <f t="shared" si="129"/>
        <v>0</v>
      </c>
      <c r="P622" t="str">
        <f t="shared" si="130"/>
        <v>нет</v>
      </c>
      <c r="Q622" t="str">
        <f t="shared" si="131"/>
        <v>ЗП</v>
      </c>
      <c r="R622" t="b">
        <f t="shared" si="132"/>
        <v>0</v>
      </c>
      <c r="S622" t="str">
        <f t="shared" si="133"/>
        <v>нет</v>
      </c>
      <c r="T622" t="b">
        <f t="shared" si="134"/>
        <v>0</v>
      </c>
      <c r="U622" t="str">
        <f t="shared" si="135"/>
        <v>нет</v>
      </c>
      <c r="V622" t="b">
        <f t="shared" si="136"/>
        <v>0</v>
      </c>
      <c r="W622" t="str">
        <f t="shared" si="137"/>
        <v>нет</v>
      </c>
      <c r="X622" t="b">
        <f t="shared" si="138"/>
        <v>0</v>
      </c>
      <c r="Y622" t="str">
        <f t="shared" si="139"/>
        <v>нет</v>
      </c>
    </row>
    <row r="623" spans="1:25" ht="45" customHeight="1" x14ac:dyDescent="0.2">
      <c r="A623" s="2" t="s">
        <v>11</v>
      </c>
      <c r="B623" s="2" t="s">
        <v>2256</v>
      </c>
      <c r="C623" s="2" t="s">
        <v>2257</v>
      </c>
      <c r="D623" s="3">
        <v>5000</v>
      </c>
      <c r="E623" s="2" t="s">
        <v>2248</v>
      </c>
      <c r="F623" s="2" t="s">
        <v>15</v>
      </c>
      <c r="G623" s="2" t="s">
        <v>32</v>
      </c>
      <c r="H623" s="2" t="s">
        <v>17</v>
      </c>
      <c r="I623" s="2" t="s">
        <v>18</v>
      </c>
      <c r="J623" s="11" t="s">
        <v>2258</v>
      </c>
      <c r="K623" s="2" t="s">
        <v>20</v>
      </c>
      <c r="L623" s="8" t="str">
        <f t="shared" si="126"/>
        <v>ЗП</v>
      </c>
      <c r="M623" t="str">
        <f t="shared" si="127"/>
        <v xml:space="preserve"> </v>
      </c>
      <c r="N623" t="str">
        <f t="shared" si="128"/>
        <v>ЗП</v>
      </c>
      <c r="O623" s="13" t="b">
        <f t="shared" si="129"/>
        <v>0</v>
      </c>
      <c r="P623" t="str">
        <f t="shared" si="130"/>
        <v>нет</v>
      </c>
      <c r="Q623" t="str">
        <f t="shared" si="131"/>
        <v>ЗП</v>
      </c>
      <c r="R623" t="b">
        <f t="shared" si="132"/>
        <v>0</v>
      </c>
      <c r="S623" t="str">
        <f t="shared" si="133"/>
        <v>нет</v>
      </c>
      <c r="T623" t="b">
        <f t="shared" si="134"/>
        <v>0</v>
      </c>
      <c r="U623" t="str">
        <f t="shared" si="135"/>
        <v>нет</v>
      </c>
      <c r="V623" t="b">
        <f t="shared" si="136"/>
        <v>0</v>
      </c>
      <c r="W623" t="str">
        <f t="shared" si="137"/>
        <v>нет</v>
      </c>
      <c r="X623" t="b">
        <f t="shared" si="138"/>
        <v>0</v>
      </c>
      <c r="Y623" t="str">
        <f t="shared" si="139"/>
        <v>нет</v>
      </c>
    </row>
    <row r="624" spans="1:25" ht="45" customHeight="1" x14ac:dyDescent="0.2">
      <c r="A624" s="2" t="s">
        <v>11</v>
      </c>
      <c r="B624" s="2" t="s">
        <v>2259</v>
      </c>
      <c r="C624" s="2" t="s">
        <v>2260</v>
      </c>
      <c r="D624" s="3">
        <v>5000</v>
      </c>
      <c r="E624" s="2" t="s">
        <v>2248</v>
      </c>
      <c r="F624" s="2" t="s">
        <v>15</v>
      </c>
      <c r="G624" s="2" t="s">
        <v>25</v>
      </c>
      <c r="H624" s="2" t="s">
        <v>17</v>
      </c>
      <c r="I624" s="2" t="s">
        <v>18</v>
      </c>
      <c r="J624" s="11" t="s">
        <v>2261</v>
      </c>
      <c r="K624" s="2" t="s">
        <v>20</v>
      </c>
      <c r="L624" s="8" t="str">
        <f t="shared" si="126"/>
        <v>ЗП</v>
      </c>
      <c r="M624" t="str">
        <f t="shared" si="127"/>
        <v xml:space="preserve"> </v>
      </c>
      <c r="N624" t="str">
        <f t="shared" si="128"/>
        <v>ЗП</v>
      </c>
      <c r="O624" s="13" t="b">
        <f t="shared" si="129"/>
        <v>0</v>
      </c>
      <c r="P624" t="str">
        <f t="shared" si="130"/>
        <v>нет</v>
      </c>
      <c r="Q624" t="str">
        <f t="shared" si="131"/>
        <v>ЗП</v>
      </c>
      <c r="R624" t="b">
        <f t="shared" si="132"/>
        <v>0</v>
      </c>
      <c r="S624" t="str">
        <f t="shared" si="133"/>
        <v>нет</v>
      </c>
      <c r="T624" t="b">
        <f t="shared" si="134"/>
        <v>0</v>
      </c>
      <c r="U624" t="str">
        <f t="shared" si="135"/>
        <v>нет</v>
      </c>
      <c r="V624" t="b">
        <f t="shared" si="136"/>
        <v>0</v>
      </c>
      <c r="W624" t="str">
        <f t="shared" si="137"/>
        <v>нет</v>
      </c>
      <c r="X624" t="b">
        <f t="shared" si="138"/>
        <v>0</v>
      </c>
      <c r="Y624" t="str">
        <f t="shared" si="139"/>
        <v>нет</v>
      </c>
    </row>
    <row r="625" spans="1:25" ht="45" customHeight="1" x14ac:dyDescent="0.2">
      <c r="A625" s="2" t="s">
        <v>11</v>
      </c>
      <c r="B625" s="2" t="s">
        <v>2262</v>
      </c>
      <c r="C625" s="2" t="s">
        <v>2263</v>
      </c>
      <c r="D625" s="3">
        <v>5000</v>
      </c>
      <c r="E625" s="2" t="s">
        <v>2248</v>
      </c>
      <c r="F625" s="2" t="s">
        <v>15</v>
      </c>
      <c r="G625" s="2" t="s">
        <v>1175</v>
      </c>
      <c r="H625" s="2" t="s">
        <v>17</v>
      </c>
      <c r="I625" s="2" t="s">
        <v>18</v>
      </c>
      <c r="J625" s="11" t="s">
        <v>2264</v>
      </c>
      <c r="K625" s="2" t="s">
        <v>20</v>
      </c>
      <c r="L625" s="8" t="str">
        <f t="shared" si="126"/>
        <v>ЗП</v>
      </c>
      <c r="M625" t="str">
        <f t="shared" si="127"/>
        <v xml:space="preserve"> </v>
      </c>
      <c r="N625" t="str">
        <f t="shared" si="128"/>
        <v>ЗП</v>
      </c>
      <c r="O625" s="13" t="b">
        <f t="shared" si="129"/>
        <v>0</v>
      </c>
      <c r="P625" t="str">
        <f t="shared" si="130"/>
        <v>нет</v>
      </c>
      <c r="Q625" t="str">
        <f t="shared" si="131"/>
        <v>ЗП</v>
      </c>
      <c r="R625" t="b">
        <f t="shared" si="132"/>
        <v>0</v>
      </c>
      <c r="S625" t="str">
        <f t="shared" si="133"/>
        <v>нет</v>
      </c>
      <c r="T625" t="b">
        <f t="shared" si="134"/>
        <v>0</v>
      </c>
      <c r="U625" t="str">
        <f t="shared" si="135"/>
        <v>нет</v>
      </c>
      <c r="V625" t="b">
        <f t="shared" si="136"/>
        <v>0</v>
      </c>
      <c r="W625" t="str">
        <f t="shared" si="137"/>
        <v>нет</v>
      </c>
      <c r="X625" t="b">
        <f t="shared" si="138"/>
        <v>0</v>
      </c>
      <c r="Y625" t="str">
        <f t="shared" si="139"/>
        <v>нет</v>
      </c>
    </row>
    <row r="626" spans="1:25" ht="45" customHeight="1" x14ac:dyDescent="0.2">
      <c r="A626" s="2" t="s">
        <v>11</v>
      </c>
      <c r="B626" s="2" t="s">
        <v>2265</v>
      </c>
      <c r="C626" s="2" t="s">
        <v>2266</v>
      </c>
      <c r="D626" s="3">
        <v>5000</v>
      </c>
      <c r="E626" s="2" t="s">
        <v>2248</v>
      </c>
      <c r="F626" s="2" t="s">
        <v>15</v>
      </c>
      <c r="G626" s="2" t="s">
        <v>22</v>
      </c>
      <c r="H626" s="2" t="s">
        <v>17</v>
      </c>
      <c r="I626" s="2" t="s">
        <v>18</v>
      </c>
      <c r="J626" s="11" t="s">
        <v>2267</v>
      </c>
      <c r="K626" s="2" t="s">
        <v>20</v>
      </c>
      <c r="L626" s="8" t="str">
        <f t="shared" si="126"/>
        <v>ЗП</v>
      </c>
      <c r="M626" t="str">
        <f t="shared" si="127"/>
        <v xml:space="preserve"> </v>
      </c>
      <c r="N626" t="str">
        <f t="shared" si="128"/>
        <v>ЗП</v>
      </c>
      <c r="O626" s="13" t="b">
        <f t="shared" si="129"/>
        <v>0</v>
      </c>
      <c r="P626" t="str">
        <f t="shared" si="130"/>
        <v>нет</v>
      </c>
      <c r="Q626" t="str">
        <f t="shared" si="131"/>
        <v>ЗП</v>
      </c>
      <c r="R626" t="b">
        <f t="shared" si="132"/>
        <v>0</v>
      </c>
      <c r="S626" t="str">
        <f t="shared" si="133"/>
        <v>нет</v>
      </c>
      <c r="T626" t="b">
        <f t="shared" si="134"/>
        <v>0</v>
      </c>
      <c r="U626" t="str">
        <f t="shared" si="135"/>
        <v>нет</v>
      </c>
      <c r="V626" t="b">
        <f t="shared" si="136"/>
        <v>0</v>
      </c>
      <c r="W626" t="str">
        <f t="shared" si="137"/>
        <v>нет</v>
      </c>
      <c r="X626" t="b">
        <f t="shared" si="138"/>
        <v>0</v>
      </c>
      <c r="Y626" t="str">
        <f t="shared" si="139"/>
        <v>нет</v>
      </c>
    </row>
    <row r="627" spans="1:25" ht="45" customHeight="1" x14ac:dyDescent="0.2">
      <c r="A627" s="2" t="s">
        <v>11</v>
      </c>
      <c r="B627" s="2" t="s">
        <v>2268</v>
      </c>
      <c r="C627" s="2" t="s">
        <v>2269</v>
      </c>
      <c r="D627" s="3">
        <v>5000</v>
      </c>
      <c r="E627" s="2" t="s">
        <v>2248</v>
      </c>
      <c r="F627" s="2" t="s">
        <v>15</v>
      </c>
      <c r="G627" s="2" t="s">
        <v>620</v>
      </c>
      <c r="H627" s="2" t="s">
        <v>17</v>
      </c>
      <c r="I627" s="2" t="s">
        <v>18</v>
      </c>
      <c r="J627" s="11" t="s">
        <v>2270</v>
      </c>
      <c r="K627" s="2" t="s">
        <v>20</v>
      </c>
      <c r="L627" s="8" t="str">
        <f t="shared" si="126"/>
        <v>ЗП</v>
      </c>
      <c r="M627" t="str">
        <f t="shared" si="127"/>
        <v xml:space="preserve"> </v>
      </c>
      <c r="N627" t="str">
        <f t="shared" si="128"/>
        <v>ЗП</v>
      </c>
      <c r="O627" s="13" t="b">
        <f t="shared" si="129"/>
        <v>0</v>
      </c>
      <c r="P627" t="str">
        <f t="shared" si="130"/>
        <v>нет</v>
      </c>
      <c r="Q627" t="str">
        <f t="shared" si="131"/>
        <v>ЗП</v>
      </c>
      <c r="R627" t="b">
        <f t="shared" si="132"/>
        <v>0</v>
      </c>
      <c r="S627" t="str">
        <f t="shared" si="133"/>
        <v>нет</v>
      </c>
      <c r="T627" t="b">
        <f t="shared" si="134"/>
        <v>0</v>
      </c>
      <c r="U627" t="str">
        <f t="shared" si="135"/>
        <v>нет</v>
      </c>
      <c r="V627" t="b">
        <f t="shared" si="136"/>
        <v>0</v>
      </c>
      <c r="W627" t="str">
        <f t="shared" si="137"/>
        <v>нет</v>
      </c>
      <c r="X627" t="b">
        <f t="shared" si="138"/>
        <v>0</v>
      </c>
      <c r="Y627" t="str">
        <f t="shared" si="139"/>
        <v>нет</v>
      </c>
    </row>
    <row r="628" spans="1:25" ht="45" customHeight="1" x14ac:dyDescent="0.2">
      <c r="A628" s="2" t="s">
        <v>11</v>
      </c>
      <c r="B628" s="2" t="s">
        <v>2271</v>
      </c>
      <c r="C628" s="2" t="s">
        <v>2272</v>
      </c>
      <c r="D628" s="3">
        <v>5000</v>
      </c>
      <c r="E628" s="2" t="s">
        <v>2248</v>
      </c>
      <c r="F628" s="2" t="s">
        <v>15</v>
      </c>
      <c r="G628" s="2" t="s">
        <v>1037</v>
      </c>
      <c r="H628" s="2" t="s">
        <v>17</v>
      </c>
      <c r="I628" s="2" t="s">
        <v>18</v>
      </c>
      <c r="J628" s="11" t="s">
        <v>2273</v>
      </c>
      <c r="K628" s="2" t="s">
        <v>20</v>
      </c>
      <c r="L628" s="8" t="str">
        <f t="shared" si="126"/>
        <v>ЗП</v>
      </c>
      <c r="M628" t="str">
        <f t="shared" si="127"/>
        <v xml:space="preserve"> </v>
      </c>
      <c r="N628" t="str">
        <f t="shared" si="128"/>
        <v>ЗП</v>
      </c>
      <c r="O628" s="13" t="b">
        <f t="shared" si="129"/>
        <v>0</v>
      </c>
      <c r="P628" t="str">
        <f t="shared" si="130"/>
        <v>нет</v>
      </c>
      <c r="Q628" t="str">
        <f t="shared" si="131"/>
        <v>ЗП</v>
      </c>
      <c r="R628" t="b">
        <f t="shared" si="132"/>
        <v>0</v>
      </c>
      <c r="S628" t="str">
        <f t="shared" si="133"/>
        <v>нет</v>
      </c>
      <c r="T628" t="b">
        <f t="shared" si="134"/>
        <v>0</v>
      </c>
      <c r="U628" t="str">
        <f t="shared" si="135"/>
        <v>нет</v>
      </c>
      <c r="V628" t="b">
        <f t="shared" si="136"/>
        <v>0</v>
      </c>
      <c r="W628" t="str">
        <f t="shared" si="137"/>
        <v>нет</v>
      </c>
      <c r="X628" t="b">
        <f t="shared" si="138"/>
        <v>0</v>
      </c>
      <c r="Y628" t="str">
        <f t="shared" si="139"/>
        <v>нет</v>
      </c>
    </row>
    <row r="629" spans="1:25" ht="45" customHeight="1" x14ac:dyDescent="0.2">
      <c r="A629" s="2" t="s">
        <v>11</v>
      </c>
      <c r="B629" s="2" t="s">
        <v>2274</v>
      </c>
      <c r="C629" s="2" t="s">
        <v>2275</v>
      </c>
      <c r="D629" s="3">
        <v>390000</v>
      </c>
      <c r="E629" s="2" t="s">
        <v>2248</v>
      </c>
      <c r="F629" s="2" t="s">
        <v>15</v>
      </c>
      <c r="G629" s="2" t="s">
        <v>38</v>
      </c>
      <c r="H629" s="2" t="s">
        <v>17</v>
      </c>
      <c r="I629" s="2" t="s">
        <v>18</v>
      </c>
      <c r="J629" s="11" t="s">
        <v>2276</v>
      </c>
      <c r="K629" s="2" t="s">
        <v>20</v>
      </c>
      <c r="L629" s="8" t="str">
        <f t="shared" si="126"/>
        <v>ЗП</v>
      </c>
      <c r="M629" t="str">
        <f t="shared" si="127"/>
        <v xml:space="preserve"> </v>
      </c>
      <c r="N629" t="str">
        <f t="shared" si="128"/>
        <v>ЗП</v>
      </c>
      <c r="O629" s="13" t="b">
        <f t="shared" si="129"/>
        <v>0</v>
      </c>
      <c r="P629" t="str">
        <f t="shared" si="130"/>
        <v>нет</v>
      </c>
      <c r="Q629" t="str">
        <f t="shared" si="131"/>
        <v>ЗП</v>
      </c>
      <c r="R629" t="b">
        <f t="shared" si="132"/>
        <v>0</v>
      </c>
      <c r="S629" t="str">
        <f t="shared" si="133"/>
        <v>нет</v>
      </c>
      <c r="T629" t="b">
        <f t="shared" si="134"/>
        <v>0</v>
      </c>
      <c r="U629" t="str">
        <f t="shared" si="135"/>
        <v>нет</v>
      </c>
      <c r="V629" t="b">
        <f t="shared" si="136"/>
        <v>0</v>
      </c>
      <c r="W629" t="str">
        <f t="shared" si="137"/>
        <v>нет</v>
      </c>
      <c r="X629" t="b">
        <f t="shared" si="138"/>
        <v>0</v>
      </c>
      <c r="Y629" t="str">
        <f t="shared" si="139"/>
        <v>нет</v>
      </c>
    </row>
    <row r="630" spans="1:25" ht="45" customHeight="1" x14ac:dyDescent="0.2">
      <c r="A630" s="2" t="s">
        <v>11</v>
      </c>
      <c r="B630" s="2" t="s">
        <v>2277</v>
      </c>
      <c r="C630" s="2" t="s">
        <v>2278</v>
      </c>
      <c r="D630" s="3">
        <v>695000</v>
      </c>
      <c r="E630" s="2" t="s">
        <v>2248</v>
      </c>
      <c r="F630" s="2" t="s">
        <v>15</v>
      </c>
      <c r="G630" s="2" t="s">
        <v>41</v>
      </c>
      <c r="H630" s="2" t="s">
        <v>17</v>
      </c>
      <c r="I630" s="2" t="s">
        <v>18</v>
      </c>
      <c r="J630" s="11" t="s">
        <v>2279</v>
      </c>
      <c r="K630" s="2" t="s">
        <v>20</v>
      </c>
      <c r="L630" s="8" t="str">
        <f t="shared" si="126"/>
        <v>ЗП</v>
      </c>
      <c r="M630" t="str">
        <f t="shared" si="127"/>
        <v xml:space="preserve"> </v>
      </c>
      <c r="N630" t="str">
        <f t="shared" si="128"/>
        <v>ЗП</v>
      </c>
      <c r="O630" s="13" t="b">
        <f t="shared" si="129"/>
        <v>0</v>
      </c>
      <c r="P630" t="str">
        <f t="shared" si="130"/>
        <v>нет</v>
      </c>
      <c r="Q630" t="str">
        <f t="shared" si="131"/>
        <v>ЗП</v>
      </c>
      <c r="R630" t="b">
        <f t="shared" si="132"/>
        <v>0</v>
      </c>
      <c r="S630" t="str">
        <f t="shared" si="133"/>
        <v>нет</v>
      </c>
      <c r="T630" t="b">
        <f t="shared" si="134"/>
        <v>0</v>
      </c>
      <c r="U630" t="str">
        <f t="shared" si="135"/>
        <v>нет</v>
      </c>
      <c r="V630" t="b">
        <f t="shared" si="136"/>
        <v>0</v>
      </c>
      <c r="W630" t="str">
        <f t="shared" si="137"/>
        <v>нет</v>
      </c>
      <c r="X630" t="b">
        <f t="shared" si="138"/>
        <v>0</v>
      </c>
      <c r="Y630" t="str">
        <f t="shared" si="139"/>
        <v>нет</v>
      </c>
    </row>
    <row r="631" spans="1:25" ht="45" customHeight="1" x14ac:dyDescent="0.2">
      <c r="A631" s="2" t="s">
        <v>11</v>
      </c>
      <c r="B631" s="2" t="s">
        <v>2280</v>
      </c>
      <c r="C631" s="2" t="s">
        <v>2281</v>
      </c>
      <c r="D631" s="3">
        <v>16636.28</v>
      </c>
      <c r="E631" s="2" t="s">
        <v>2248</v>
      </c>
      <c r="F631" s="2" t="s">
        <v>15</v>
      </c>
      <c r="G631" s="2" t="s">
        <v>41</v>
      </c>
      <c r="H631" s="2" t="s">
        <v>17</v>
      </c>
      <c r="I631" s="2" t="s">
        <v>18</v>
      </c>
      <c r="J631" s="11" t="s">
        <v>2282</v>
      </c>
      <c r="K631" s="2" t="s">
        <v>20</v>
      </c>
      <c r="L631" s="8" t="str">
        <f t="shared" si="126"/>
        <v>ЗП</v>
      </c>
      <c r="M631" t="str">
        <f t="shared" si="127"/>
        <v xml:space="preserve"> </v>
      </c>
      <c r="N631" t="str">
        <f t="shared" si="128"/>
        <v>ЗП</v>
      </c>
      <c r="O631" s="13" t="b">
        <f t="shared" si="129"/>
        <v>0</v>
      </c>
      <c r="P631" t="str">
        <f t="shared" si="130"/>
        <v>нет</v>
      </c>
      <c r="Q631" t="str">
        <f t="shared" si="131"/>
        <v>ЗП</v>
      </c>
      <c r="R631" t="b">
        <f t="shared" si="132"/>
        <v>0</v>
      </c>
      <c r="S631" t="str">
        <f t="shared" si="133"/>
        <v>нет</v>
      </c>
      <c r="T631" t="b">
        <f t="shared" si="134"/>
        <v>0</v>
      </c>
      <c r="U631" t="str">
        <f t="shared" si="135"/>
        <v>нет</v>
      </c>
      <c r="V631" t="b">
        <f t="shared" si="136"/>
        <v>0</v>
      </c>
      <c r="W631" t="str">
        <f t="shared" si="137"/>
        <v>нет</v>
      </c>
      <c r="X631" t="b">
        <f t="shared" si="138"/>
        <v>0</v>
      </c>
      <c r="Y631" t="str">
        <f t="shared" si="139"/>
        <v>нет</v>
      </c>
    </row>
    <row r="632" spans="1:25" ht="45" customHeight="1" x14ac:dyDescent="0.2">
      <c r="A632" s="2" t="s">
        <v>11</v>
      </c>
      <c r="B632" s="2" t="s">
        <v>2283</v>
      </c>
      <c r="C632" s="2" t="s">
        <v>2284</v>
      </c>
      <c r="D632" s="3">
        <v>262092.13</v>
      </c>
      <c r="E632" s="2" t="s">
        <v>2248</v>
      </c>
      <c r="F632" s="2" t="s">
        <v>15</v>
      </c>
      <c r="G632" s="2" t="s">
        <v>41</v>
      </c>
      <c r="H632" s="2" t="s">
        <v>17</v>
      </c>
      <c r="I632" s="2" t="s">
        <v>18</v>
      </c>
      <c r="J632" s="11" t="s">
        <v>2285</v>
      </c>
      <c r="K632" s="2" t="s">
        <v>20</v>
      </c>
      <c r="L632" s="8" t="str">
        <f t="shared" si="126"/>
        <v>ЗП</v>
      </c>
      <c r="M632" t="str">
        <f t="shared" si="127"/>
        <v xml:space="preserve"> </v>
      </c>
      <c r="N632" t="str">
        <f t="shared" si="128"/>
        <v>ЗП</v>
      </c>
      <c r="O632" s="13" t="b">
        <f t="shared" si="129"/>
        <v>0</v>
      </c>
      <c r="P632" t="str">
        <f t="shared" si="130"/>
        <v>нет</v>
      </c>
      <c r="Q632" t="str">
        <f t="shared" si="131"/>
        <v>ЗП</v>
      </c>
      <c r="R632" t="b">
        <f t="shared" si="132"/>
        <v>0</v>
      </c>
      <c r="S632" t="str">
        <f t="shared" si="133"/>
        <v>нет</v>
      </c>
      <c r="T632" t="b">
        <f t="shared" si="134"/>
        <v>0</v>
      </c>
      <c r="U632" t="str">
        <f t="shared" si="135"/>
        <v>нет</v>
      </c>
      <c r="V632" t="b">
        <f t="shared" si="136"/>
        <v>0</v>
      </c>
      <c r="W632" t="str">
        <f t="shared" si="137"/>
        <v>нет</v>
      </c>
      <c r="X632" t="b">
        <f t="shared" si="138"/>
        <v>0</v>
      </c>
      <c r="Y632" t="str">
        <f t="shared" si="139"/>
        <v>нет</v>
      </c>
    </row>
    <row r="633" spans="1:25" ht="45" customHeight="1" x14ac:dyDescent="0.2">
      <c r="A633" s="2" t="s">
        <v>11</v>
      </c>
      <c r="B633" s="2" t="s">
        <v>2286</v>
      </c>
      <c r="C633" s="2" t="s">
        <v>2287</v>
      </c>
      <c r="D633" s="3">
        <v>192618.88</v>
      </c>
      <c r="E633" s="2" t="s">
        <v>2248</v>
      </c>
      <c r="F633" s="2" t="s">
        <v>15</v>
      </c>
      <c r="G633" s="2" t="s">
        <v>38</v>
      </c>
      <c r="H633" s="2" t="s">
        <v>17</v>
      </c>
      <c r="I633" s="2" t="s">
        <v>18</v>
      </c>
      <c r="J633" s="11" t="s">
        <v>2288</v>
      </c>
      <c r="K633" s="2" t="s">
        <v>20</v>
      </c>
      <c r="L633" s="8" t="str">
        <f t="shared" si="126"/>
        <v>ЗП</v>
      </c>
      <c r="M633" t="str">
        <f t="shared" si="127"/>
        <v xml:space="preserve"> </v>
      </c>
      <c r="N633" t="str">
        <f t="shared" si="128"/>
        <v>ЗП</v>
      </c>
      <c r="O633" s="13" t="b">
        <f t="shared" si="129"/>
        <v>0</v>
      </c>
      <c r="P633" t="str">
        <f t="shared" si="130"/>
        <v>нет</v>
      </c>
      <c r="Q633" t="str">
        <f t="shared" si="131"/>
        <v>ЗП</v>
      </c>
      <c r="R633" t="b">
        <f t="shared" si="132"/>
        <v>0</v>
      </c>
      <c r="S633" t="str">
        <f t="shared" si="133"/>
        <v>нет</v>
      </c>
      <c r="T633" t="b">
        <f t="shared" si="134"/>
        <v>0</v>
      </c>
      <c r="U633" t="str">
        <f t="shared" si="135"/>
        <v>нет</v>
      </c>
      <c r="V633" t="b">
        <f t="shared" si="136"/>
        <v>0</v>
      </c>
      <c r="W633" t="str">
        <f t="shared" si="137"/>
        <v>нет</v>
      </c>
      <c r="X633" t="b">
        <f t="shared" si="138"/>
        <v>0</v>
      </c>
      <c r="Y633" t="str">
        <f t="shared" si="139"/>
        <v>нет</v>
      </c>
    </row>
    <row r="634" spans="1:25" ht="45" customHeight="1" x14ac:dyDescent="0.2">
      <c r="A634" s="2" t="s">
        <v>11</v>
      </c>
      <c r="B634" s="2" t="s">
        <v>2289</v>
      </c>
      <c r="C634" s="2" t="s">
        <v>2290</v>
      </c>
      <c r="D634" s="3">
        <v>6392.93</v>
      </c>
      <c r="E634" s="2" t="s">
        <v>2248</v>
      </c>
      <c r="F634" s="2" t="s">
        <v>15</v>
      </c>
      <c r="G634" s="2" t="s">
        <v>38</v>
      </c>
      <c r="H634" s="2" t="s">
        <v>17</v>
      </c>
      <c r="I634" s="2" t="s">
        <v>18</v>
      </c>
      <c r="J634" s="11" t="s">
        <v>2291</v>
      </c>
      <c r="K634" s="2" t="s">
        <v>20</v>
      </c>
      <c r="L634" s="8" t="str">
        <f t="shared" si="126"/>
        <v>ЗП (3 дня)</v>
      </c>
      <c r="M634" t="str">
        <f t="shared" si="127"/>
        <v xml:space="preserve"> </v>
      </c>
      <c r="N634" t="str">
        <f t="shared" si="128"/>
        <v>ЗП (3 дня)</v>
      </c>
      <c r="O634" s="13" t="b">
        <f t="shared" si="129"/>
        <v>1</v>
      </c>
      <c r="P634" t="str">
        <f t="shared" si="130"/>
        <v>ЗП (3 дня)</v>
      </c>
      <c r="Q634" t="str">
        <f t="shared" si="131"/>
        <v/>
      </c>
      <c r="R634" t="b">
        <f t="shared" si="132"/>
        <v>0</v>
      </c>
      <c r="S634" t="str">
        <f t="shared" si="133"/>
        <v>нет</v>
      </c>
      <c r="T634" t="b">
        <f t="shared" si="134"/>
        <v>0</v>
      </c>
      <c r="U634" t="str">
        <f t="shared" si="135"/>
        <v>нет</v>
      </c>
      <c r="V634" t="b">
        <f t="shared" si="136"/>
        <v>0</v>
      </c>
      <c r="W634" t="str">
        <f t="shared" si="137"/>
        <v>нет</v>
      </c>
      <c r="X634" t="b">
        <f t="shared" si="138"/>
        <v>0</v>
      </c>
      <c r="Y634" t="str">
        <f t="shared" si="139"/>
        <v>нет</v>
      </c>
    </row>
    <row r="635" spans="1:25" ht="45" customHeight="1" x14ac:dyDescent="0.2">
      <c r="A635" s="2" t="s">
        <v>11</v>
      </c>
      <c r="B635" s="2" t="s">
        <v>2292</v>
      </c>
      <c r="C635" s="2" t="s">
        <v>2293</v>
      </c>
      <c r="D635" s="3">
        <v>210261.73</v>
      </c>
      <c r="E635" s="2" t="s">
        <v>2248</v>
      </c>
      <c r="F635" s="2" t="s">
        <v>15</v>
      </c>
      <c r="G635" s="2" t="s">
        <v>38</v>
      </c>
      <c r="H635" s="2" t="s">
        <v>17</v>
      </c>
      <c r="I635" s="2" t="s">
        <v>18</v>
      </c>
      <c r="J635" s="11" t="s">
        <v>2294</v>
      </c>
      <c r="K635" s="2" t="s">
        <v>20</v>
      </c>
      <c r="L635" s="8" t="str">
        <f t="shared" si="126"/>
        <v>ЗП</v>
      </c>
      <c r="M635" t="str">
        <f t="shared" si="127"/>
        <v xml:space="preserve"> </v>
      </c>
      <c r="N635" t="str">
        <f t="shared" si="128"/>
        <v>ЗП</v>
      </c>
      <c r="O635" s="13" t="b">
        <f t="shared" si="129"/>
        <v>0</v>
      </c>
      <c r="P635" t="str">
        <f t="shared" si="130"/>
        <v>нет</v>
      </c>
      <c r="Q635" t="str">
        <f t="shared" si="131"/>
        <v>ЗП</v>
      </c>
      <c r="R635" t="b">
        <f t="shared" si="132"/>
        <v>0</v>
      </c>
      <c r="S635" t="str">
        <f t="shared" si="133"/>
        <v>нет</v>
      </c>
      <c r="T635" t="b">
        <f t="shared" si="134"/>
        <v>0</v>
      </c>
      <c r="U635" t="str">
        <f t="shared" si="135"/>
        <v>нет</v>
      </c>
      <c r="V635" t="b">
        <f t="shared" si="136"/>
        <v>0</v>
      </c>
      <c r="W635" t="str">
        <f t="shared" si="137"/>
        <v>нет</v>
      </c>
      <c r="X635" t="b">
        <f t="shared" si="138"/>
        <v>0</v>
      </c>
      <c r="Y635" t="str">
        <f t="shared" si="139"/>
        <v>нет</v>
      </c>
    </row>
    <row r="636" spans="1:25" ht="45" customHeight="1" x14ac:dyDescent="0.2">
      <c r="A636" s="2" t="s">
        <v>11</v>
      </c>
      <c r="B636" s="2" t="s">
        <v>2295</v>
      </c>
      <c r="C636" s="2" t="s">
        <v>2296</v>
      </c>
      <c r="D636" s="3">
        <v>7970.6</v>
      </c>
      <c r="E636" s="2" t="s">
        <v>2248</v>
      </c>
      <c r="F636" s="2" t="s">
        <v>15</v>
      </c>
      <c r="G636" s="2" t="s">
        <v>2297</v>
      </c>
      <c r="H636" s="2" t="s">
        <v>17</v>
      </c>
      <c r="I636" s="2" t="s">
        <v>593</v>
      </c>
      <c r="J636" s="2" t="s">
        <v>2298</v>
      </c>
      <c r="K636" s="2" t="s">
        <v>20</v>
      </c>
      <c r="L636" s="8" t="str">
        <f t="shared" si="126"/>
        <v>Удержания из ЗП</v>
      </c>
      <c r="M636" t="str">
        <f t="shared" si="127"/>
        <v xml:space="preserve"> </v>
      </c>
      <c r="N636" t="str">
        <f t="shared" si="128"/>
        <v>Удержания из ЗП</v>
      </c>
      <c r="O636" s="13" t="b">
        <f t="shared" si="129"/>
        <v>0</v>
      </c>
      <c r="P636" t="str">
        <f t="shared" si="130"/>
        <v>нет</v>
      </c>
      <c r="Q636" t="str">
        <f t="shared" si="131"/>
        <v/>
      </c>
      <c r="R636" t="b">
        <f t="shared" si="132"/>
        <v>0</v>
      </c>
      <c r="S636" t="str">
        <f t="shared" si="133"/>
        <v>нет</v>
      </c>
      <c r="T636" t="b">
        <f t="shared" si="134"/>
        <v>0</v>
      </c>
      <c r="U636" t="str">
        <f t="shared" si="135"/>
        <v>нет</v>
      </c>
      <c r="V636" t="b">
        <f t="shared" si="136"/>
        <v>0</v>
      </c>
      <c r="W636" t="str">
        <f t="shared" si="137"/>
        <v>нет</v>
      </c>
      <c r="X636" t="b">
        <f t="shared" si="138"/>
        <v>0</v>
      </c>
      <c r="Y636" t="str">
        <f t="shared" si="139"/>
        <v>нет</v>
      </c>
    </row>
    <row r="637" spans="1:25" ht="45" customHeight="1" x14ac:dyDescent="0.2">
      <c r="A637" s="2" t="s">
        <v>11</v>
      </c>
      <c r="B637" s="2" t="s">
        <v>2299</v>
      </c>
      <c r="C637" s="2" t="s">
        <v>2300</v>
      </c>
      <c r="D637" s="3">
        <v>2275.0100000000002</v>
      </c>
      <c r="E637" s="2" t="s">
        <v>2248</v>
      </c>
      <c r="F637" s="2" t="s">
        <v>15</v>
      </c>
      <c r="G637" s="2" t="s">
        <v>2301</v>
      </c>
      <c r="H637" s="2" t="s">
        <v>17</v>
      </c>
      <c r="I637" s="2" t="s">
        <v>593</v>
      </c>
      <c r="J637" s="2" t="s">
        <v>2302</v>
      </c>
      <c r="K637" s="2" t="s">
        <v>20</v>
      </c>
      <c r="L637" s="8" t="str">
        <f t="shared" si="126"/>
        <v>Удержания из ЗП</v>
      </c>
      <c r="M637" t="str">
        <f t="shared" si="127"/>
        <v xml:space="preserve"> </v>
      </c>
      <c r="N637" t="str">
        <f t="shared" si="128"/>
        <v>Удержания из ЗП</v>
      </c>
      <c r="O637" s="13" t="b">
        <f t="shared" si="129"/>
        <v>0</v>
      </c>
      <c r="P637" t="str">
        <f t="shared" si="130"/>
        <v>нет</v>
      </c>
      <c r="Q637" t="str">
        <f t="shared" si="131"/>
        <v/>
      </c>
      <c r="R637" t="b">
        <f t="shared" si="132"/>
        <v>0</v>
      </c>
      <c r="S637" t="str">
        <f t="shared" si="133"/>
        <v>нет</v>
      </c>
      <c r="T637" t="b">
        <f t="shared" si="134"/>
        <v>0</v>
      </c>
      <c r="U637" t="str">
        <f t="shared" si="135"/>
        <v>нет</v>
      </c>
      <c r="V637" t="b">
        <f t="shared" si="136"/>
        <v>0</v>
      </c>
      <c r="W637" t="str">
        <f t="shared" si="137"/>
        <v>нет</v>
      </c>
      <c r="X637" t="b">
        <f t="shared" si="138"/>
        <v>0</v>
      </c>
      <c r="Y637" t="str">
        <f t="shared" si="139"/>
        <v>нет</v>
      </c>
    </row>
    <row r="638" spans="1:25" ht="45" customHeight="1" x14ac:dyDescent="0.2">
      <c r="A638" s="2" t="s">
        <v>11</v>
      </c>
      <c r="B638" s="2" t="s">
        <v>2303</v>
      </c>
      <c r="C638" s="2" t="s">
        <v>2304</v>
      </c>
      <c r="D638" s="3">
        <v>11028.91</v>
      </c>
      <c r="E638" s="2" t="s">
        <v>2248</v>
      </c>
      <c r="F638" s="2" t="s">
        <v>15</v>
      </c>
      <c r="G638" s="2" t="s">
        <v>2301</v>
      </c>
      <c r="H638" s="2" t="s">
        <v>17</v>
      </c>
      <c r="I638" s="2" t="s">
        <v>593</v>
      </c>
      <c r="J638" s="2" t="s">
        <v>2305</v>
      </c>
      <c r="K638" s="2" t="s">
        <v>20</v>
      </c>
      <c r="L638" s="8" t="str">
        <f t="shared" si="126"/>
        <v>Удержания из ЗП</v>
      </c>
      <c r="M638" t="str">
        <f t="shared" si="127"/>
        <v xml:space="preserve"> </v>
      </c>
      <c r="N638" t="str">
        <f t="shared" si="128"/>
        <v>Удержания из ЗП</v>
      </c>
      <c r="O638" s="13" t="b">
        <f t="shared" si="129"/>
        <v>0</v>
      </c>
      <c r="P638" t="str">
        <f t="shared" si="130"/>
        <v>нет</v>
      </c>
      <c r="Q638" t="str">
        <f t="shared" si="131"/>
        <v/>
      </c>
      <c r="R638" t="b">
        <f t="shared" si="132"/>
        <v>0</v>
      </c>
      <c r="S638" t="str">
        <f t="shared" si="133"/>
        <v>нет</v>
      </c>
      <c r="T638" t="b">
        <f t="shared" si="134"/>
        <v>0</v>
      </c>
      <c r="U638" t="str">
        <f t="shared" si="135"/>
        <v>нет</v>
      </c>
      <c r="V638" t="b">
        <f t="shared" si="136"/>
        <v>0</v>
      </c>
      <c r="W638" t="str">
        <f t="shared" si="137"/>
        <v>нет</v>
      </c>
      <c r="X638" t="b">
        <f t="shared" si="138"/>
        <v>0</v>
      </c>
      <c r="Y638" t="str">
        <f t="shared" si="139"/>
        <v>нет</v>
      </c>
    </row>
    <row r="639" spans="1:25" ht="45" customHeight="1" x14ac:dyDescent="0.2">
      <c r="A639" s="2" t="s">
        <v>11</v>
      </c>
      <c r="B639" s="2" t="s">
        <v>2306</v>
      </c>
      <c r="C639" s="2" t="s">
        <v>2307</v>
      </c>
      <c r="D639" s="3">
        <v>1000</v>
      </c>
      <c r="E639" s="2" t="s">
        <v>2248</v>
      </c>
      <c r="F639" s="2" t="s">
        <v>15</v>
      </c>
      <c r="G639" s="2" t="s">
        <v>2308</v>
      </c>
      <c r="H639" s="2" t="s">
        <v>17</v>
      </c>
      <c r="I639" s="2" t="s">
        <v>593</v>
      </c>
      <c r="J639" s="2" t="s">
        <v>2309</v>
      </c>
      <c r="K639" s="2" t="s">
        <v>20</v>
      </c>
      <c r="L639" s="8" t="str">
        <f t="shared" si="126"/>
        <v>Удержания из ЗП</v>
      </c>
      <c r="M639" t="str">
        <f t="shared" si="127"/>
        <v xml:space="preserve"> </v>
      </c>
      <c r="N639" t="str">
        <f t="shared" si="128"/>
        <v>Удержания из ЗП</v>
      </c>
      <c r="O639" s="13" t="b">
        <f t="shared" si="129"/>
        <v>0</v>
      </c>
      <c r="P639" t="str">
        <f t="shared" si="130"/>
        <v>нет</v>
      </c>
      <c r="Q639" t="str">
        <f t="shared" si="131"/>
        <v/>
      </c>
      <c r="R639" t="b">
        <f t="shared" si="132"/>
        <v>0</v>
      </c>
      <c r="S639" t="str">
        <f t="shared" si="133"/>
        <v>нет</v>
      </c>
      <c r="T639" t="b">
        <f t="shared" si="134"/>
        <v>0</v>
      </c>
      <c r="U639" t="str">
        <f t="shared" si="135"/>
        <v>нет</v>
      </c>
      <c r="V639" t="b">
        <f t="shared" si="136"/>
        <v>0</v>
      </c>
      <c r="W639" t="str">
        <f t="shared" si="137"/>
        <v>нет</v>
      </c>
      <c r="X639" t="b">
        <f t="shared" si="138"/>
        <v>0</v>
      </c>
      <c r="Y639" t="str">
        <f t="shared" si="139"/>
        <v>нет</v>
      </c>
    </row>
    <row r="640" spans="1:25" ht="45" customHeight="1" x14ac:dyDescent="0.2">
      <c r="A640" s="2" t="s">
        <v>11</v>
      </c>
      <c r="B640" s="2" t="s">
        <v>2310</v>
      </c>
      <c r="C640" s="2" t="s">
        <v>2311</v>
      </c>
      <c r="D640" s="3">
        <v>16153.84</v>
      </c>
      <c r="E640" s="2" t="s">
        <v>2248</v>
      </c>
      <c r="F640" s="2" t="s">
        <v>15</v>
      </c>
      <c r="G640" s="2" t="s">
        <v>592</v>
      </c>
      <c r="H640" s="2" t="s">
        <v>17</v>
      </c>
      <c r="I640" s="2" t="s">
        <v>593</v>
      </c>
      <c r="J640" s="2" t="s">
        <v>2312</v>
      </c>
      <c r="K640" s="2" t="s">
        <v>20</v>
      </c>
      <c r="L640" s="8" t="str">
        <f t="shared" si="126"/>
        <v>Удержания из ЗП</v>
      </c>
      <c r="M640" t="str">
        <f t="shared" si="127"/>
        <v xml:space="preserve"> </v>
      </c>
      <c r="N640" t="str">
        <f t="shared" si="128"/>
        <v>Удержания из ЗП</v>
      </c>
      <c r="O640" s="13" t="b">
        <f t="shared" si="129"/>
        <v>0</v>
      </c>
      <c r="P640" t="str">
        <f t="shared" si="130"/>
        <v>нет</v>
      </c>
      <c r="Q640" t="str">
        <f t="shared" si="131"/>
        <v/>
      </c>
      <c r="R640" t="b">
        <f t="shared" si="132"/>
        <v>0</v>
      </c>
      <c r="S640" t="str">
        <f t="shared" si="133"/>
        <v>нет</v>
      </c>
      <c r="T640" t="b">
        <f t="shared" si="134"/>
        <v>0</v>
      </c>
      <c r="U640" t="str">
        <f t="shared" si="135"/>
        <v>нет</v>
      </c>
      <c r="V640" t="b">
        <f t="shared" si="136"/>
        <v>0</v>
      </c>
      <c r="W640" t="str">
        <f t="shared" si="137"/>
        <v>нет</v>
      </c>
      <c r="X640" t="b">
        <f t="shared" si="138"/>
        <v>0</v>
      </c>
      <c r="Y640" t="str">
        <f t="shared" si="139"/>
        <v>нет</v>
      </c>
    </row>
    <row r="641" spans="1:25" ht="45" customHeight="1" x14ac:dyDescent="0.2">
      <c r="A641" s="2" t="s">
        <v>11</v>
      </c>
      <c r="B641" s="2" t="s">
        <v>2313</v>
      </c>
      <c r="C641" s="2" t="s">
        <v>2314</v>
      </c>
      <c r="D641" s="3">
        <v>16153.84</v>
      </c>
      <c r="E641" s="2" t="s">
        <v>2248</v>
      </c>
      <c r="F641" s="2" t="s">
        <v>15</v>
      </c>
      <c r="G641" s="2" t="s">
        <v>597</v>
      </c>
      <c r="H641" s="2" t="s">
        <v>17</v>
      </c>
      <c r="I641" s="2" t="s">
        <v>593</v>
      </c>
      <c r="J641" s="2" t="s">
        <v>2315</v>
      </c>
      <c r="K641" s="2" t="s">
        <v>20</v>
      </c>
      <c r="L641" s="8" t="str">
        <f t="shared" si="126"/>
        <v>Удержания из ЗП</v>
      </c>
      <c r="M641" t="str">
        <f t="shared" si="127"/>
        <v xml:space="preserve"> </v>
      </c>
      <c r="N641" t="str">
        <f t="shared" si="128"/>
        <v>Удержания из ЗП</v>
      </c>
      <c r="O641" s="13" t="b">
        <f t="shared" si="129"/>
        <v>0</v>
      </c>
      <c r="P641" t="str">
        <f t="shared" si="130"/>
        <v>нет</v>
      </c>
      <c r="Q641" t="str">
        <f t="shared" si="131"/>
        <v/>
      </c>
      <c r="R641" t="b">
        <f t="shared" si="132"/>
        <v>0</v>
      </c>
      <c r="S641" t="str">
        <f t="shared" si="133"/>
        <v>нет</v>
      </c>
      <c r="T641" t="b">
        <f t="shared" si="134"/>
        <v>0</v>
      </c>
      <c r="U641" t="str">
        <f t="shared" si="135"/>
        <v>нет</v>
      </c>
      <c r="V641" t="b">
        <f t="shared" si="136"/>
        <v>0</v>
      </c>
      <c r="W641" t="str">
        <f t="shared" si="137"/>
        <v>нет</v>
      </c>
      <c r="X641" t="b">
        <f t="shared" si="138"/>
        <v>0</v>
      </c>
      <c r="Y641" t="str">
        <f t="shared" si="139"/>
        <v>нет</v>
      </c>
    </row>
    <row r="642" spans="1:25" ht="45" customHeight="1" x14ac:dyDescent="0.2">
      <c r="A642" s="2" t="s">
        <v>11</v>
      </c>
      <c r="B642" s="2" t="s">
        <v>2316</v>
      </c>
      <c r="C642" s="2" t="s">
        <v>2317</v>
      </c>
      <c r="D642" s="3">
        <v>23695.3</v>
      </c>
      <c r="E642" s="2" t="s">
        <v>2248</v>
      </c>
      <c r="F642" s="2" t="s">
        <v>15</v>
      </c>
      <c r="G642" s="2" t="s">
        <v>601</v>
      </c>
      <c r="H642" s="2" t="s">
        <v>17</v>
      </c>
      <c r="I642" s="2" t="s">
        <v>593</v>
      </c>
      <c r="J642" s="2" t="s">
        <v>2318</v>
      </c>
      <c r="K642" s="2" t="s">
        <v>20</v>
      </c>
      <c r="L642" s="8" t="str">
        <f t="shared" si="126"/>
        <v>Удержания из ЗП</v>
      </c>
      <c r="M642" t="str">
        <f t="shared" si="127"/>
        <v xml:space="preserve"> </v>
      </c>
      <c r="N642" t="str">
        <f t="shared" si="128"/>
        <v>Удержания из ЗП</v>
      </c>
      <c r="O642" s="13" t="b">
        <f t="shared" si="129"/>
        <v>0</v>
      </c>
      <c r="P642" t="str">
        <f t="shared" si="130"/>
        <v>нет</v>
      </c>
      <c r="Q642" t="str">
        <f t="shared" si="131"/>
        <v/>
      </c>
      <c r="R642" t="b">
        <f t="shared" si="132"/>
        <v>0</v>
      </c>
      <c r="S642" t="str">
        <f t="shared" si="133"/>
        <v>нет</v>
      </c>
      <c r="T642" t="b">
        <f t="shared" si="134"/>
        <v>0</v>
      </c>
      <c r="U642" t="str">
        <f t="shared" si="135"/>
        <v>нет</v>
      </c>
      <c r="V642" t="b">
        <f t="shared" si="136"/>
        <v>0</v>
      </c>
      <c r="W642" t="str">
        <f t="shared" si="137"/>
        <v>нет</v>
      </c>
      <c r="X642" t="b">
        <f t="shared" si="138"/>
        <v>0</v>
      </c>
      <c r="Y642" t="str">
        <f t="shared" si="139"/>
        <v>нет</v>
      </c>
    </row>
    <row r="643" spans="1:25" ht="45" customHeight="1" x14ac:dyDescent="0.2">
      <c r="A643" s="2" t="s">
        <v>11</v>
      </c>
      <c r="B643" s="2" t="s">
        <v>2319</v>
      </c>
      <c r="C643" s="2" t="s">
        <v>2320</v>
      </c>
      <c r="D643" s="4">
        <v>997.5</v>
      </c>
      <c r="E643" s="2" t="s">
        <v>2248</v>
      </c>
      <c r="F643" s="2" t="s">
        <v>62</v>
      </c>
      <c r="G643" s="2" t="s">
        <v>2321</v>
      </c>
      <c r="H643" s="2" t="s">
        <v>2322</v>
      </c>
      <c r="I643" s="2" t="s">
        <v>65</v>
      </c>
      <c r="J643" s="2" t="s">
        <v>2323</v>
      </c>
      <c r="K643" s="2" t="s">
        <v>2056</v>
      </c>
      <c r="L643" s="8" t="str">
        <f t="shared" ref="L643:L706" si="140">_xlfn.IFS(I643= "Поступление доходов (205 00, 209 00)", "Доходы/Оплата (за доставку)",I643= "Возврат полученных авансов, излишне полученных доходов (205.00, 209.00) \\ АНАЛИТИКА //","Отказ от доставки",I643="Перечисление средств во временном распоряжении (304.01)","?",I643="Перечисление подотчетным лицам (208.00)","Выдано под отчет",P643="ЗП (3 дня)","ЗП (3 дня)",AND(I643="Перечисление физическим лицам по ведомости (302.00) \\ Общий контрагент //",P643="нет"),"ЗП",OR(I643="Перечисление удержаний из зарплаты, выплат по оплате труда, стипендий (по ведомости) (304.03)",I643="Перечисление удержаний из зарплаты, выплат по оплате труда, стипендий (304.03)"),"Удержания из ЗП",OR(I643="Оплата поставщикам и другие платежи (206.00, 302.00) \\ + ДО //",I643="Оплата поставщикам и другие платежи (206.00, 302.00)"),"ПОСТАВЩИКИ",U643="НДФЛ","НДФЛ",I643="Уплата налогов, сборов и иных платежей в бюджет (303.00) \\ начисление + БО + ДО //","Транспортный налог",OR(I643="Поступления на восстановление расходов (209 00)",AND(G643 ="УФК по г.Москве (Отделение Фонда пенсионного и социального страхования Российской Федерации по г. Москве и Московской области л/с 04734Ф73010)",I643 = "Погашение дебиторской задолженности поставщиков (302.00, 206.00)")),"Возврат субсидии",AND(I643="Погашение дебиторской задолженности поставщиков (302.00, 206.00)",G643&lt;&gt;("Банк ВТБ(ПАО)")),"Возврат платежа (ПОСТАВЩИКИ)",AND(I643="Погашение дебиторской задолженности поставщиков (302.00, 206.00)",G643=("Банк ВТБ(ПАО)")),"Возврат ЗП",S643="пени","пени",W643="Социальные пособия","Социальные пособия",Y643="Страховые взносы","Страховые взносы")</f>
        <v>Доходы/Оплата (за доставку)</v>
      </c>
      <c r="M643" t="str">
        <f t="shared" ref="M643:M706" si="141">IF(I:I= "Возврат полученных авансов, излишне полученных доходов (205.00, 209.00) \\ АНАЛИТИКА //", "Отказ от доставки", " ")</f>
        <v xml:space="preserve"> </v>
      </c>
      <c r="N643" t="str">
        <f t="shared" ref="N643:N706" si="142">_xlfn.IFS(I643= "Поступление доходов (205 00, 209 00)", "Доходы/Оплата (за доставку)",I643= "Возврат полученных авансов, излишне полученных доходов (205.00, 209.00) \\ АНАЛИТИКА //","Отказ от доставки",I643="Перечисление средств во временном распоряжении (304.01)","?",I643="Перечисление подотчетным лицам (208.00)","Выдано под отчет",P643="ЗП (3 дня)","ЗП (3 дня)",AND(I643="Перечисление физическим лицам по ведомости (302.00) \\ Общий контрагент //",P643="нет"),"ЗП",OR(I643="Перечисление удержаний из зарплаты, выплат по оплате труда, стипендий (по ведомости) (304.03)",I643="Перечисление удержаний из зарплаты, выплат по оплате труда, стипендий (304.03)"),"Удержания из ЗП",OR(I643="Оплата поставщикам и другие платежи (206.00, 302.00) \\ + ДО //",I643="Оплата поставщикам и другие платежи (206.00, 302.00)"),"ПОСТАВЩИКИ",U643="НДФЛ","НДФЛ",I643="Уплата налогов, сборов и иных платежей в бюджет (303.00) \\ начисление + БО + ДО //","Транспортный налог",OR(I643="Поступления на восстановление расходов (209 00)",AND(G643 ="УФК по г.Москве (Отделение Фонда пенсионного и социального страхования Российской Федерации по г. Москве и Московской области л/с 04734Ф73010)",I643 = "Погашение дебиторской задолженности поставщиков (302.00, 206.00)")),"Возврат субсидии",AND(I643="Погашение дебиторской задолженности поставщиков (302.00, 206.00)",G643&lt;&gt;("Банк ВТБ(ПАО)")),"Возврат платежа (ПОСТАВЩИКИ)",AND(I643="Погашение дебиторской задолженности поставщиков (302.00, 206.00)",G643=("Банк ВТБ(ПАО)")),"Возврат ЗП",S643="пени","пени",W643="Социальные пособия","Социальные пособия",Y643="Страховые взносы","Страховые взносы")</f>
        <v>Доходы/Оплата (за доставку)</v>
      </c>
      <c r="O643" s="13" t="b">
        <f t="shared" ref="O643:O706" si="143">IFERROR(SEARCH("3 дн", J643), 0) &gt; 0</f>
        <v>0</v>
      </c>
      <c r="P643" t="str">
        <f t="shared" ref="P643:P706" si="144">IF(O643=TRUE,"ЗП (3 дня)", "нет")</f>
        <v>нет</v>
      </c>
      <c r="Q643" t="str">
        <f t="shared" ref="Q643:Q706" si="145">IF(AND(I:I="Перечисление физическим лицам по ведомости (302.00) \\ Общий контрагент //",P:P="нет"),"ЗП","")</f>
        <v/>
      </c>
      <c r="R643" t="b">
        <f t="shared" ref="R643:R706" si="146">(IFERROR(SEARCH("пени", J643), 0) &gt; 0)</f>
        <v>0</v>
      </c>
      <c r="S643" t="str">
        <f t="shared" ref="S643:S706" si="147">IF(R643=TRUE,"пени","нет")</f>
        <v>нет</v>
      </c>
      <c r="T643" t="b">
        <f t="shared" ref="T643:T706" si="148">(IFERROR(SEARCH("НДФЛ", J643), 0) &gt; 0)</f>
        <v>0</v>
      </c>
      <c r="U643" t="str">
        <f t="shared" ref="U643:U706" si="149">IF(T643=TRUE,"НДФЛ","нет")</f>
        <v>нет</v>
      </c>
      <c r="V643" t="b">
        <f t="shared" ref="V643:V706" si="150">(IFERROR(SEARCH("(Взносы по единому тарифу ДИ).НДС не облагается.", J643), 0) &gt; 0)</f>
        <v>0</v>
      </c>
      <c r="W643" t="str">
        <f t="shared" ref="W643:W706" si="151">IF(V643=TRUE,"Социальные пособия","нет")</f>
        <v>нет</v>
      </c>
      <c r="X643" t="b">
        <f t="shared" ref="X643:X706" si="152">(IFERROR(SEARCH("страх", J643), 0) &gt; 0)</f>
        <v>0</v>
      </c>
      <c r="Y643" t="str">
        <f t="shared" ref="Y643:Y706" si="153">IF(X643=TRUE,"Страховые взносы","нет")</f>
        <v>нет</v>
      </c>
    </row>
    <row r="644" spans="1:25" ht="45" customHeight="1" x14ac:dyDescent="0.2">
      <c r="A644" s="2" t="s">
        <v>11</v>
      </c>
      <c r="B644" s="2" t="s">
        <v>2319</v>
      </c>
      <c r="C644" s="2" t="s">
        <v>2324</v>
      </c>
      <c r="D644" s="4">
        <v>831.25</v>
      </c>
      <c r="E644" s="2" t="s">
        <v>2248</v>
      </c>
      <c r="F644" s="2" t="s">
        <v>62</v>
      </c>
      <c r="G644" s="2" t="s">
        <v>2325</v>
      </c>
      <c r="H644" s="2" t="s">
        <v>2326</v>
      </c>
      <c r="I644" s="2" t="s">
        <v>65</v>
      </c>
      <c r="J644" s="2" t="s">
        <v>2327</v>
      </c>
      <c r="K644" s="2" t="s">
        <v>2056</v>
      </c>
      <c r="L644" s="8" t="str">
        <f t="shared" si="140"/>
        <v>Доходы/Оплата (за доставку)</v>
      </c>
      <c r="M644" t="str">
        <f t="shared" si="141"/>
        <v xml:space="preserve"> </v>
      </c>
      <c r="N644" t="str">
        <f t="shared" si="142"/>
        <v>Доходы/Оплата (за доставку)</v>
      </c>
      <c r="O644" s="13" t="b">
        <f t="shared" si="143"/>
        <v>0</v>
      </c>
      <c r="P644" t="str">
        <f t="shared" si="144"/>
        <v>нет</v>
      </c>
      <c r="Q644" t="str">
        <f t="shared" si="145"/>
        <v/>
      </c>
      <c r="R644" t="b">
        <f t="shared" si="146"/>
        <v>0</v>
      </c>
      <c r="S644" t="str">
        <f t="shared" si="147"/>
        <v>нет</v>
      </c>
      <c r="T644" t="b">
        <f t="shared" si="148"/>
        <v>0</v>
      </c>
      <c r="U644" t="str">
        <f t="shared" si="149"/>
        <v>нет</v>
      </c>
      <c r="V644" t="b">
        <f t="shared" si="150"/>
        <v>0</v>
      </c>
      <c r="W644" t="str">
        <f t="shared" si="151"/>
        <v>нет</v>
      </c>
      <c r="X644" t="b">
        <f t="shared" si="152"/>
        <v>0</v>
      </c>
      <c r="Y644" t="str">
        <f t="shared" si="153"/>
        <v>нет</v>
      </c>
    </row>
    <row r="645" spans="1:25" ht="45" customHeight="1" x14ac:dyDescent="0.2">
      <c r="A645" s="2" t="s">
        <v>11</v>
      </c>
      <c r="B645" s="2" t="s">
        <v>2319</v>
      </c>
      <c r="C645" s="2" t="s">
        <v>2328</v>
      </c>
      <c r="D645" s="4">
        <v>498.75</v>
      </c>
      <c r="E645" s="2" t="s">
        <v>2248</v>
      </c>
      <c r="F645" s="2" t="s">
        <v>62</v>
      </c>
      <c r="G645" s="2" t="s">
        <v>2329</v>
      </c>
      <c r="H645" s="2" t="s">
        <v>2330</v>
      </c>
      <c r="I645" s="2" t="s">
        <v>65</v>
      </c>
      <c r="J645" s="2" t="s">
        <v>2331</v>
      </c>
      <c r="K645" s="2" t="s">
        <v>2056</v>
      </c>
      <c r="L645" s="8" t="str">
        <f t="shared" si="140"/>
        <v>Доходы/Оплата (за доставку)</v>
      </c>
      <c r="M645" t="str">
        <f t="shared" si="141"/>
        <v xml:space="preserve"> </v>
      </c>
      <c r="N645" t="str">
        <f t="shared" si="142"/>
        <v>Доходы/Оплата (за доставку)</v>
      </c>
      <c r="O645" s="13" t="b">
        <f t="shared" si="143"/>
        <v>0</v>
      </c>
      <c r="P645" t="str">
        <f t="shared" si="144"/>
        <v>нет</v>
      </c>
      <c r="Q645" t="str">
        <f t="shared" si="145"/>
        <v/>
      </c>
      <c r="R645" t="b">
        <f t="shared" si="146"/>
        <v>0</v>
      </c>
      <c r="S645" t="str">
        <f t="shared" si="147"/>
        <v>нет</v>
      </c>
      <c r="T645" t="b">
        <f t="shared" si="148"/>
        <v>0</v>
      </c>
      <c r="U645" t="str">
        <f t="shared" si="149"/>
        <v>нет</v>
      </c>
      <c r="V645" t="b">
        <f t="shared" si="150"/>
        <v>0</v>
      </c>
      <c r="W645" t="str">
        <f t="shared" si="151"/>
        <v>нет</v>
      </c>
      <c r="X645" t="b">
        <f t="shared" si="152"/>
        <v>0</v>
      </c>
      <c r="Y645" t="str">
        <f t="shared" si="153"/>
        <v>нет</v>
      </c>
    </row>
    <row r="646" spans="1:25" ht="45" customHeight="1" x14ac:dyDescent="0.2">
      <c r="A646" s="2" t="s">
        <v>11</v>
      </c>
      <c r="B646" s="2" t="s">
        <v>2332</v>
      </c>
      <c r="C646" s="2" t="s">
        <v>2333</v>
      </c>
      <c r="D646" s="3">
        <v>239572.74</v>
      </c>
      <c r="E646" s="2" t="s">
        <v>2334</v>
      </c>
      <c r="F646" s="2" t="s">
        <v>62</v>
      </c>
      <c r="G646" s="2" t="s">
        <v>38</v>
      </c>
      <c r="H646" s="2" t="s">
        <v>17</v>
      </c>
      <c r="I646" s="2" t="s">
        <v>142</v>
      </c>
      <c r="J646" s="2" t="s">
        <v>2335</v>
      </c>
      <c r="K646" s="2" t="s">
        <v>2056</v>
      </c>
      <c r="L646" s="8" t="str">
        <f t="shared" si="140"/>
        <v>Возврат ЗП</v>
      </c>
      <c r="M646" t="str">
        <f t="shared" si="141"/>
        <v xml:space="preserve"> </v>
      </c>
      <c r="N646" t="str">
        <f t="shared" si="142"/>
        <v>Возврат ЗП</v>
      </c>
      <c r="O646" s="13" t="b">
        <f t="shared" si="143"/>
        <v>0</v>
      </c>
      <c r="P646" t="str">
        <f t="shared" si="144"/>
        <v>нет</v>
      </c>
      <c r="Q646" t="str">
        <f t="shared" si="145"/>
        <v/>
      </c>
      <c r="R646" t="b">
        <f t="shared" si="146"/>
        <v>0</v>
      </c>
      <c r="S646" t="str">
        <f t="shared" si="147"/>
        <v>нет</v>
      </c>
      <c r="T646" t="b">
        <f t="shared" si="148"/>
        <v>0</v>
      </c>
      <c r="U646" t="str">
        <f t="shared" si="149"/>
        <v>нет</v>
      </c>
      <c r="V646" t="b">
        <f t="shared" si="150"/>
        <v>0</v>
      </c>
      <c r="W646" t="str">
        <f t="shared" si="151"/>
        <v>нет</v>
      </c>
      <c r="X646" t="b">
        <f t="shared" si="152"/>
        <v>0</v>
      </c>
      <c r="Y646" t="str">
        <f t="shared" si="153"/>
        <v>нет</v>
      </c>
    </row>
    <row r="647" spans="1:25" ht="45" customHeight="1" x14ac:dyDescent="0.2">
      <c r="A647" s="2" t="s">
        <v>11</v>
      </c>
      <c r="B647" s="2" t="s">
        <v>2332</v>
      </c>
      <c r="C647" s="2" t="s">
        <v>2336</v>
      </c>
      <c r="D647" s="3">
        <v>48033.82</v>
      </c>
      <c r="E647" s="2" t="s">
        <v>2334</v>
      </c>
      <c r="F647" s="2" t="s">
        <v>62</v>
      </c>
      <c r="G647" s="2" t="s">
        <v>38</v>
      </c>
      <c r="H647" s="2" t="s">
        <v>17</v>
      </c>
      <c r="I647" s="2" t="s">
        <v>142</v>
      </c>
      <c r="J647" s="2" t="s">
        <v>2337</v>
      </c>
      <c r="K647" s="2" t="s">
        <v>2056</v>
      </c>
      <c r="L647" s="8" t="str">
        <f t="shared" si="140"/>
        <v>Возврат ЗП</v>
      </c>
      <c r="M647" t="str">
        <f t="shared" si="141"/>
        <v xml:space="preserve"> </v>
      </c>
      <c r="N647" t="str">
        <f t="shared" si="142"/>
        <v>Возврат ЗП</v>
      </c>
      <c r="O647" s="13" t="b">
        <f t="shared" si="143"/>
        <v>0</v>
      </c>
      <c r="P647" t="str">
        <f t="shared" si="144"/>
        <v>нет</v>
      </c>
      <c r="Q647" t="str">
        <f t="shared" si="145"/>
        <v/>
      </c>
      <c r="R647" t="b">
        <f t="shared" si="146"/>
        <v>0</v>
      </c>
      <c r="S647" t="str">
        <f t="shared" si="147"/>
        <v>нет</v>
      </c>
      <c r="T647" t="b">
        <f t="shared" si="148"/>
        <v>0</v>
      </c>
      <c r="U647" t="str">
        <f t="shared" si="149"/>
        <v>нет</v>
      </c>
      <c r="V647" t="b">
        <f t="shared" si="150"/>
        <v>0</v>
      </c>
      <c r="W647" t="str">
        <f t="shared" si="151"/>
        <v>нет</v>
      </c>
      <c r="X647" t="b">
        <f t="shared" si="152"/>
        <v>0</v>
      </c>
      <c r="Y647" t="str">
        <f t="shared" si="153"/>
        <v>нет</v>
      </c>
    </row>
    <row r="648" spans="1:25" ht="45" customHeight="1" x14ac:dyDescent="0.2">
      <c r="A648" s="2" t="s">
        <v>11</v>
      </c>
      <c r="B648" s="2" t="s">
        <v>2332</v>
      </c>
      <c r="C648" s="2" t="s">
        <v>2338</v>
      </c>
      <c r="D648" s="3">
        <v>3657.5</v>
      </c>
      <c r="E648" s="2" t="s">
        <v>2334</v>
      </c>
      <c r="F648" s="2" t="s">
        <v>62</v>
      </c>
      <c r="G648" s="2" t="s">
        <v>41</v>
      </c>
      <c r="H648" s="2" t="s">
        <v>2339</v>
      </c>
      <c r="I648" s="2" t="s">
        <v>65</v>
      </c>
      <c r="J648" s="2" t="s">
        <v>393</v>
      </c>
      <c r="K648" s="2" t="s">
        <v>2056</v>
      </c>
      <c r="L648" s="8" t="str">
        <f t="shared" si="140"/>
        <v>Доходы/Оплата (за доставку)</v>
      </c>
      <c r="M648" t="str">
        <f t="shared" si="141"/>
        <v xml:space="preserve"> </v>
      </c>
      <c r="N648" t="str">
        <f t="shared" si="142"/>
        <v>Доходы/Оплата (за доставку)</v>
      </c>
      <c r="O648" s="13" t="b">
        <f t="shared" si="143"/>
        <v>0</v>
      </c>
      <c r="P648" t="str">
        <f t="shared" si="144"/>
        <v>нет</v>
      </c>
      <c r="Q648" t="str">
        <f t="shared" si="145"/>
        <v/>
      </c>
      <c r="R648" t="b">
        <f t="shared" si="146"/>
        <v>0</v>
      </c>
      <c r="S648" t="str">
        <f t="shared" si="147"/>
        <v>нет</v>
      </c>
      <c r="T648" t="b">
        <f t="shared" si="148"/>
        <v>0</v>
      </c>
      <c r="U648" t="str">
        <f t="shared" si="149"/>
        <v>нет</v>
      </c>
      <c r="V648" t="b">
        <f t="shared" si="150"/>
        <v>0</v>
      </c>
      <c r="W648" t="str">
        <f t="shared" si="151"/>
        <v>нет</v>
      </c>
      <c r="X648" t="b">
        <f t="shared" si="152"/>
        <v>0</v>
      </c>
      <c r="Y648" t="str">
        <f t="shared" si="153"/>
        <v>нет</v>
      </c>
    </row>
    <row r="649" spans="1:25" ht="45" customHeight="1" x14ac:dyDescent="0.2">
      <c r="A649" s="2" t="s">
        <v>11</v>
      </c>
      <c r="B649" s="2" t="s">
        <v>2332</v>
      </c>
      <c r="C649" s="2" t="s">
        <v>2340</v>
      </c>
      <c r="D649" s="4">
        <v>831.25</v>
      </c>
      <c r="E649" s="2" t="s">
        <v>2334</v>
      </c>
      <c r="F649" s="2" t="s">
        <v>62</v>
      </c>
      <c r="G649" s="2" t="s">
        <v>2341</v>
      </c>
      <c r="H649" s="2" t="s">
        <v>2342</v>
      </c>
      <c r="I649" s="2" t="s">
        <v>65</v>
      </c>
      <c r="J649" s="2" t="s">
        <v>2343</v>
      </c>
      <c r="K649" s="2" t="s">
        <v>2056</v>
      </c>
      <c r="L649" s="8" t="str">
        <f t="shared" si="140"/>
        <v>Доходы/Оплата (за доставку)</v>
      </c>
      <c r="M649" t="str">
        <f t="shared" si="141"/>
        <v xml:space="preserve"> </v>
      </c>
      <c r="N649" t="str">
        <f t="shared" si="142"/>
        <v>Доходы/Оплата (за доставку)</v>
      </c>
      <c r="O649" s="13" t="b">
        <f t="shared" si="143"/>
        <v>0</v>
      </c>
      <c r="P649" t="str">
        <f t="shared" si="144"/>
        <v>нет</v>
      </c>
      <c r="Q649" t="str">
        <f t="shared" si="145"/>
        <v/>
      </c>
      <c r="R649" t="b">
        <f t="shared" si="146"/>
        <v>0</v>
      </c>
      <c r="S649" t="str">
        <f t="shared" si="147"/>
        <v>нет</v>
      </c>
      <c r="T649" t="b">
        <f t="shared" si="148"/>
        <v>0</v>
      </c>
      <c r="U649" t="str">
        <f t="shared" si="149"/>
        <v>нет</v>
      </c>
      <c r="V649" t="b">
        <f t="shared" si="150"/>
        <v>0</v>
      </c>
      <c r="W649" t="str">
        <f t="shared" si="151"/>
        <v>нет</v>
      </c>
      <c r="X649" t="b">
        <f t="shared" si="152"/>
        <v>0</v>
      </c>
      <c r="Y649" t="str">
        <f t="shared" si="153"/>
        <v>нет</v>
      </c>
    </row>
    <row r="650" spans="1:25" ht="45" customHeight="1" x14ac:dyDescent="0.2">
      <c r="A650" s="2" t="s">
        <v>11</v>
      </c>
      <c r="B650" s="2" t="s">
        <v>2332</v>
      </c>
      <c r="C650" s="2" t="s">
        <v>2344</v>
      </c>
      <c r="D650" s="4">
        <v>665</v>
      </c>
      <c r="E650" s="2" t="s">
        <v>2334</v>
      </c>
      <c r="F650" s="2" t="s">
        <v>62</v>
      </c>
      <c r="G650" s="2" t="s">
        <v>41</v>
      </c>
      <c r="H650" s="2" t="s">
        <v>2345</v>
      </c>
      <c r="I650" s="2" t="s">
        <v>65</v>
      </c>
      <c r="J650" s="2" t="s">
        <v>520</v>
      </c>
      <c r="K650" s="2" t="s">
        <v>2056</v>
      </c>
      <c r="L650" s="8" t="str">
        <f t="shared" si="140"/>
        <v>Доходы/Оплата (за доставку)</v>
      </c>
      <c r="M650" t="str">
        <f t="shared" si="141"/>
        <v xml:space="preserve"> </v>
      </c>
      <c r="N650" t="str">
        <f t="shared" si="142"/>
        <v>Доходы/Оплата (за доставку)</v>
      </c>
      <c r="O650" s="13" t="b">
        <f t="shared" si="143"/>
        <v>0</v>
      </c>
      <c r="P650" t="str">
        <f t="shared" si="144"/>
        <v>нет</v>
      </c>
      <c r="Q650" t="str">
        <f t="shared" si="145"/>
        <v/>
      </c>
      <c r="R650" t="b">
        <f t="shared" si="146"/>
        <v>0</v>
      </c>
      <c r="S650" t="str">
        <f t="shared" si="147"/>
        <v>нет</v>
      </c>
      <c r="T650" t="b">
        <f t="shared" si="148"/>
        <v>0</v>
      </c>
      <c r="U650" t="str">
        <f t="shared" si="149"/>
        <v>нет</v>
      </c>
      <c r="V650" t="b">
        <f t="shared" si="150"/>
        <v>0</v>
      </c>
      <c r="W650" t="str">
        <f t="shared" si="151"/>
        <v>нет</v>
      </c>
      <c r="X650" t="b">
        <f t="shared" si="152"/>
        <v>0</v>
      </c>
      <c r="Y650" t="str">
        <f t="shared" si="153"/>
        <v>нет</v>
      </c>
    </row>
    <row r="651" spans="1:25" ht="45" customHeight="1" x14ac:dyDescent="0.2">
      <c r="A651" s="2" t="s">
        <v>11</v>
      </c>
      <c r="B651" s="2" t="s">
        <v>2332</v>
      </c>
      <c r="C651" s="2" t="s">
        <v>2346</v>
      </c>
      <c r="D651" s="4">
        <v>665</v>
      </c>
      <c r="E651" s="2" t="s">
        <v>2334</v>
      </c>
      <c r="F651" s="2" t="s">
        <v>62</v>
      </c>
      <c r="G651" s="2" t="s">
        <v>2347</v>
      </c>
      <c r="H651" s="2" t="s">
        <v>2348</v>
      </c>
      <c r="I651" s="2" t="s">
        <v>65</v>
      </c>
      <c r="J651" s="2" t="s">
        <v>2349</v>
      </c>
      <c r="K651" s="2" t="s">
        <v>2056</v>
      </c>
      <c r="L651" s="8" t="str">
        <f t="shared" si="140"/>
        <v>Доходы/Оплата (за доставку)</v>
      </c>
      <c r="M651" t="str">
        <f t="shared" si="141"/>
        <v xml:space="preserve"> </v>
      </c>
      <c r="N651" t="str">
        <f t="shared" si="142"/>
        <v>Доходы/Оплата (за доставку)</v>
      </c>
      <c r="O651" s="13" t="b">
        <f t="shared" si="143"/>
        <v>0</v>
      </c>
      <c r="P651" t="str">
        <f t="shared" si="144"/>
        <v>нет</v>
      </c>
      <c r="Q651" t="str">
        <f t="shared" si="145"/>
        <v/>
      </c>
      <c r="R651" t="b">
        <f t="shared" si="146"/>
        <v>0</v>
      </c>
      <c r="S651" t="str">
        <f t="shared" si="147"/>
        <v>нет</v>
      </c>
      <c r="T651" t="b">
        <f t="shared" si="148"/>
        <v>0</v>
      </c>
      <c r="U651" t="str">
        <f t="shared" si="149"/>
        <v>нет</v>
      </c>
      <c r="V651" t="b">
        <f t="shared" si="150"/>
        <v>0</v>
      </c>
      <c r="W651" t="str">
        <f t="shared" si="151"/>
        <v>нет</v>
      </c>
      <c r="X651" t="b">
        <f t="shared" si="152"/>
        <v>0</v>
      </c>
      <c r="Y651" t="str">
        <f t="shared" si="153"/>
        <v>нет</v>
      </c>
    </row>
    <row r="652" spans="1:25" ht="45" customHeight="1" x14ac:dyDescent="0.2">
      <c r="A652" s="2" t="s">
        <v>11</v>
      </c>
      <c r="B652" s="2" t="s">
        <v>2350</v>
      </c>
      <c r="C652" s="2" t="s">
        <v>2351</v>
      </c>
      <c r="D652" s="3">
        <v>70093.460000000006</v>
      </c>
      <c r="E652" s="2" t="s">
        <v>2352</v>
      </c>
      <c r="F652" s="2" t="s">
        <v>15</v>
      </c>
      <c r="G652" s="2" t="s">
        <v>38</v>
      </c>
      <c r="H652" s="2" t="s">
        <v>17</v>
      </c>
      <c r="I652" s="2" t="s">
        <v>18</v>
      </c>
      <c r="J652" s="11" t="s">
        <v>2353</v>
      </c>
      <c r="K652" s="2" t="s">
        <v>20</v>
      </c>
      <c r="L652" s="8" t="str">
        <f t="shared" si="140"/>
        <v>ЗП</v>
      </c>
      <c r="M652" t="str">
        <f t="shared" si="141"/>
        <v xml:space="preserve"> </v>
      </c>
      <c r="N652" t="str">
        <f t="shared" si="142"/>
        <v>ЗП</v>
      </c>
      <c r="O652" s="13" t="b">
        <f t="shared" si="143"/>
        <v>0</v>
      </c>
      <c r="P652" t="str">
        <f t="shared" si="144"/>
        <v>нет</v>
      </c>
      <c r="Q652" t="str">
        <f t="shared" si="145"/>
        <v>ЗП</v>
      </c>
      <c r="R652" t="b">
        <f t="shared" si="146"/>
        <v>0</v>
      </c>
      <c r="S652" t="str">
        <f t="shared" si="147"/>
        <v>нет</v>
      </c>
      <c r="T652" t="b">
        <f t="shared" si="148"/>
        <v>0</v>
      </c>
      <c r="U652" t="str">
        <f t="shared" si="149"/>
        <v>нет</v>
      </c>
      <c r="V652" t="b">
        <f t="shared" si="150"/>
        <v>0</v>
      </c>
      <c r="W652" t="str">
        <f t="shared" si="151"/>
        <v>нет</v>
      </c>
      <c r="X652" t="b">
        <f t="shared" si="152"/>
        <v>0</v>
      </c>
      <c r="Y652" t="str">
        <f t="shared" si="153"/>
        <v>нет</v>
      </c>
    </row>
    <row r="653" spans="1:25" ht="45" customHeight="1" x14ac:dyDescent="0.2">
      <c r="A653" s="2" t="s">
        <v>11</v>
      </c>
      <c r="B653" s="2" t="s">
        <v>2354</v>
      </c>
      <c r="C653" s="2" t="s">
        <v>2355</v>
      </c>
      <c r="D653" s="3">
        <v>23149.91</v>
      </c>
      <c r="E653" s="2" t="s">
        <v>2352</v>
      </c>
      <c r="F653" s="2" t="s">
        <v>15</v>
      </c>
      <c r="G653" s="2" t="s">
        <v>1858</v>
      </c>
      <c r="H653" s="2" t="s">
        <v>17</v>
      </c>
      <c r="I653" s="2" t="s">
        <v>18</v>
      </c>
      <c r="J653" s="11" t="s">
        <v>2356</v>
      </c>
      <c r="K653" s="2" t="s">
        <v>20</v>
      </c>
      <c r="L653" s="8" t="str">
        <f t="shared" si="140"/>
        <v>ЗП</v>
      </c>
      <c r="M653" t="str">
        <f t="shared" si="141"/>
        <v xml:space="preserve"> </v>
      </c>
      <c r="N653" t="str">
        <f t="shared" si="142"/>
        <v>ЗП</v>
      </c>
      <c r="O653" s="13" t="b">
        <f t="shared" si="143"/>
        <v>0</v>
      </c>
      <c r="P653" t="str">
        <f t="shared" si="144"/>
        <v>нет</v>
      </c>
      <c r="Q653" t="str">
        <f t="shared" si="145"/>
        <v>ЗП</v>
      </c>
      <c r="R653" t="b">
        <f t="shared" si="146"/>
        <v>0</v>
      </c>
      <c r="S653" t="str">
        <f t="shared" si="147"/>
        <v>нет</v>
      </c>
      <c r="T653" t="b">
        <f t="shared" si="148"/>
        <v>0</v>
      </c>
      <c r="U653" t="str">
        <f t="shared" si="149"/>
        <v>нет</v>
      </c>
      <c r="V653" t="b">
        <f t="shared" si="150"/>
        <v>0</v>
      </c>
      <c r="W653" t="str">
        <f t="shared" si="151"/>
        <v>нет</v>
      </c>
      <c r="X653" t="b">
        <f t="shared" si="152"/>
        <v>0</v>
      </c>
      <c r="Y653" t="str">
        <f t="shared" si="153"/>
        <v>нет</v>
      </c>
    </row>
    <row r="654" spans="1:25" ht="45" customHeight="1" x14ac:dyDescent="0.2">
      <c r="A654" s="2" t="s">
        <v>11</v>
      </c>
      <c r="B654" s="2" t="s">
        <v>2357</v>
      </c>
      <c r="C654" s="2" t="s">
        <v>2358</v>
      </c>
      <c r="D654" s="3">
        <v>50559.24</v>
      </c>
      <c r="E654" s="2" t="s">
        <v>2352</v>
      </c>
      <c r="F654" s="2" t="s">
        <v>15</v>
      </c>
      <c r="G654" s="2" t="s">
        <v>25</v>
      </c>
      <c r="H654" s="2" t="s">
        <v>17</v>
      </c>
      <c r="I654" s="2" t="s">
        <v>18</v>
      </c>
      <c r="J654" s="11" t="s">
        <v>2359</v>
      </c>
      <c r="K654" s="2" t="s">
        <v>20</v>
      </c>
      <c r="L654" s="8" t="str">
        <f t="shared" si="140"/>
        <v>ЗП</v>
      </c>
      <c r="M654" t="str">
        <f t="shared" si="141"/>
        <v xml:space="preserve"> </v>
      </c>
      <c r="N654" t="str">
        <f t="shared" si="142"/>
        <v>ЗП</v>
      </c>
      <c r="O654" s="13" t="b">
        <f t="shared" si="143"/>
        <v>0</v>
      </c>
      <c r="P654" t="str">
        <f t="shared" si="144"/>
        <v>нет</v>
      </c>
      <c r="Q654" t="str">
        <f t="shared" si="145"/>
        <v>ЗП</v>
      </c>
      <c r="R654" t="b">
        <f t="shared" si="146"/>
        <v>0</v>
      </c>
      <c r="S654" t="str">
        <f t="shared" si="147"/>
        <v>нет</v>
      </c>
      <c r="T654" t="b">
        <f t="shared" si="148"/>
        <v>0</v>
      </c>
      <c r="U654" t="str">
        <f t="shared" si="149"/>
        <v>нет</v>
      </c>
      <c r="V654" t="b">
        <f t="shared" si="150"/>
        <v>0</v>
      </c>
      <c r="W654" t="str">
        <f t="shared" si="151"/>
        <v>нет</v>
      </c>
      <c r="X654" t="b">
        <f t="shared" si="152"/>
        <v>0</v>
      </c>
      <c r="Y654" t="str">
        <f t="shared" si="153"/>
        <v>нет</v>
      </c>
    </row>
    <row r="655" spans="1:25" ht="45" customHeight="1" x14ac:dyDescent="0.2">
      <c r="A655" s="2" t="s">
        <v>11</v>
      </c>
      <c r="B655" s="2" t="s">
        <v>2360</v>
      </c>
      <c r="C655" s="2" t="s">
        <v>2361</v>
      </c>
      <c r="D655" s="3">
        <v>11147.19</v>
      </c>
      <c r="E655" s="2" t="s">
        <v>2352</v>
      </c>
      <c r="F655" s="2" t="s">
        <v>15</v>
      </c>
      <c r="G655" s="2" t="s">
        <v>22</v>
      </c>
      <c r="H655" s="2" t="s">
        <v>17</v>
      </c>
      <c r="I655" s="2" t="s">
        <v>18</v>
      </c>
      <c r="J655" s="11" t="s">
        <v>2362</v>
      </c>
      <c r="K655" s="2" t="s">
        <v>20</v>
      </c>
      <c r="L655" s="8" t="str">
        <f t="shared" si="140"/>
        <v>ЗП</v>
      </c>
      <c r="M655" t="str">
        <f t="shared" si="141"/>
        <v xml:space="preserve"> </v>
      </c>
      <c r="N655" t="str">
        <f t="shared" si="142"/>
        <v>ЗП</v>
      </c>
      <c r="O655" s="13" t="b">
        <f t="shared" si="143"/>
        <v>0</v>
      </c>
      <c r="P655" t="str">
        <f t="shared" si="144"/>
        <v>нет</v>
      </c>
      <c r="Q655" t="str">
        <f t="shared" si="145"/>
        <v>ЗП</v>
      </c>
      <c r="R655" t="b">
        <f t="shared" si="146"/>
        <v>0</v>
      </c>
      <c r="S655" t="str">
        <f t="shared" si="147"/>
        <v>нет</v>
      </c>
      <c r="T655" t="b">
        <f t="shared" si="148"/>
        <v>0</v>
      </c>
      <c r="U655" t="str">
        <f t="shared" si="149"/>
        <v>нет</v>
      </c>
      <c r="V655" t="b">
        <f t="shared" si="150"/>
        <v>0</v>
      </c>
      <c r="W655" t="str">
        <f t="shared" si="151"/>
        <v>нет</v>
      </c>
      <c r="X655" t="b">
        <f t="shared" si="152"/>
        <v>0</v>
      </c>
      <c r="Y655" t="str">
        <f t="shared" si="153"/>
        <v>нет</v>
      </c>
    </row>
    <row r="656" spans="1:25" ht="45" customHeight="1" x14ac:dyDescent="0.2">
      <c r="A656" s="2" t="s">
        <v>11</v>
      </c>
      <c r="B656" s="2" t="s">
        <v>2363</v>
      </c>
      <c r="C656" s="2" t="s">
        <v>2364</v>
      </c>
      <c r="D656" s="3">
        <v>108705.56</v>
      </c>
      <c r="E656" s="2" t="s">
        <v>2352</v>
      </c>
      <c r="F656" s="2" t="s">
        <v>15</v>
      </c>
      <c r="G656" s="2" t="s">
        <v>254</v>
      </c>
      <c r="H656" s="2" t="s">
        <v>255</v>
      </c>
      <c r="I656" s="2" t="s">
        <v>47</v>
      </c>
      <c r="J656" s="2" t="s">
        <v>2365</v>
      </c>
      <c r="K656" s="2" t="s">
        <v>49</v>
      </c>
      <c r="L656" s="8" t="str">
        <f t="shared" si="140"/>
        <v>ПОСТАВЩИКИ</v>
      </c>
      <c r="M656" t="str">
        <f t="shared" si="141"/>
        <v xml:space="preserve"> </v>
      </c>
      <c r="N656" t="str">
        <f t="shared" si="142"/>
        <v>ПОСТАВЩИКИ</v>
      </c>
      <c r="O656" s="13" t="b">
        <f t="shared" si="143"/>
        <v>0</v>
      </c>
      <c r="P656" t="str">
        <f t="shared" si="144"/>
        <v>нет</v>
      </c>
      <c r="Q656" t="str">
        <f t="shared" si="145"/>
        <v/>
      </c>
      <c r="R656" t="b">
        <f t="shared" si="146"/>
        <v>0</v>
      </c>
      <c r="S656" t="str">
        <f t="shared" si="147"/>
        <v>нет</v>
      </c>
      <c r="T656" t="b">
        <f t="shared" si="148"/>
        <v>0</v>
      </c>
      <c r="U656" t="str">
        <f t="shared" si="149"/>
        <v>нет</v>
      </c>
      <c r="V656" t="b">
        <f t="shared" si="150"/>
        <v>0</v>
      </c>
      <c r="W656" t="str">
        <f t="shared" si="151"/>
        <v>нет</v>
      </c>
      <c r="X656" t="b">
        <f t="shared" si="152"/>
        <v>0</v>
      </c>
      <c r="Y656" t="str">
        <f t="shared" si="153"/>
        <v>нет</v>
      </c>
    </row>
    <row r="657" spans="1:25" ht="45" customHeight="1" x14ac:dyDescent="0.2">
      <c r="A657" s="2" t="s">
        <v>11</v>
      </c>
      <c r="B657" s="2" t="s">
        <v>2366</v>
      </c>
      <c r="C657" s="2" t="s">
        <v>2367</v>
      </c>
      <c r="D657" s="3">
        <v>1224.6099999999999</v>
      </c>
      <c r="E657" s="2" t="s">
        <v>2352</v>
      </c>
      <c r="F657" s="2" t="s">
        <v>15</v>
      </c>
      <c r="G657" s="2" t="s">
        <v>254</v>
      </c>
      <c r="H657" s="2" t="s">
        <v>268</v>
      </c>
      <c r="I657" s="2" t="s">
        <v>47</v>
      </c>
      <c r="J657" s="2" t="s">
        <v>2368</v>
      </c>
      <c r="K657" s="2" t="s">
        <v>49</v>
      </c>
      <c r="L657" s="8" t="str">
        <f t="shared" si="140"/>
        <v>ПОСТАВЩИКИ</v>
      </c>
      <c r="M657" t="str">
        <f t="shared" si="141"/>
        <v xml:space="preserve"> </v>
      </c>
      <c r="N657" t="str">
        <f t="shared" si="142"/>
        <v>ПОСТАВЩИКИ</v>
      </c>
      <c r="O657" s="13" t="b">
        <f t="shared" si="143"/>
        <v>0</v>
      </c>
      <c r="P657" t="str">
        <f t="shared" si="144"/>
        <v>нет</v>
      </c>
      <c r="Q657" t="str">
        <f t="shared" si="145"/>
        <v/>
      </c>
      <c r="R657" t="b">
        <f t="shared" si="146"/>
        <v>0</v>
      </c>
      <c r="S657" t="str">
        <f t="shared" si="147"/>
        <v>нет</v>
      </c>
      <c r="T657" t="b">
        <f t="shared" si="148"/>
        <v>0</v>
      </c>
      <c r="U657" t="str">
        <f t="shared" si="149"/>
        <v>нет</v>
      </c>
      <c r="V657" t="b">
        <f t="shared" si="150"/>
        <v>0</v>
      </c>
      <c r="W657" t="str">
        <f t="shared" si="151"/>
        <v>нет</v>
      </c>
      <c r="X657" t="b">
        <f t="shared" si="152"/>
        <v>0</v>
      </c>
      <c r="Y657" t="str">
        <f t="shared" si="153"/>
        <v>нет</v>
      </c>
    </row>
    <row r="658" spans="1:25" ht="45" customHeight="1" x14ac:dyDescent="0.2">
      <c r="A658" s="2" t="s">
        <v>11</v>
      </c>
      <c r="B658" s="2" t="s">
        <v>2369</v>
      </c>
      <c r="C658" s="2" t="s">
        <v>2370</v>
      </c>
      <c r="D658" s="3">
        <v>29975.11</v>
      </c>
      <c r="E658" s="2" t="s">
        <v>2352</v>
      </c>
      <c r="F658" s="2" t="s">
        <v>15</v>
      </c>
      <c r="G658" s="2" t="s">
        <v>45</v>
      </c>
      <c r="H658" s="2" t="s">
        <v>80</v>
      </c>
      <c r="I658" s="2" t="s">
        <v>47</v>
      </c>
      <c r="J658" s="2" t="s">
        <v>2371</v>
      </c>
      <c r="K658" s="2" t="s">
        <v>49</v>
      </c>
      <c r="L658" s="8" t="str">
        <f t="shared" si="140"/>
        <v>ПОСТАВЩИКИ</v>
      </c>
      <c r="M658" t="str">
        <f t="shared" si="141"/>
        <v xml:space="preserve"> </v>
      </c>
      <c r="N658" t="str">
        <f t="shared" si="142"/>
        <v>ПОСТАВЩИКИ</v>
      </c>
      <c r="O658" s="13" t="b">
        <f t="shared" si="143"/>
        <v>0</v>
      </c>
      <c r="P658" t="str">
        <f t="shared" si="144"/>
        <v>нет</v>
      </c>
      <c r="Q658" t="str">
        <f t="shared" si="145"/>
        <v/>
      </c>
      <c r="R658" t="b">
        <f t="shared" si="146"/>
        <v>0</v>
      </c>
      <c r="S658" t="str">
        <f t="shared" si="147"/>
        <v>нет</v>
      </c>
      <c r="T658" t="b">
        <f t="shared" si="148"/>
        <v>0</v>
      </c>
      <c r="U658" t="str">
        <f t="shared" si="149"/>
        <v>нет</v>
      </c>
      <c r="V658" t="b">
        <f t="shared" si="150"/>
        <v>0</v>
      </c>
      <c r="W658" t="str">
        <f t="shared" si="151"/>
        <v>нет</v>
      </c>
      <c r="X658" t="b">
        <f t="shared" si="152"/>
        <v>0</v>
      </c>
      <c r="Y658" t="str">
        <f t="shared" si="153"/>
        <v>нет</v>
      </c>
    </row>
    <row r="659" spans="1:25" ht="45" customHeight="1" x14ac:dyDescent="0.2">
      <c r="A659" s="2" t="s">
        <v>11</v>
      </c>
      <c r="B659" s="2" t="s">
        <v>2369</v>
      </c>
      <c r="C659" s="2" t="s">
        <v>2372</v>
      </c>
      <c r="D659" s="4">
        <v>546.65</v>
      </c>
      <c r="E659" s="2" t="s">
        <v>2352</v>
      </c>
      <c r="F659" s="2" t="s">
        <v>15</v>
      </c>
      <c r="G659" s="2" t="s">
        <v>304</v>
      </c>
      <c r="H659" s="2" t="s">
        <v>305</v>
      </c>
      <c r="I659" s="2" t="s">
        <v>54</v>
      </c>
      <c r="J659" s="2" t="s">
        <v>2373</v>
      </c>
      <c r="K659" s="2" t="s">
        <v>49</v>
      </c>
      <c r="L659" s="8" t="str">
        <f t="shared" si="140"/>
        <v>ПОСТАВЩИКИ</v>
      </c>
      <c r="M659" t="str">
        <f t="shared" si="141"/>
        <v xml:space="preserve"> </v>
      </c>
      <c r="N659" t="str">
        <f t="shared" si="142"/>
        <v>ПОСТАВЩИКИ</v>
      </c>
      <c r="O659" s="13" t="b">
        <f t="shared" si="143"/>
        <v>0</v>
      </c>
      <c r="P659" t="str">
        <f t="shared" si="144"/>
        <v>нет</v>
      </c>
      <c r="Q659" t="str">
        <f t="shared" si="145"/>
        <v/>
      </c>
      <c r="R659" t="b">
        <f t="shared" si="146"/>
        <v>0</v>
      </c>
      <c r="S659" t="str">
        <f t="shared" si="147"/>
        <v>нет</v>
      </c>
      <c r="T659" t="b">
        <f t="shared" si="148"/>
        <v>0</v>
      </c>
      <c r="U659" t="str">
        <f t="shared" si="149"/>
        <v>нет</v>
      </c>
      <c r="V659" t="b">
        <f t="shared" si="150"/>
        <v>0</v>
      </c>
      <c r="W659" t="str">
        <f t="shared" si="151"/>
        <v>нет</v>
      </c>
      <c r="X659" t="b">
        <f t="shared" si="152"/>
        <v>0</v>
      </c>
      <c r="Y659" t="str">
        <f t="shared" si="153"/>
        <v>нет</v>
      </c>
    </row>
    <row r="660" spans="1:25" ht="45" customHeight="1" x14ac:dyDescent="0.2">
      <c r="A660" s="2" t="s">
        <v>11</v>
      </c>
      <c r="B660" s="2" t="s">
        <v>2374</v>
      </c>
      <c r="C660" s="2" t="s">
        <v>2375</v>
      </c>
      <c r="D660" s="3">
        <v>77348.73</v>
      </c>
      <c r="E660" s="2" t="s">
        <v>2352</v>
      </c>
      <c r="F660" s="2" t="s">
        <v>15</v>
      </c>
      <c r="G660" s="2" t="s">
        <v>1037</v>
      </c>
      <c r="H660" s="2" t="s">
        <v>17</v>
      </c>
      <c r="I660" s="2" t="s">
        <v>18</v>
      </c>
      <c r="J660" s="11" t="s">
        <v>2376</v>
      </c>
      <c r="K660" s="2" t="s">
        <v>20</v>
      </c>
      <c r="L660" s="8" t="str">
        <f t="shared" si="140"/>
        <v>ЗП</v>
      </c>
      <c r="M660" t="str">
        <f t="shared" si="141"/>
        <v xml:space="preserve"> </v>
      </c>
      <c r="N660" t="str">
        <f t="shared" si="142"/>
        <v>ЗП</v>
      </c>
      <c r="O660" s="13" t="b">
        <f t="shared" si="143"/>
        <v>0</v>
      </c>
      <c r="P660" t="str">
        <f t="shared" si="144"/>
        <v>нет</v>
      </c>
      <c r="Q660" t="str">
        <f t="shared" si="145"/>
        <v>ЗП</v>
      </c>
      <c r="R660" t="b">
        <f t="shared" si="146"/>
        <v>0</v>
      </c>
      <c r="S660" t="str">
        <f t="shared" si="147"/>
        <v>нет</v>
      </c>
      <c r="T660" t="b">
        <f t="shared" si="148"/>
        <v>0</v>
      </c>
      <c r="U660" t="str">
        <f t="shared" si="149"/>
        <v>нет</v>
      </c>
      <c r="V660" t="b">
        <f t="shared" si="150"/>
        <v>0</v>
      </c>
      <c r="W660" t="str">
        <f t="shared" si="151"/>
        <v>нет</v>
      </c>
      <c r="X660" t="b">
        <f t="shared" si="152"/>
        <v>0</v>
      </c>
      <c r="Y660" t="str">
        <f t="shared" si="153"/>
        <v>нет</v>
      </c>
    </row>
    <row r="661" spans="1:25" ht="45" customHeight="1" x14ac:dyDescent="0.2">
      <c r="A661" s="2" t="s">
        <v>11</v>
      </c>
      <c r="B661" s="2" t="s">
        <v>2377</v>
      </c>
      <c r="C661" s="2" t="s">
        <v>2378</v>
      </c>
      <c r="D661" s="3">
        <v>50408.6</v>
      </c>
      <c r="E661" s="2" t="s">
        <v>2352</v>
      </c>
      <c r="F661" s="2" t="s">
        <v>15</v>
      </c>
      <c r="G661" s="2" t="s">
        <v>29</v>
      </c>
      <c r="H661" s="2" t="s">
        <v>17</v>
      </c>
      <c r="I661" s="2" t="s">
        <v>18</v>
      </c>
      <c r="J661" s="11" t="s">
        <v>2379</v>
      </c>
      <c r="K661" s="2" t="s">
        <v>20</v>
      </c>
      <c r="L661" s="8" t="str">
        <f t="shared" si="140"/>
        <v>ЗП</v>
      </c>
      <c r="M661" t="str">
        <f t="shared" si="141"/>
        <v xml:space="preserve"> </v>
      </c>
      <c r="N661" t="str">
        <f t="shared" si="142"/>
        <v>ЗП</v>
      </c>
      <c r="O661" s="13" t="b">
        <f t="shared" si="143"/>
        <v>0</v>
      </c>
      <c r="P661" t="str">
        <f t="shared" si="144"/>
        <v>нет</v>
      </c>
      <c r="Q661" t="str">
        <f t="shared" si="145"/>
        <v>ЗП</v>
      </c>
      <c r="R661" t="b">
        <f t="shared" si="146"/>
        <v>0</v>
      </c>
      <c r="S661" t="str">
        <f t="shared" si="147"/>
        <v>нет</v>
      </c>
      <c r="T661" t="b">
        <f t="shared" si="148"/>
        <v>0</v>
      </c>
      <c r="U661" t="str">
        <f t="shared" si="149"/>
        <v>нет</v>
      </c>
      <c r="V661" t="b">
        <f t="shared" si="150"/>
        <v>0</v>
      </c>
      <c r="W661" t="str">
        <f t="shared" si="151"/>
        <v>нет</v>
      </c>
      <c r="X661" t="b">
        <f t="shared" si="152"/>
        <v>0</v>
      </c>
      <c r="Y661" t="str">
        <f t="shared" si="153"/>
        <v>нет</v>
      </c>
    </row>
    <row r="662" spans="1:25" ht="45" customHeight="1" x14ac:dyDescent="0.2">
      <c r="A662" s="2" t="s">
        <v>11</v>
      </c>
      <c r="B662" s="2" t="s">
        <v>2380</v>
      </c>
      <c r="C662" s="2" t="s">
        <v>2381</v>
      </c>
      <c r="D662" s="4">
        <v>665</v>
      </c>
      <c r="E662" s="2" t="s">
        <v>2352</v>
      </c>
      <c r="F662" s="2" t="s">
        <v>15</v>
      </c>
      <c r="G662" s="2" t="s">
        <v>2382</v>
      </c>
      <c r="H662" s="2" t="s">
        <v>2383</v>
      </c>
      <c r="I662" s="2" t="s">
        <v>96</v>
      </c>
      <c r="J662" s="2" t="s">
        <v>2384</v>
      </c>
      <c r="K662" s="2" t="s">
        <v>20</v>
      </c>
      <c r="L662" s="8" t="str">
        <f t="shared" si="140"/>
        <v>Отказ от доставки</v>
      </c>
      <c r="M662" t="str">
        <f t="shared" si="141"/>
        <v>Отказ от доставки</v>
      </c>
      <c r="N662" t="str">
        <f t="shared" si="142"/>
        <v>Отказ от доставки</v>
      </c>
      <c r="O662" s="13" t="b">
        <f t="shared" si="143"/>
        <v>0</v>
      </c>
      <c r="P662" t="str">
        <f t="shared" si="144"/>
        <v>нет</v>
      </c>
      <c r="Q662" t="str">
        <f t="shared" si="145"/>
        <v/>
      </c>
      <c r="R662" t="b">
        <f t="shared" si="146"/>
        <v>0</v>
      </c>
      <c r="S662" t="str">
        <f t="shared" si="147"/>
        <v>нет</v>
      </c>
      <c r="T662" t="b">
        <f t="shared" si="148"/>
        <v>0</v>
      </c>
      <c r="U662" t="str">
        <f t="shared" si="149"/>
        <v>нет</v>
      </c>
      <c r="V662" t="b">
        <f t="shared" si="150"/>
        <v>0</v>
      </c>
      <c r="W662" t="str">
        <f t="shared" si="151"/>
        <v>нет</v>
      </c>
      <c r="X662" t="b">
        <f t="shared" si="152"/>
        <v>0</v>
      </c>
      <c r="Y662" t="str">
        <f t="shared" si="153"/>
        <v>нет</v>
      </c>
    </row>
    <row r="663" spans="1:25" ht="45" customHeight="1" x14ac:dyDescent="0.2">
      <c r="A663" s="2" t="s">
        <v>11</v>
      </c>
      <c r="B663" s="2" t="s">
        <v>2385</v>
      </c>
      <c r="C663" s="2" t="s">
        <v>2386</v>
      </c>
      <c r="D663" s="3">
        <v>5033.7</v>
      </c>
      <c r="E663" s="2" t="s">
        <v>2352</v>
      </c>
      <c r="F663" s="2" t="s">
        <v>15</v>
      </c>
      <c r="G663" s="2" t="s">
        <v>52</v>
      </c>
      <c r="H663" s="2" t="s">
        <v>2387</v>
      </c>
      <c r="I663" s="2" t="s">
        <v>54</v>
      </c>
      <c r="J663" s="2" t="s">
        <v>2388</v>
      </c>
      <c r="K663" s="2" t="s">
        <v>49</v>
      </c>
      <c r="L663" s="8" t="str">
        <f t="shared" si="140"/>
        <v>ПОСТАВЩИКИ</v>
      </c>
      <c r="M663" t="str">
        <f t="shared" si="141"/>
        <v xml:space="preserve"> </v>
      </c>
      <c r="N663" t="str">
        <f t="shared" si="142"/>
        <v>ПОСТАВЩИКИ</v>
      </c>
      <c r="O663" s="13" t="b">
        <f t="shared" si="143"/>
        <v>0</v>
      </c>
      <c r="P663" t="str">
        <f t="shared" si="144"/>
        <v>нет</v>
      </c>
      <c r="Q663" t="str">
        <f t="shared" si="145"/>
        <v/>
      </c>
      <c r="R663" t="b">
        <f t="shared" si="146"/>
        <v>0</v>
      </c>
      <c r="S663" t="str">
        <f t="shared" si="147"/>
        <v>нет</v>
      </c>
      <c r="T663" t="b">
        <f t="shared" si="148"/>
        <v>0</v>
      </c>
      <c r="U663" t="str">
        <f t="shared" si="149"/>
        <v>нет</v>
      </c>
      <c r="V663" t="b">
        <f t="shared" si="150"/>
        <v>0</v>
      </c>
      <c r="W663" t="str">
        <f t="shared" si="151"/>
        <v>нет</v>
      </c>
      <c r="X663" t="b">
        <f t="shared" si="152"/>
        <v>0</v>
      </c>
      <c r="Y663" t="str">
        <f t="shared" si="153"/>
        <v>нет</v>
      </c>
    </row>
    <row r="664" spans="1:25" ht="45" customHeight="1" x14ac:dyDescent="0.2">
      <c r="A664" s="2" t="s">
        <v>11</v>
      </c>
      <c r="B664" s="2" t="s">
        <v>2389</v>
      </c>
      <c r="C664" s="2" t="s">
        <v>2390</v>
      </c>
      <c r="D664" s="3">
        <v>1582.32</v>
      </c>
      <c r="E664" s="2" t="s">
        <v>2352</v>
      </c>
      <c r="F664" s="2" t="s">
        <v>15</v>
      </c>
      <c r="G664" s="2" t="s">
        <v>45</v>
      </c>
      <c r="H664" s="2" t="s">
        <v>2391</v>
      </c>
      <c r="I664" s="2" t="s">
        <v>54</v>
      </c>
      <c r="J664" s="2" t="s">
        <v>2392</v>
      </c>
      <c r="K664" s="2" t="s">
        <v>49</v>
      </c>
      <c r="L664" s="8" t="str">
        <f t="shared" si="140"/>
        <v>ПОСТАВЩИКИ</v>
      </c>
      <c r="M664" t="str">
        <f t="shared" si="141"/>
        <v xml:space="preserve"> </v>
      </c>
      <c r="N664" t="str">
        <f t="shared" si="142"/>
        <v>ПОСТАВЩИКИ</v>
      </c>
      <c r="O664" s="13" t="b">
        <f t="shared" si="143"/>
        <v>0</v>
      </c>
      <c r="P664" t="str">
        <f t="shared" si="144"/>
        <v>нет</v>
      </c>
      <c r="Q664" t="str">
        <f t="shared" si="145"/>
        <v/>
      </c>
      <c r="R664" t="b">
        <f t="shared" si="146"/>
        <v>0</v>
      </c>
      <c r="S664" t="str">
        <f t="shared" si="147"/>
        <v>нет</v>
      </c>
      <c r="T664" t="b">
        <f t="shared" si="148"/>
        <v>0</v>
      </c>
      <c r="U664" t="str">
        <f t="shared" si="149"/>
        <v>нет</v>
      </c>
      <c r="V664" t="b">
        <f t="shared" si="150"/>
        <v>0</v>
      </c>
      <c r="W664" t="str">
        <f t="shared" si="151"/>
        <v>нет</v>
      </c>
      <c r="X664" t="b">
        <f t="shared" si="152"/>
        <v>0</v>
      </c>
      <c r="Y664" t="str">
        <f t="shared" si="153"/>
        <v>нет</v>
      </c>
    </row>
    <row r="665" spans="1:25" ht="45" customHeight="1" x14ac:dyDescent="0.2">
      <c r="A665" s="2" t="s">
        <v>11</v>
      </c>
      <c r="B665" s="2" t="s">
        <v>2393</v>
      </c>
      <c r="C665" s="2" t="s">
        <v>2394</v>
      </c>
      <c r="D665" s="3">
        <v>81495.289999999994</v>
      </c>
      <c r="E665" s="2" t="s">
        <v>2352</v>
      </c>
      <c r="F665" s="2" t="s">
        <v>15</v>
      </c>
      <c r="G665" s="2" t="s">
        <v>32</v>
      </c>
      <c r="H665" s="2" t="s">
        <v>17</v>
      </c>
      <c r="I665" s="2" t="s">
        <v>18</v>
      </c>
      <c r="J665" s="11" t="s">
        <v>2395</v>
      </c>
      <c r="K665" s="2" t="s">
        <v>20</v>
      </c>
      <c r="L665" s="8" t="str">
        <f t="shared" si="140"/>
        <v>ЗП</v>
      </c>
      <c r="M665" t="str">
        <f t="shared" si="141"/>
        <v xml:space="preserve"> </v>
      </c>
      <c r="N665" t="str">
        <f t="shared" si="142"/>
        <v>ЗП</v>
      </c>
      <c r="O665" s="13" t="b">
        <f t="shared" si="143"/>
        <v>0</v>
      </c>
      <c r="P665" t="str">
        <f t="shared" si="144"/>
        <v>нет</v>
      </c>
      <c r="Q665" t="str">
        <f t="shared" si="145"/>
        <v>ЗП</v>
      </c>
      <c r="R665" t="b">
        <f t="shared" si="146"/>
        <v>0</v>
      </c>
      <c r="S665" t="str">
        <f t="shared" si="147"/>
        <v>нет</v>
      </c>
      <c r="T665" t="b">
        <f t="shared" si="148"/>
        <v>0</v>
      </c>
      <c r="U665" t="str">
        <f t="shared" si="149"/>
        <v>нет</v>
      </c>
      <c r="V665" t="b">
        <f t="shared" si="150"/>
        <v>0</v>
      </c>
      <c r="W665" t="str">
        <f t="shared" si="151"/>
        <v>нет</v>
      </c>
      <c r="X665" t="b">
        <f t="shared" si="152"/>
        <v>0</v>
      </c>
      <c r="Y665" t="str">
        <f t="shared" si="153"/>
        <v>нет</v>
      </c>
    </row>
    <row r="666" spans="1:25" ht="45" customHeight="1" x14ac:dyDescent="0.2">
      <c r="A666" s="2" t="s">
        <v>11</v>
      </c>
      <c r="B666" s="2" t="s">
        <v>2396</v>
      </c>
      <c r="C666" s="2" t="s">
        <v>2397</v>
      </c>
      <c r="D666" s="3">
        <v>66757.45</v>
      </c>
      <c r="E666" s="2" t="s">
        <v>2352</v>
      </c>
      <c r="F666" s="2" t="s">
        <v>15</v>
      </c>
      <c r="G666" s="2" t="s">
        <v>1175</v>
      </c>
      <c r="H666" s="2" t="s">
        <v>17</v>
      </c>
      <c r="I666" s="2" t="s">
        <v>18</v>
      </c>
      <c r="J666" s="11" t="s">
        <v>2398</v>
      </c>
      <c r="K666" s="2" t="s">
        <v>20</v>
      </c>
      <c r="L666" s="8" t="str">
        <f t="shared" si="140"/>
        <v>ЗП</v>
      </c>
      <c r="M666" t="str">
        <f t="shared" si="141"/>
        <v xml:space="preserve"> </v>
      </c>
      <c r="N666" t="str">
        <f t="shared" si="142"/>
        <v>ЗП</v>
      </c>
      <c r="O666" s="13" t="b">
        <f t="shared" si="143"/>
        <v>0</v>
      </c>
      <c r="P666" t="str">
        <f t="shared" si="144"/>
        <v>нет</v>
      </c>
      <c r="Q666" t="str">
        <f t="shared" si="145"/>
        <v>ЗП</v>
      </c>
      <c r="R666" t="b">
        <f t="shared" si="146"/>
        <v>0</v>
      </c>
      <c r="S666" t="str">
        <f t="shared" si="147"/>
        <v>нет</v>
      </c>
      <c r="T666" t="b">
        <f t="shared" si="148"/>
        <v>0</v>
      </c>
      <c r="U666" t="str">
        <f t="shared" si="149"/>
        <v>нет</v>
      </c>
      <c r="V666" t="b">
        <f t="shared" si="150"/>
        <v>0</v>
      </c>
      <c r="W666" t="str">
        <f t="shared" si="151"/>
        <v>нет</v>
      </c>
      <c r="X666" t="b">
        <f t="shared" si="152"/>
        <v>0</v>
      </c>
      <c r="Y666" t="str">
        <f t="shared" si="153"/>
        <v>нет</v>
      </c>
    </row>
    <row r="667" spans="1:25" ht="45" customHeight="1" x14ac:dyDescent="0.2">
      <c r="A667" s="2" t="s">
        <v>11</v>
      </c>
      <c r="B667" s="2" t="s">
        <v>2399</v>
      </c>
      <c r="C667" s="2" t="s">
        <v>2400</v>
      </c>
      <c r="D667" s="3">
        <v>39279.18</v>
      </c>
      <c r="E667" s="2" t="s">
        <v>2352</v>
      </c>
      <c r="F667" s="2" t="s">
        <v>15</v>
      </c>
      <c r="G667" s="2" t="s">
        <v>620</v>
      </c>
      <c r="H667" s="2" t="s">
        <v>17</v>
      </c>
      <c r="I667" s="2" t="s">
        <v>18</v>
      </c>
      <c r="J667" s="11" t="s">
        <v>2401</v>
      </c>
      <c r="K667" s="2" t="s">
        <v>20</v>
      </c>
      <c r="L667" s="8" t="str">
        <f t="shared" si="140"/>
        <v>ЗП</v>
      </c>
      <c r="M667" t="str">
        <f t="shared" si="141"/>
        <v xml:space="preserve"> </v>
      </c>
      <c r="N667" t="str">
        <f t="shared" si="142"/>
        <v>ЗП</v>
      </c>
      <c r="O667" s="13" t="b">
        <f t="shared" si="143"/>
        <v>0</v>
      </c>
      <c r="P667" t="str">
        <f t="shared" si="144"/>
        <v>нет</v>
      </c>
      <c r="Q667" t="str">
        <f t="shared" si="145"/>
        <v>ЗП</v>
      </c>
      <c r="R667" t="b">
        <f t="shared" si="146"/>
        <v>0</v>
      </c>
      <c r="S667" t="str">
        <f t="shared" si="147"/>
        <v>нет</v>
      </c>
      <c r="T667" t="b">
        <f t="shared" si="148"/>
        <v>0</v>
      </c>
      <c r="U667" t="str">
        <f t="shared" si="149"/>
        <v>нет</v>
      </c>
      <c r="V667" t="b">
        <f t="shared" si="150"/>
        <v>0</v>
      </c>
      <c r="W667" t="str">
        <f t="shared" si="151"/>
        <v>нет</v>
      </c>
      <c r="X667" t="b">
        <f t="shared" si="152"/>
        <v>0</v>
      </c>
      <c r="Y667" t="str">
        <f t="shared" si="153"/>
        <v>нет</v>
      </c>
    </row>
    <row r="668" spans="1:25" ht="45" customHeight="1" x14ac:dyDescent="0.2">
      <c r="A668" s="2" t="s">
        <v>11</v>
      </c>
      <c r="B668" s="2" t="s">
        <v>2402</v>
      </c>
      <c r="C668" s="2" t="s">
        <v>2403</v>
      </c>
      <c r="D668" s="3">
        <v>78857.23</v>
      </c>
      <c r="E668" s="2" t="s">
        <v>2352</v>
      </c>
      <c r="F668" s="2" t="s">
        <v>15</v>
      </c>
      <c r="G668" s="2" t="s">
        <v>35</v>
      </c>
      <c r="H668" s="2" t="s">
        <v>17</v>
      </c>
      <c r="I668" s="2" t="s">
        <v>18</v>
      </c>
      <c r="J668" s="11" t="s">
        <v>2404</v>
      </c>
      <c r="K668" s="2" t="s">
        <v>20</v>
      </c>
      <c r="L668" s="8" t="str">
        <f t="shared" si="140"/>
        <v>ЗП</v>
      </c>
      <c r="M668" t="str">
        <f t="shared" si="141"/>
        <v xml:space="preserve"> </v>
      </c>
      <c r="N668" t="str">
        <f t="shared" si="142"/>
        <v>ЗП</v>
      </c>
      <c r="O668" s="13" t="b">
        <f t="shared" si="143"/>
        <v>0</v>
      </c>
      <c r="P668" t="str">
        <f t="shared" si="144"/>
        <v>нет</v>
      </c>
      <c r="Q668" t="str">
        <f t="shared" si="145"/>
        <v>ЗП</v>
      </c>
      <c r="R668" t="b">
        <f t="shared" si="146"/>
        <v>0</v>
      </c>
      <c r="S668" t="str">
        <f t="shared" si="147"/>
        <v>нет</v>
      </c>
      <c r="T668" t="b">
        <f t="shared" si="148"/>
        <v>0</v>
      </c>
      <c r="U668" t="str">
        <f t="shared" si="149"/>
        <v>нет</v>
      </c>
      <c r="V668" t="b">
        <f t="shared" si="150"/>
        <v>0</v>
      </c>
      <c r="W668" t="str">
        <f t="shared" si="151"/>
        <v>нет</v>
      </c>
      <c r="X668" t="b">
        <f t="shared" si="152"/>
        <v>0</v>
      </c>
      <c r="Y668" t="str">
        <f t="shared" si="153"/>
        <v>нет</v>
      </c>
    </row>
    <row r="669" spans="1:25" ht="45" customHeight="1" x14ac:dyDescent="0.2">
      <c r="A669" s="2" t="s">
        <v>11</v>
      </c>
      <c r="B669" s="2" t="s">
        <v>2405</v>
      </c>
      <c r="C669" s="2" t="s">
        <v>2406</v>
      </c>
      <c r="D669" s="3">
        <v>13895417.119999999</v>
      </c>
      <c r="E669" s="2" t="s">
        <v>2352</v>
      </c>
      <c r="F669" s="2" t="s">
        <v>15</v>
      </c>
      <c r="G669" s="2" t="s">
        <v>41</v>
      </c>
      <c r="H669" s="2" t="s">
        <v>17</v>
      </c>
      <c r="I669" s="2" t="s">
        <v>18</v>
      </c>
      <c r="J669" s="11" t="s">
        <v>2407</v>
      </c>
      <c r="K669" s="2" t="s">
        <v>20</v>
      </c>
      <c r="L669" s="8" t="str">
        <f t="shared" si="140"/>
        <v>ЗП</v>
      </c>
      <c r="M669" t="str">
        <f t="shared" si="141"/>
        <v xml:space="preserve"> </v>
      </c>
      <c r="N669" t="str">
        <f t="shared" si="142"/>
        <v>ЗП</v>
      </c>
      <c r="O669" s="13" t="b">
        <f t="shared" si="143"/>
        <v>0</v>
      </c>
      <c r="P669" t="str">
        <f t="shared" si="144"/>
        <v>нет</v>
      </c>
      <c r="Q669" t="str">
        <f t="shared" si="145"/>
        <v>ЗП</v>
      </c>
      <c r="R669" t="b">
        <f t="shared" si="146"/>
        <v>0</v>
      </c>
      <c r="S669" t="str">
        <f t="shared" si="147"/>
        <v>нет</v>
      </c>
      <c r="T669" t="b">
        <f t="shared" si="148"/>
        <v>0</v>
      </c>
      <c r="U669" t="str">
        <f t="shared" si="149"/>
        <v>нет</v>
      </c>
      <c r="V669" t="b">
        <f t="shared" si="150"/>
        <v>0</v>
      </c>
      <c r="W669" t="str">
        <f t="shared" si="151"/>
        <v>нет</v>
      </c>
      <c r="X669" t="b">
        <f t="shared" si="152"/>
        <v>0</v>
      </c>
      <c r="Y669" t="str">
        <f t="shared" si="153"/>
        <v>нет</v>
      </c>
    </row>
    <row r="670" spans="1:25" ht="45" customHeight="1" x14ac:dyDescent="0.2">
      <c r="A670" s="2" t="s">
        <v>11</v>
      </c>
      <c r="B670" s="2" t="s">
        <v>2408</v>
      </c>
      <c r="C670" s="2" t="s">
        <v>2409</v>
      </c>
      <c r="D670" s="3">
        <v>7447835.1100000003</v>
      </c>
      <c r="E670" s="2" t="s">
        <v>2352</v>
      </c>
      <c r="F670" s="2" t="s">
        <v>15</v>
      </c>
      <c r="G670" s="2" t="s">
        <v>38</v>
      </c>
      <c r="H670" s="2" t="s">
        <v>17</v>
      </c>
      <c r="I670" s="2" t="s">
        <v>18</v>
      </c>
      <c r="J670" s="11" t="s">
        <v>2410</v>
      </c>
      <c r="K670" s="2" t="s">
        <v>20</v>
      </c>
      <c r="L670" s="8" t="str">
        <f t="shared" si="140"/>
        <v>ЗП</v>
      </c>
      <c r="M670" t="str">
        <f t="shared" si="141"/>
        <v xml:space="preserve"> </v>
      </c>
      <c r="N670" t="str">
        <f t="shared" si="142"/>
        <v>ЗП</v>
      </c>
      <c r="O670" s="13" t="b">
        <f t="shared" si="143"/>
        <v>0</v>
      </c>
      <c r="P670" t="str">
        <f t="shared" si="144"/>
        <v>нет</v>
      </c>
      <c r="Q670" t="str">
        <f t="shared" si="145"/>
        <v>ЗП</v>
      </c>
      <c r="R670" t="b">
        <f t="shared" si="146"/>
        <v>0</v>
      </c>
      <c r="S670" t="str">
        <f t="shared" si="147"/>
        <v>нет</v>
      </c>
      <c r="T670" t="b">
        <f t="shared" si="148"/>
        <v>0</v>
      </c>
      <c r="U670" t="str">
        <f t="shared" si="149"/>
        <v>нет</v>
      </c>
      <c r="V670" t="b">
        <f t="shared" si="150"/>
        <v>0</v>
      </c>
      <c r="W670" t="str">
        <f t="shared" si="151"/>
        <v>нет</v>
      </c>
      <c r="X670" t="b">
        <f t="shared" si="152"/>
        <v>0</v>
      </c>
      <c r="Y670" t="str">
        <f t="shared" si="153"/>
        <v>нет</v>
      </c>
    </row>
    <row r="671" spans="1:25" ht="45" customHeight="1" x14ac:dyDescent="0.2">
      <c r="A671" s="2" t="s">
        <v>11</v>
      </c>
      <c r="B671" s="2" t="s">
        <v>2411</v>
      </c>
      <c r="C671" s="2" t="s">
        <v>2412</v>
      </c>
      <c r="D671" s="3">
        <v>16339.92</v>
      </c>
      <c r="E671" s="2" t="s">
        <v>2352</v>
      </c>
      <c r="F671" s="2" t="s">
        <v>15</v>
      </c>
      <c r="G671" s="2" t="s">
        <v>38</v>
      </c>
      <c r="H671" s="2" t="s">
        <v>17</v>
      </c>
      <c r="I671" s="2" t="s">
        <v>18</v>
      </c>
      <c r="J671" s="11" t="s">
        <v>2413</v>
      </c>
      <c r="K671" s="2" t="s">
        <v>20</v>
      </c>
      <c r="L671" s="8" t="str">
        <f t="shared" si="140"/>
        <v>ЗП</v>
      </c>
      <c r="M671" t="str">
        <f t="shared" si="141"/>
        <v xml:space="preserve"> </v>
      </c>
      <c r="N671" t="str">
        <f t="shared" si="142"/>
        <v>ЗП</v>
      </c>
      <c r="O671" s="13" t="b">
        <f t="shared" si="143"/>
        <v>0</v>
      </c>
      <c r="P671" t="str">
        <f t="shared" si="144"/>
        <v>нет</v>
      </c>
      <c r="Q671" t="str">
        <f t="shared" si="145"/>
        <v>ЗП</v>
      </c>
      <c r="R671" t="b">
        <f t="shared" si="146"/>
        <v>0</v>
      </c>
      <c r="S671" t="str">
        <f t="shared" si="147"/>
        <v>нет</v>
      </c>
      <c r="T671" t="b">
        <f t="shared" si="148"/>
        <v>0</v>
      </c>
      <c r="U671" t="str">
        <f t="shared" si="149"/>
        <v>нет</v>
      </c>
      <c r="V671" t="b">
        <f t="shared" si="150"/>
        <v>0</v>
      </c>
      <c r="W671" t="str">
        <f t="shared" si="151"/>
        <v>нет</v>
      </c>
      <c r="X671" t="b">
        <f t="shared" si="152"/>
        <v>0</v>
      </c>
      <c r="Y671" t="str">
        <f t="shared" si="153"/>
        <v>нет</v>
      </c>
    </row>
    <row r="672" spans="1:25" ht="45" customHeight="1" x14ac:dyDescent="0.2">
      <c r="A672" s="2" t="s">
        <v>11</v>
      </c>
      <c r="B672" s="2" t="s">
        <v>2414</v>
      </c>
      <c r="C672" s="2" t="s">
        <v>2415</v>
      </c>
      <c r="D672" s="3">
        <v>4714.28</v>
      </c>
      <c r="E672" s="2" t="s">
        <v>2352</v>
      </c>
      <c r="F672" s="2" t="s">
        <v>15</v>
      </c>
      <c r="G672" s="2" t="s">
        <v>41</v>
      </c>
      <c r="H672" s="2" t="s">
        <v>17</v>
      </c>
      <c r="I672" s="2" t="s">
        <v>18</v>
      </c>
      <c r="J672" s="11" t="s">
        <v>2416</v>
      </c>
      <c r="K672" s="2" t="s">
        <v>20</v>
      </c>
      <c r="L672" s="8" t="str">
        <f t="shared" si="140"/>
        <v>ЗП</v>
      </c>
      <c r="M672" t="str">
        <f t="shared" si="141"/>
        <v xml:space="preserve"> </v>
      </c>
      <c r="N672" t="str">
        <f t="shared" si="142"/>
        <v>ЗП</v>
      </c>
      <c r="O672" s="13" t="b">
        <f t="shared" si="143"/>
        <v>0</v>
      </c>
      <c r="P672" t="str">
        <f t="shared" si="144"/>
        <v>нет</v>
      </c>
      <c r="Q672" t="str">
        <f t="shared" si="145"/>
        <v>ЗП</v>
      </c>
      <c r="R672" t="b">
        <f t="shared" si="146"/>
        <v>0</v>
      </c>
      <c r="S672" t="str">
        <f t="shared" si="147"/>
        <v>нет</v>
      </c>
      <c r="T672" t="b">
        <f t="shared" si="148"/>
        <v>0</v>
      </c>
      <c r="U672" t="str">
        <f t="shared" si="149"/>
        <v>нет</v>
      </c>
      <c r="V672" t="b">
        <f t="shared" si="150"/>
        <v>0</v>
      </c>
      <c r="W672" t="str">
        <f t="shared" si="151"/>
        <v>нет</v>
      </c>
      <c r="X672" t="b">
        <f t="shared" si="152"/>
        <v>0</v>
      </c>
      <c r="Y672" t="str">
        <f t="shared" si="153"/>
        <v>нет</v>
      </c>
    </row>
    <row r="673" spans="1:25" ht="45" customHeight="1" x14ac:dyDescent="0.2">
      <c r="A673" s="2" t="s">
        <v>11</v>
      </c>
      <c r="B673" s="2" t="s">
        <v>2369</v>
      </c>
      <c r="C673" s="2" t="s">
        <v>2417</v>
      </c>
      <c r="D673" s="3">
        <v>2415763.9700000002</v>
      </c>
      <c r="E673" s="2" t="s">
        <v>2352</v>
      </c>
      <c r="F673" s="2" t="s">
        <v>15</v>
      </c>
      <c r="G673" s="2" t="s">
        <v>424</v>
      </c>
      <c r="H673" s="2" t="s">
        <v>425</v>
      </c>
      <c r="I673" s="2" t="s">
        <v>54</v>
      </c>
      <c r="J673" s="2" t="s">
        <v>2418</v>
      </c>
      <c r="K673" s="2" t="s">
        <v>49</v>
      </c>
      <c r="L673" s="8" t="str">
        <f t="shared" si="140"/>
        <v>ПОСТАВЩИКИ</v>
      </c>
      <c r="M673" t="str">
        <f t="shared" si="141"/>
        <v xml:space="preserve"> </v>
      </c>
      <c r="N673" t="str">
        <f t="shared" si="142"/>
        <v>ПОСТАВЩИКИ</v>
      </c>
      <c r="O673" s="13" t="b">
        <f t="shared" si="143"/>
        <v>0</v>
      </c>
      <c r="P673" t="str">
        <f t="shared" si="144"/>
        <v>нет</v>
      </c>
      <c r="Q673" t="str">
        <f t="shared" si="145"/>
        <v/>
      </c>
      <c r="R673" t="b">
        <f t="shared" si="146"/>
        <v>0</v>
      </c>
      <c r="S673" t="str">
        <f t="shared" si="147"/>
        <v>нет</v>
      </c>
      <c r="T673" t="b">
        <f t="shared" si="148"/>
        <v>0</v>
      </c>
      <c r="U673" t="str">
        <f t="shared" si="149"/>
        <v>нет</v>
      </c>
      <c r="V673" t="b">
        <f t="shared" si="150"/>
        <v>0</v>
      </c>
      <c r="W673" t="str">
        <f t="shared" si="151"/>
        <v>нет</v>
      </c>
      <c r="X673" t="b">
        <f t="shared" si="152"/>
        <v>0</v>
      </c>
      <c r="Y673" t="str">
        <f t="shared" si="153"/>
        <v>нет</v>
      </c>
    </row>
    <row r="674" spans="1:25" ht="45" customHeight="1" x14ac:dyDescent="0.2">
      <c r="A674" s="2" t="s">
        <v>11</v>
      </c>
      <c r="B674" s="2" t="s">
        <v>2419</v>
      </c>
      <c r="C674" s="2" t="s">
        <v>2420</v>
      </c>
      <c r="D674" s="3">
        <v>8124.88</v>
      </c>
      <c r="E674" s="2" t="s">
        <v>2352</v>
      </c>
      <c r="F674" s="2" t="s">
        <v>15</v>
      </c>
      <c r="G674" s="2" t="s">
        <v>52</v>
      </c>
      <c r="H674" s="2" t="s">
        <v>296</v>
      </c>
      <c r="I674" s="2" t="s">
        <v>54</v>
      </c>
      <c r="J674" s="2" t="s">
        <v>2421</v>
      </c>
      <c r="K674" s="2" t="s">
        <v>49</v>
      </c>
      <c r="L674" s="8" t="str">
        <f t="shared" si="140"/>
        <v>ПОСТАВЩИКИ</v>
      </c>
      <c r="M674" t="str">
        <f t="shared" si="141"/>
        <v xml:space="preserve"> </v>
      </c>
      <c r="N674" t="str">
        <f t="shared" si="142"/>
        <v>ПОСТАВЩИКИ</v>
      </c>
      <c r="O674" s="13" t="b">
        <f t="shared" si="143"/>
        <v>0</v>
      </c>
      <c r="P674" t="str">
        <f t="shared" si="144"/>
        <v>нет</v>
      </c>
      <c r="Q674" t="str">
        <f t="shared" si="145"/>
        <v/>
      </c>
      <c r="R674" t="b">
        <f t="shared" si="146"/>
        <v>0</v>
      </c>
      <c r="S674" t="str">
        <f t="shared" si="147"/>
        <v>нет</v>
      </c>
      <c r="T674" t="b">
        <f t="shared" si="148"/>
        <v>0</v>
      </c>
      <c r="U674" t="str">
        <f t="shared" si="149"/>
        <v>нет</v>
      </c>
      <c r="V674" t="b">
        <f t="shared" si="150"/>
        <v>0</v>
      </c>
      <c r="W674" t="str">
        <f t="shared" si="151"/>
        <v>нет</v>
      </c>
      <c r="X674" t="b">
        <f t="shared" si="152"/>
        <v>0</v>
      </c>
      <c r="Y674" t="str">
        <f t="shared" si="153"/>
        <v>нет</v>
      </c>
    </row>
    <row r="675" spans="1:25" ht="45" customHeight="1" x14ac:dyDescent="0.2">
      <c r="A675" s="2" t="s">
        <v>11</v>
      </c>
      <c r="B675" s="2" t="s">
        <v>2422</v>
      </c>
      <c r="C675" s="2" t="s">
        <v>2423</v>
      </c>
      <c r="D675" s="3">
        <v>37988.639999999999</v>
      </c>
      <c r="E675" s="2" t="s">
        <v>2352</v>
      </c>
      <c r="F675" s="2" t="s">
        <v>15</v>
      </c>
      <c r="G675" s="2" t="s">
        <v>84</v>
      </c>
      <c r="H675" s="2" t="s">
        <v>2424</v>
      </c>
      <c r="I675" s="2" t="s">
        <v>47</v>
      </c>
      <c r="J675" s="2" t="s">
        <v>2425</v>
      </c>
      <c r="K675" s="2" t="s">
        <v>49</v>
      </c>
      <c r="L675" s="8" t="str">
        <f t="shared" si="140"/>
        <v>ПОСТАВЩИКИ</v>
      </c>
      <c r="M675" t="str">
        <f t="shared" si="141"/>
        <v xml:space="preserve"> </v>
      </c>
      <c r="N675" t="str">
        <f t="shared" si="142"/>
        <v>ПОСТАВЩИКИ</v>
      </c>
      <c r="O675" s="13" t="b">
        <f t="shared" si="143"/>
        <v>0</v>
      </c>
      <c r="P675" t="str">
        <f t="shared" si="144"/>
        <v>нет</v>
      </c>
      <c r="Q675" t="str">
        <f t="shared" si="145"/>
        <v/>
      </c>
      <c r="R675" t="b">
        <f t="shared" si="146"/>
        <v>0</v>
      </c>
      <c r="S675" t="str">
        <f t="shared" si="147"/>
        <v>нет</v>
      </c>
      <c r="T675" t="b">
        <f t="shared" si="148"/>
        <v>0</v>
      </c>
      <c r="U675" t="str">
        <f t="shared" si="149"/>
        <v>нет</v>
      </c>
      <c r="V675" t="b">
        <f t="shared" si="150"/>
        <v>0</v>
      </c>
      <c r="W675" t="str">
        <f t="shared" si="151"/>
        <v>нет</v>
      </c>
      <c r="X675" t="b">
        <f t="shared" si="152"/>
        <v>0</v>
      </c>
      <c r="Y675" t="str">
        <f t="shared" si="153"/>
        <v>нет</v>
      </c>
    </row>
    <row r="676" spans="1:25" ht="45" customHeight="1" x14ac:dyDescent="0.2">
      <c r="A676" s="2" t="s">
        <v>11</v>
      </c>
      <c r="B676" s="2" t="s">
        <v>2426</v>
      </c>
      <c r="C676" s="2" t="s">
        <v>2427</v>
      </c>
      <c r="D676" s="3">
        <v>8000</v>
      </c>
      <c r="E676" s="2" t="s">
        <v>2352</v>
      </c>
      <c r="F676" s="2" t="s">
        <v>62</v>
      </c>
      <c r="G676" s="2" t="s">
        <v>38</v>
      </c>
      <c r="H676" s="2" t="s">
        <v>17</v>
      </c>
      <c r="I676" s="2" t="s">
        <v>142</v>
      </c>
      <c r="J676" s="2" t="s">
        <v>2428</v>
      </c>
      <c r="K676" s="2" t="s">
        <v>20</v>
      </c>
      <c r="L676" s="8" t="str">
        <f t="shared" si="140"/>
        <v>Возврат ЗП</v>
      </c>
      <c r="M676" t="str">
        <f t="shared" si="141"/>
        <v xml:space="preserve"> </v>
      </c>
      <c r="N676" t="str">
        <f t="shared" si="142"/>
        <v>Возврат ЗП</v>
      </c>
      <c r="O676" s="13" t="b">
        <f t="shared" si="143"/>
        <v>0</v>
      </c>
      <c r="P676" t="str">
        <f t="shared" si="144"/>
        <v>нет</v>
      </c>
      <c r="Q676" t="str">
        <f t="shared" si="145"/>
        <v/>
      </c>
      <c r="R676" t="b">
        <f t="shared" si="146"/>
        <v>0</v>
      </c>
      <c r="S676" t="str">
        <f t="shared" si="147"/>
        <v>нет</v>
      </c>
      <c r="T676" t="b">
        <f t="shared" si="148"/>
        <v>0</v>
      </c>
      <c r="U676" t="str">
        <f t="shared" si="149"/>
        <v>нет</v>
      </c>
      <c r="V676" t="b">
        <f t="shared" si="150"/>
        <v>0</v>
      </c>
      <c r="W676" t="str">
        <f t="shared" si="151"/>
        <v>нет</v>
      </c>
      <c r="X676" t="b">
        <f t="shared" si="152"/>
        <v>0</v>
      </c>
      <c r="Y676" t="str">
        <f t="shared" si="153"/>
        <v>нет</v>
      </c>
    </row>
    <row r="677" spans="1:25" ht="45" customHeight="1" x14ac:dyDescent="0.2">
      <c r="A677" s="2" t="s">
        <v>11</v>
      </c>
      <c r="B677" s="2" t="s">
        <v>2426</v>
      </c>
      <c r="C677" s="2" t="s">
        <v>2429</v>
      </c>
      <c r="D677" s="4">
        <v>831.25</v>
      </c>
      <c r="E677" s="2" t="s">
        <v>2352</v>
      </c>
      <c r="F677" s="2" t="s">
        <v>62</v>
      </c>
      <c r="G677" s="2" t="s">
        <v>2430</v>
      </c>
      <c r="H677" s="2" t="s">
        <v>2431</v>
      </c>
      <c r="I677" s="2" t="s">
        <v>65</v>
      </c>
      <c r="J677" s="2" t="s">
        <v>2432</v>
      </c>
      <c r="K677" s="2" t="s">
        <v>20</v>
      </c>
      <c r="L677" s="8" t="str">
        <f t="shared" si="140"/>
        <v>Доходы/Оплата (за доставку)</v>
      </c>
      <c r="M677" t="str">
        <f t="shared" si="141"/>
        <v xml:space="preserve"> </v>
      </c>
      <c r="N677" t="str">
        <f t="shared" si="142"/>
        <v>Доходы/Оплата (за доставку)</v>
      </c>
      <c r="O677" s="13" t="b">
        <f t="shared" si="143"/>
        <v>0</v>
      </c>
      <c r="P677" t="str">
        <f t="shared" si="144"/>
        <v>нет</v>
      </c>
      <c r="Q677" t="str">
        <f t="shared" si="145"/>
        <v/>
      </c>
      <c r="R677" t="b">
        <f t="shared" si="146"/>
        <v>0</v>
      </c>
      <c r="S677" t="str">
        <f t="shared" si="147"/>
        <v>нет</v>
      </c>
      <c r="T677" t="b">
        <f t="shared" si="148"/>
        <v>0</v>
      </c>
      <c r="U677" t="str">
        <f t="shared" si="149"/>
        <v>нет</v>
      </c>
      <c r="V677" t="b">
        <f t="shared" si="150"/>
        <v>0</v>
      </c>
      <c r="W677" t="str">
        <f t="shared" si="151"/>
        <v>нет</v>
      </c>
      <c r="X677" t="b">
        <f t="shared" si="152"/>
        <v>0</v>
      </c>
      <c r="Y677" t="str">
        <f t="shared" si="153"/>
        <v>нет</v>
      </c>
    </row>
    <row r="678" spans="1:25" ht="45" customHeight="1" x14ac:dyDescent="0.2">
      <c r="A678" s="2" t="s">
        <v>11</v>
      </c>
      <c r="B678" s="2" t="s">
        <v>2426</v>
      </c>
      <c r="C678" s="2" t="s">
        <v>2433</v>
      </c>
      <c r="D678" s="4">
        <v>665</v>
      </c>
      <c r="E678" s="2" t="s">
        <v>2352</v>
      </c>
      <c r="F678" s="2" t="s">
        <v>62</v>
      </c>
      <c r="G678" s="2" t="s">
        <v>2434</v>
      </c>
      <c r="H678" s="2" t="s">
        <v>2435</v>
      </c>
      <c r="I678" s="2" t="s">
        <v>65</v>
      </c>
      <c r="J678" s="2" t="s">
        <v>2436</v>
      </c>
      <c r="K678" s="2" t="s">
        <v>20</v>
      </c>
      <c r="L678" s="8" t="str">
        <f t="shared" si="140"/>
        <v>Доходы/Оплата (за доставку)</v>
      </c>
      <c r="M678" t="str">
        <f t="shared" si="141"/>
        <v xml:space="preserve"> </v>
      </c>
      <c r="N678" t="str">
        <f t="shared" si="142"/>
        <v>Доходы/Оплата (за доставку)</v>
      </c>
      <c r="O678" s="13" t="b">
        <f t="shared" si="143"/>
        <v>0</v>
      </c>
      <c r="P678" t="str">
        <f t="shared" si="144"/>
        <v>нет</v>
      </c>
      <c r="Q678" t="str">
        <f t="shared" si="145"/>
        <v/>
      </c>
      <c r="R678" t="b">
        <f t="shared" si="146"/>
        <v>0</v>
      </c>
      <c r="S678" t="str">
        <f t="shared" si="147"/>
        <v>нет</v>
      </c>
      <c r="T678" t="b">
        <f t="shared" si="148"/>
        <v>0</v>
      </c>
      <c r="U678" t="str">
        <f t="shared" si="149"/>
        <v>нет</v>
      </c>
      <c r="V678" t="b">
        <f t="shared" si="150"/>
        <v>0</v>
      </c>
      <c r="W678" t="str">
        <f t="shared" si="151"/>
        <v>нет</v>
      </c>
      <c r="X678" t="b">
        <f t="shared" si="152"/>
        <v>0</v>
      </c>
      <c r="Y678" t="str">
        <f t="shared" si="153"/>
        <v>нет</v>
      </c>
    </row>
    <row r="679" spans="1:25" ht="45" customHeight="1" x14ac:dyDescent="0.2">
      <c r="A679" s="2" t="s">
        <v>11</v>
      </c>
      <c r="B679" s="2" t="s">
        <v>2426</v>
      </c>
      <c r="C679" s="2" t="s">
        <v>2437</v>
      </c>
      <c r="D679" s="4">
        <v>665</v>
      </c>
      <c r="E679" s="2" t="s">
        <v>2352</v>
      </c>
      <c r="F679" s="2" t="s">
        <v>62</v>
      </c>
      <c r="G679" s="2" t="s">
        <v>2438</v>
      </c>
      <c r="H679" s="2" t="s">
        <v>2439</v>
      </c>
      <c r="I679" s="2" t="s">
        <v>65</v>
      </c>
      <c r="J679" s="2" t="s">
        <v>2440</v>
      </c>
      <c r="K679" s="2" t="s">
        <v>20</v>
      </c>
      <c r="L679" s="8" t="str">
        <f t="shared" si="140"/>
        <v>Доходы/Оплата (за доставку)</v>
      </c>
      <c r="M679" t="str">
        <f t="shared" si="141"/>
        <v xml:space="preserve"> </v>
      </c>
      <c r="N679" t="str">
        <f t="shared" si="142"/>
        <v>Доходы/Оплата (за доставку)</v>
      </c>
      <c r="O679" s="13" t="b">
        <f t="shared" si="143"/>
        <v>0</v>
      </c>
      <c r="P679" t="str">
        <f t="shared" si="144"/>
        <v>нет</v>
      </c>
      <c r="Q679" t="str">
        <f t="shared" si="145"/>
        <v/>
      </c>
      <c r="R679" t="b">
        <f t="shared" si="146"/>
        <v>0</v>
      </c>
      <c r="S679" t="str">
        <f t="shared" si="147"/>
        <v>нет</v>
      </c>
      <c r="T679" t="b">
        <f t="shared" si="148"/>
        <v>0</v>
      </c>
      <c r="U679" t="str">
        <f t="shared" si="149"/>
        <v>нет</v>
      </c>
      <c r="V679" t="b">
        <f t="shared" si="150"/>
        <v>0</v>
      </c>
      <c r="W679" t="str">
        <f t="shared" si="151"/>
        <v>нет</v>
      </c>
      <c r="X679" t="b">
        <f t="shared" si="152"/>
        <v>0</v>
      </c>
      <c r="Y679" t="str">
        <f t="shared" si="153"/>
        <v>нет</v>
      </c>
    </row>
    <row r="680" spans="1:25" ht="45" customHeight="1" x14ac:dyDescent="0.2">
      <c r="A680" s="2" t="s">
        <v>11</v>
      </c>
      <c r="B680" s="2" t="s">
        <v>2426</v>
      </c>
      <c r="C680" s="2" t="s">
        <v>2441</v>
      </c>
      <c r="D680" s="4">
        <v>665</v>
      </c>
      <c r="E680" s="2" t="s">
        <v>2352</v>
      </c>
      <c r="F680" s="2" t="s">
        <v>62</v>
      </c>
      <c r="G680" s="2" t="s">
        <v>1070</v>
      </c>
      <c r="H680" s="2" t="s">
        <v>2442</v>
      </c>
      <c r="I680" s="2" t="s">
        <v>65</v>
      </c>
      <c r="J680" s="2" t="s">
        <v>2443</v>
      </c>
      <c r="K680" s="2" t="s">
        <v>20</v>
      </c>
      <c r="L680" s="8" t="str">
        <f t="shared" si="140"/>
        <v>Доходы/Оплата (за доставку)</v>
      </c>
      <c r="M680" t="str">
        <f t="shared" si="141"/>
        <v xml:space="preserve"> </v>
      </c>
      <c r="N680" t="str">
        <f t="shared" si="142"/>
        <v>Доходы/Оплата (за доставку)</v>
      </c>
      <c r="O680" s="13" t="b">
        <f t="shared" si="143"/>
        <v>0</v>
      </c>
      <c r="P680" t="str">
        <f t="shared" si="144"/>
        <v>нет</v>
      </c>
      <c r="Q680" t="str">
        <f t="shared" si="145"/>
        <v/>
      </c>
      <c r="R680" t="b">
        <f t="shared" si="146"/>
        <v>0</v>
      </c>
      <c r="S680" t="str">
        <f t="shared" si="147"/>
        <v>нет</v>
      </c>
      <c r="T680" t="b">
        <f t="shared" si="148"/>
        <v>0</v>
      </c>
      <c r="U680" t="str">
        <f t="shared" si="149"/>
        <v>нет</v>
      </c>
      <c r="V680" t="b">
        <f t="shared" si="150"/>
        <v>0</v>
      </c>
      <c r="W680" t="str">
        <f t="shared" si="151"/>
        <v>нет</v>
      </c>
      <c r="X680" t="b">
        <f t="shared" si="152"/>
        <v>0</v>
      </c>
      <c r="Y680" t="str">
        <f t="shared" si="153"/>
        <v>нет</v>
      </c>
    </row>
    <row r="681" spans="1:25" ht="45" customHeight="1" x14ac:dyDescent="0.2">
      <c r="A681" s="2" t="s">
        <v>11</v>
      </c>
      <c r="B681" s="2" t="s">
        <v>2426</v>
      </c>
      <c r="C681" s="2" t="s">
        <v>2444</v>
      </c>
      <c r="D681" s="4">
        <v>665</v>
      </c>
      <c r="E681" s="2" t="s">
        <v>2352</v>
      </c>
      <c r="F681" s="2" t="s">
        <v>62</v>
      </c>
      <c r="G681" s="2" t="s">
        <v>2445</v>
      </c>
      <c r="H681" s="2" t="s">
        <v>2446</v>
      </c>
      <c r="I681" s="2" t="s">
        <v>65</v>
      </c>
      <c r="J681" s="2" t="s">
        <v>2447</v>
      </c>
      <c r="K681" s="2" t="s">
        <v>20</v>
      </c>
      <c r="L681" s="8" t="str">
        <f t="shared" si="140"/>
        <v>Доходы/Оплата (за доставку)</v>
      </c>
      <c r="M681" t="str">
        <f t="shared" si="141"/>
        <v xml:space="preserve"> </v>
      </c>
      <c r="N681" t="str">
        <f t="shared" si="142"/>
        <v>Доходы/Оплата (за доставку)</v>
      </c>
      <c r="O681" s="13" t="b">
        <f t="shared" si="143"/>
        <v>0</v>
      </c>
      <c r="P681" t="str">
        <f t="shared" si="144"/>
        <v>нет</v>
      </c>
      <c r="Q681" t="str">
        <f t="shared" si="145"/>
        <v/>
      </c>
      <c r="R681" t="b">
        <f t="shared" si="146"/>
        <v>0</v>
      </c>
      <c r="S681" t="str">
        <f t="shared" si="147"/>
        <v>нет</v>
      </c>
      <c r="T681" t="b">
        <f t="shared" si="148"/>
        <v>0</v>
      </c>
      <c r="U681" t="str">
        <f t="shared" si="149"/>
        <v>нет</v>
      </c>
      <c r="V681" t="b">
        <f t="shared" si="150"/>
        <v>0</v>
      </c>
      <c r="W681" t="str">
        <f t="shared" si="151"/>
        <v>нет</v>
      </c>
      <c r="X681" t="b">
        <f t="shared" si="152"/>
        <v>0</v>
      </c>
      <c r="Y681" t="str">
        <f t="shared" si="153"/>
        <v>нет</v>
      </c>
    </row>
    <row r="682" spans="1:25" ht="45" customHeight="1" x14ac:dyDescent="0.2">
      <c r="A682" s="2" t="s">
        <v>11</v>
      </c>
      <c r="B682" s="2" t="s">
        <v>2426</v>
      </c>
      <c r="C682" s="2" t="s">
        <v>2448</v>
      </c>
      <c r="D682" s="4">
        <v>665</v>
      </c>
      <c r="E682" s="2" t="s">
        <v>2352</v>
      </c>
      <c r="F682" s="2" t="s">
        <v>62</v>
      </c>
      <c r="G682" s="2" t="s">
        <v>2449</v>
      </c>
      <c r="H682" s="2" t="s">
        <v>2450</v>
      </c>
      <c r="I682" s="2" t="s">
        <v>65</v>
      </c>
      <c r="J682" s="2" t="s">
        <v>2451</v>
      </c>
      <c r="K682" s="2" t="s">
        <v>20</v>
      </c>
      <c r="L682" s="8" t="str">
        <f t="shared" si="140"/>
        <v>Доходы/Оплата (за доставку)</v>
      </c>
      <c r="M682" t="str">
        <f t="shared" si="141"/>
        <v xml:space="preserve"> </v>
      </c>
      <c r="N682" t="str">
        <f t="shared" si="142"/>
        <v>Доходы/Оплата (за доставку)</v>
      </c>
      <c r="O682" s="13" t="b">
        <f t="shared" si="143"/>
        <v>0</v>
      </c>
      <c r="P682" t="str">
        <f t="shared" si="144"/>
        <v>нет</v>
      </c>
      <c r="Q682" t="str">
        <f t="shared" si="145"/>
        <v/>
      </c>
      <c r="R682" t="b">
        <f t="shared" si="146"/>
        <v>0</v>
      </c>
      <c r="S682" t="str">
        <f t="shared" si="147"/>
        <v>нет</v>
      </c>
      <c r="T682" t="b">
        <f t="shared" si="148"/>
        <v>0</v>
      </c>
      <c r="U682" t="str">
        <f t="shared" si="149"/>
        <v>нет</v>
      </c>
      <c r="V682" t="b">
        <f t="shared" si="150"/>
        <v>0</v>
      </c>
      <c r="W682" t="str">
        <f t="shared" si="151"/>
        <v>нет</v>
      </c>
      <c r="X682" t="b">
        <f t="shared" si="152"/>
        <v>0</v>
      </c>
      <c r="Y682" t="str">
        <f t="shared" si="153"/>
        <v>нет</v>
      </c>
    </row>
    <row r="683" spans="1:25" ht="45" customHeight="1" x14ac:dyDescent="0.2">
      <c r="A683" s="2" t="s">
        <v>11</v>
      </c>
      <c r="B683" s="2" t="s">
        <v>2426</v>
      </c>
      <c r="C683" s="2" t="s">
        <v>2452</v>
      </c>
      <c r="D683" s="4">
        <v>665</v>
      </c>
      <c r="E683" s="2" t="s">
        <v>2352</v>
      </c>
      <c r="F683" s="2" t="s">
        <v>62</v>
      </c>
      <c r="G683" s="2" t="s">
        <v>2453</v>
      </c>
      <c r="H683" s="2" t="s">
        <v>2454</v>
      </c>
      <c r="I683" s="2" t="s">
        <v>65</v>
      </c>
      <c r="J683" s="2" t="s">
        <v>2455</v>
      </c>
      <c r="K683" s="2" t="s">
        <v>20</v>
      </c>
      <c r="L683" s="8" t="str">
        <f t="shared" si="140"/>
        <v>Доходы/Оплата (за доставку)</v>
      </c>
      <c r="M683" t="str">
        <f t="shared" si="141"/>
        <v xml:space="preserve"> </v>
      </c>
      <c r="N683" t="str">
        <f t="shared" si="142"/>
        <v>Доходы/Оплата (за доставку)</v>
      </c>
      <c r="O683" s="13" t="b">
        <f t="shared" si="143"/>
        <v>0</v>
      </c>
      <c r="P683" t="str">
        <f t="shared" si="144"/>
        <v>нет</v>
      </c>
      <c r="Q683" t="str">
        <f t="shared" si="145"/>
        <v/>
      </c>
      <c r="R683" t="b">
        <f t="shared" si="146"/>
        <v>0</v>
      </c>
      <c r="S683" t="str">
        <f t="shared" si="147"/>
        <v>нет</v>
      </c>
      <c r="T683" t="b">
        <f t="shared" si="148"/>
        <v>0</v>
      </c>
      <c r="U683" t="str">
        <f t="shared" si="149"/>
        <v>нет</v>
      </c>
      <c r="V683" t="b">
        <f t="shared" si="150"/>
        <v>0</v>
      </c>
      <c r="W683" t="str">
        <f t="shared" si="151"/>
        <v>нет</v>
      </c>
      <c r="X683" t="b">
        <f t="shared" si="152"/>
        <v>0</v>
      </c>
      <c r="Y683" t="str">
        <f t="shared" si="153"/>
        <v>нет</v>
      </c>
    </row>
    <row r="684" spans="1:25" ht="45" customHeight="1" x14ac:dyDescent="0.2">
      <c r="A684" s="2" t="s">
        <v>11</v>
      </c>
      <c r="B684" s="2" t="s">
        <v>2426</v>
      </c>
      <c r="C684" s="2" t="s">
        <v>2456</v>
      </c>
      <c r="D684" s="4">
        <v>665</v>
      </c>
      <c r="E684" s="2" t="s">
        <v>2352</v>
      </c>
      <c r="F684" s="2" t="s">
        <v>62</v>
      </c>
      <c r="G684" s="2" t="s">
        <v>2457</v>
      </c>
      <c r="H684" s="2" t="s">
        <v>2458</v>
      </c>
      <c r="I684" s="2" t="s">
        <v>65</v>
      </c>
      <c r="J684" s="2" t="s">
        <v>2459</v>
      </c>
      <c r="K684" s="2" t="s">
        <v>20</v>
      </c>
      <c r="L684" s="8" t="str">
        <f t="shared" si="140"/>
        <v>Доходы/Оплата (за доставку)</v>
      </c>
      <c r="M684" t="str">
        <f t="shared" si="141"/>
        <v xml:space="preserve"> </v>
      </c>
      <c r="N684" t="str">
        <f t="shared" si="142"/>
        <v>Доходы/Оплата (за доставку)</v>
      </c>
      <c r="O684" s="13" t="b">
        <f t="shared" si="143"/>
        <v>0</v>
      </c>
      <c r="P684" t="str">
        <f t="shared" si="144"/>
        <v>нет</v>
      </c>
      <c r="Q684" t="str">
        <f t="shared" si="145"/>
        <v/>
      </c>
      <c r="R684" t="b">
        <f t="shared" si="146"/>
        <v>0</v>
      </c>
      <c r="S684" t="str">
        <f t="shared" si="147"/>
        <v>нет</v>
      </c>
      <c r="T684" t="b">
        <f t="shared" si="148"/>
        <v>0</v>
      </c>
      <c r="U684" t="str">
        <f t="shared" si="149"/>
        <v>нет</v>
      </c>
      <c r="V684" t="b">
        <f t="shared" si="150"/>
        <v>0</v>
      </c>
      <c r="W684" t="str">
        <f t="shared" si="151"/>
        <v>нет</v>
      </c>
      <c r="X684" t="b">
        <f t="shared" si="152"/>
        <v>0</v>
      </c>
      <c r="Y684" t="str">
        <f t="shared" si="153"/>
        <v>нет</v>
      </c>
    </row>
    <row r="685" spans="1:25" ht="45" customHeight="1" x14ac:dyDescent="0.2">
      <c r="A685" s="2" t="s">
        <v>11</v>
      </c>
      <c r="B685" s="2" t="s">
        <v>2426</v>
      </c>
      <c r="C685" s="2" t="s">
        <v>2460</v>
      </c>
      <c r="D685" s="4">
        <v>498.75</v>
      </c>
      <c r="E685" s="2" t="s">
        <v>2352</v>
      </c>
      <c r="F685" s="2" t="s">
        <v>62</v>
      </c>
      <c r="G685" s="2" t="s">
        <v>41</v>
      </c>
      <c r="H685" s="2" t="s">
        <v>2461</v>
      </c>
      <c r="I685" s="2" t="s">
        <v>65</v>
      </c>
      <c r="J685" s="2" t="s">
        <v>393</v>
      </c>
      <c r="K685" s="2" t="s">
        <v>20</v>
      </c>
      <c r="L685" s="8" t="str">
        <f t="shared" si="140"/>
        <v>Доходы/Оплата (за доставку)</v>
      </c>
      <c r="M685" t="str">
        <f t="shared" si="141"/>
        <v xml:space="preserve"> </v>
      </c>
      <c r="N685" t="str">
        <f t="shared" si="142"/>
        <v>Доходы/Оплата (за доставку)</v>
      </c>
      <c r="O685" s="13" t="b">
        <f t="shared" si="143"/>
        <v>0</v>
      </c>
      <c r="P685" t="str">
        <f t="shared" si="144"/>
        <v>нет</v>
      </c>
      <c r="Q685" t="str">
        <f t="shared" si="145"/>
        <v/>
      </c>
      <c r="R685" t="b">
        <f t="shared" si="146"/>
        <v>0</v>
      </c>
      <c r="S685" t="str">
        <f t="shared" si="147"/>
        <v>нет</v>
      </c>
      <c r="T685" t="b">
        <f t="shared" si="148"/>
        <v>0</v>
      </c>
      <c r="U685" t="str">
        <f t="shared" si="149"/>
        <v>нет</v>
      </c>
      <c r="V685" t="b">
        <f t="shared" si="150"/>
        <v>0</v>
      </c>
      <c r="W685" t="str">
        <f t="shared" si="151"/>
        <v>нет</v>
      </c>
      <c r="X685" t="b">
        <f t="shared" si="152"/>
        <v>0</v>
      </c>
      <c r="Y685" t="str">
        <f t="shared" si="153"/>
        <v>нет</v>
      </c>
    </row>
    <row r="686" spans="1:25" ht="45" customHeight="1" x14ac:dyDescent="0.2">
      <c r="A686" s="2" t="s">
        <v>11</v>
      </c>
      <c r="B686" s="2" t="s">
        <v>2462</v>
      </c>
      <c r="C686" s="2" t="s">
        <v>2463</v>
      </c>
      <c r="D686" s="3">
        <v>78660.070000000007</v>
      </c>
      <c r="E686" s="2" t="s">
        <v>2464</v>
      </c>
      <c r="F686" s="2" t="s">
        <v>15</v>
      </c>
      <c r="G686" s="2" t="s">
        <v>38</v>
      </c>
      <c r="H686" s="2" t="s">
        <v>17</v>
      </c>
      <c r="I686" s="2" t="s">
        <v>18</v>
      </c>
      <c r="J686" s="11" t="s">
        <v>2465</v>
      </c>
      <c r="K686" s="2" t="s">
        <v>20</v>
      </c>
      <c r="L686" s="8" t="str">
        <f t="shared" si="140"/>
        <v>ЗП</v>
      </c>
      <c r="M686" t="str">
        <f t="shared" si="141"/>
        <v xml:space="preserve"> </v>
      </c>
      <c r="N686" t="str">
        <f t="shared" si="142"/>
        <v>ЗП</v>
      </c>
      <c r="O686" s="13" t="b">
        <f t="shared" si="143"/>
        <v>0</v>
      </c>
      <c r="P686" t="str">
        <f t="shared" si="144"/>
        <v>нет</v>
      </c>
      <c r="Q686" t="str">
        <f t="shared" si="145"/>
        <v>ЗП</v>
      </c>
      <c r="R686" t="b">
        <f t="shared" si="146"/>
        <v>0</v>
      </c>
      <c r="S686" t="str">
        <f t="shared" si="147"/>
        <v>нет</v>
      </c>
      <c r="T686" t="b">
        <f t="shared" si="148"/>
        <v>0</v>
      </c>
      <c r="U686" t="str">
        <f t="shared" si="149"/>
        <v>нет</v>
      </c>
      <c r="V686" t="b">
        <f t="shared" si="150"/>
        <v>0</v>
      </c>
      <c r="W686" t="str">
        <f t="shared" si="151"/>
        <v>нет</v>
      </c>
      <c r="X686" t="b">
        <f t="shared" si="152"/>
        <v>0</v>
      </c>
      <c r="Y686" t="str">
        <f t="shared" si="153"/>
        <v>нет</v>
      </c>
    </row>
    <row r="687" spans="1:25" ht="45" customHeight="1" x14ac:dyDescent="0.2">
      <c r="A687" s="2" t="s">
        <v>11</v>
      </c>
      <c r="B687" s="2" t="s">
        <v>2466</v>
      </c>
      <c r="C687" s="2" t="s">
        <v>2467</v>
      </c>
      <c r="D687" s="3">
        <v>41629.699999999997</v>
      </c>
      <c r="E687" s="2" t="s">
        <v>2464</v>
      </c>
      <c r="F687" s="2" t="s">
        <v>15</v>
      </c>
      <c r="G687" s="2" t="s">
        <v>38</v>
      </c>
      <c r="H687" s="2" t="s">
        <v>17</v>
      </c>
      <c r="I687" s="2" t="s">
        <v>18</v>
      </c>
      <c r="J687" s="11" t="s">
        <v>2468</v>
      </c>
      <c r="K687" s="2" t="s">
        <v>20</v>
      </c>
      <c r="L687" s="8" t="str">
        <f t="shared" si="140"/>
        <v>ЗП</v>
      </c>
      <c r="M687" t="str">
        <f t="shared" si="141"/>
        <v xml:space="preserve"> </v>
      </c>
      <c r="N687" t="str">
        <f t="shared" si="142"/>
        <v>ЗП</v>
      </c>
      <c r="O687" s="13" t="b">
        <f t="shared" si="143"/>
        <v>0</v>
      </c>
      <c r="P687" t="str">
        <f t="shared" si="144"/>
        <v>нет</v>
      </c>
      <c r="Q687" t="str">
        <f t="shared" si="145"/>
        <v>ЗП</v>
      </c>
      <c r="R687" t="b">
        <f t="shared" si="146"/>
        <v>0</v>
      </c>
      <c r="S687" t="str">
        <f t="shared" si="147"/>
        <v>нет</v>
      </c>
      <c r="T687" t="b">
        <f t="shared" si="148"/>
        <v>0</v>
      </c>
      <c r="U687" t="str">
        <f t="shared" si="149"/>
        <v>нет</v>
      </c>
      <c r="V687" t="b">
        <f t="shared" si="150"/>
        <v>0</v>
      </c>
      <c r="W687" t="str">
        <f t="shared" si="151"/>
        <v>нет</v>
      </c>
      <c r="X687" t="b">
        <f t="shared" si="152"/>
        <v>0</v>
      </c>
      <c r="Y687" t="str">
        <f t="shared" si="153"/>
        <v>нет</v>
      </c>
    </row>
    <row r="688" spans="1:25" ht="45" customHeight="1" x14ac:dyDescent="0.2">
      <c r="A688" s="2" t="s">
        <v>11</v>
      </c>
      <c r="B688" s="2" t="s">
        <v>2469</v>
      </c>
      <c r="C688" s="2" t="s">
        <v>2470</v>
      </c>
      <c r="D688" s="3">
        <v>272873</v>
      </c>
      <c r="E688" s="2" t="s">
        <v>2464</v>
      </c>
      <c r="F688" s="2" t="s">
        <v>15</v>
      </c>
      <c r="G688" s="2" t="s">
        <v>89</v>
      </c>
      <c r="H688" s="2" t="s">
        <v>17</v>
      </c>
      <c r="I688" s="2" t="s">
        <v>90</v>
      </c>
      <c r="J688" s="2" t="s">
        <v>2471</v>
      </c>
      <c r="K688" s="2" t="s">
        <v>20</v>
      </c>
      <c r="L688" s="8" t="str">
        <f t="shared" si="140"/>
        <v>НДФЛ</v>
      </c>
      <c r="M688" t="str">
        <f t="shared" si="141"/>
        <v xml:space="preserve"> </v>
      </c>
      <c r="N688" t="str">
        <f t="shared" si="142"/>
        <v>НДФЛ</v>
      </c>
      <c r="O688" s="13" t="b">
        <f t="shared" si="143"/>
        <v>0</v>
      </c>
      <c r="P688" t="str">
        <f t="shared" si="144"/>
        <v>нет</v>
      </c>
      <c r="Q688" t="str">
        <f t="shared" si="145"/>
        <v/>
      </c>
      <c r="R688" t="b">
        <f t="shared" si="146"/>
        <v>0</v>
      </c>
      <c r="S688" t="str">
        <f t="shared" si="147"/>
        <v>нет</v>
      </c>
      <c r="T688" t="b">
        <f t="shared" si="148"/>
        <v>1</v>
      </c>
      <c r="U688" t="str">
        <f t="shared" si="149"/>
        <v>НДФЛ</v>
      </c>
      <c r="V688" t="b">
        <f t="shared" si="150"/>
        <v>0</v>
      </c>
      <c r="W688" t="str">
        <f t="shared" si="151"/>
        <v>нет</v>
      </c>
      <c r="X688" t="b">
        <f t="shared" si="152"/>
        <v>0</v>
      </c>
      <c r="Y688" t="str">
        <f t="shared" si="153"/>
        <v>нет</v>
      </c>
    </row>
    <row r="689" spans="1:25" ht="45" customHeight="1" x14ac:dyDescent="0.2">
      <c r="A689" s="2" t="s">
        <v>11</v>
      </c>
      <c r="B689" s="2" t="s">
        <v>2472</v>
      </c>
      <c r="C689" s="2" t="s">
        <v>2473</v>
      </c>
      <c r="D689" s="3">
        <v>1163.75</v>
      </c>
      <c r="E689" s="2" t="s">
        <v>2464</v>
      </c>
      <c r="F689" s="2" t="s">
        <v>62</v>
      </c>
      <c r="G689" s="2" t="s">
        <v>2474</v>
      </c>
      <c r="H689" s="2" t="s">
        <v>2475</v>
      </c>
      <c r="I689" s="2" t="s">
        <v>65</v>
      </c>
      <c r="J689" s="2" t="s">
        <v>2476</v>
      </c>
      <c r="K689" s="2" t="s">
        <v>20</v>
      </c>
      <c r="L689" s="8" t="str">
        <f t="shared" si="140"/>
        <v>Доходы/Оплата (за доставку)</v>
      </c>
      <c r="M689" t="str">
        <f t="shared" si="141"/>
        <v xml:space="preserve"> </v>
      </c>
      <c r="N689" t="str">
        <f t="shared" si="142"/>
        <v>Доходы/Оплата (за доставку)</v>
      </c>
      <c r="O689" s="13" t="b">
        <f t="shared" si="143"/>
        <v>0</v>
      </c>
      <c r="P689" t="str">
        <f t="shared" si="144"/>
        <v>нет</v>
      </c>
      <c r="Q689" t="str">
        <f t="shared" si="145"/>
        <v/>
      </c>
      <c r="R689" t="b">
        <f t="shared" si="146"/>
        <v>0</v>
      </c>
      <c r="S689" t="str">
        <f t="shared" si="147"/>
        <v>нет</v>
      </c>
      <c r="T689" t="b">
        <f t="shared" si="148"/>
        <v>0</v>
      </c>
      <c r="U689" t="str">
        <f t="shared" si="149"/>
        <v>нет</v>
      </c>
      <c r="V689" t="b">
        <f t="shared" si="150"/>
        <v>0</v>
      </c>
      <c r="W689" t="str">
        <f t="shared" si="151"/>
        <v>нет</v>
      </c>
      <c r="X689" t="b">
        <f t="shared" si="152"/>
        <v>0</v>
      </c>
      <c r="Y689" t="str">
        <f t="shared" si="153"/>
        <v>нет</v>
      </c>
    </row>
    <row r="690" spans="1:25" ht="45" customHeight="1" x14ac:dyDescent="0.2">
      <c r="A690" s="2" t="s">
        <v>11</v>
      </c>
      <c r="B690" s="2" t="s">
        <v>2472</v>
      </c>
      <c r="C690" s="2" t="s">
        <v>2477</v>
      </c>
      <c r="D690" s="4">
        <v>997.5</v>
      </c>
      <c r="E690" s="2" t="s">
        <v>2464</v>
      </c>
      <c r="F690" s="2" t="s">
        <v>62</v>
      </c>
      <c r="G690" s="2" t="s">
        <v>41</v>
      </c>
      <c r="H690" s="2" t="s">
        <v>2478</v>
      </c>
      <c r="I690" s="2" t="s">
        <v>65</v>
      </c>
      <c r="J690" s="2" t="s">
        <v>393</v>
      </c>
      <c r="K690" s="2" t="s">
        <v>20</v>
      </c>
      <c r="L690" s="8" t="str">
        <f t="shared" si="140"/>
        <v>Доходы/Оплата (за доставку)</v>
      </c>
      <c r="M690" t="str">
        <f t="shared" si="141"/>
        <v xml:space="preserve"> </v>
      </c>
      <c r="N690" t="str">
        <f t="shared" si="142"/>
        <v>Доходы/Оплата (за доставку)</v>
      </c>
      <c r="O690" s="13" t="b">
        <f t="shared" si="143"/>
        <v>0</v>
      </c>
      <c r="P690" t="str">
        <f t="shared" si="144"/>
        <v>нет</v>
      </c>
      <c r="Q690" t="str">
        <f t="shared" si="145"/>
        <v/>
      </c>
      <c r="R690" t="b">
        <f t="shared" si="146"/>
        <v>0</v>
      </c>
      <c r="S690" t="str">
        <f t="shared" si="147"/>
        <v>нет</v>
      </c>
      <c r="T690" t="b">
        <f t="shared" si="148"/>
        <v>0</v>
      </c>
      <c r="U690" t="str">
        <f t="shared" si="149"/>
        <v>нет</v>
      </c>
      <c r="V690" t="b">
        <f t="shared" si="150"/>
        <v>0</v>
      </c>
      <c r="W690" t="str">
        <f t="shared" si="151"/>
        <v>нет</v>
      </c>
      <c r="X690" t="b">
        <f t="shared" si="152"/>
        <v>0</v>
      </c>
      <c r="Y690" t="str">
        <f t="shared" si="153"/>
        <v>нет</v>
      </c>
    </row>
    <row r="691" spans="1:25" ht="45" customHeight="1" x14ac:dyDescent="0.2">
      <c r="A691" s="2" t="s">
        <v>11</v>
      </c>
      <c r="B691" s="2" t="s">
        <v>2472</v>
      </c>
      <c r="C691" s="2" t="s">
        <v>2479</v>
      </c>
      <c r="D691" s="4">
        <v>997.5</v>
      </c>
      <c r="E691" s="2" t="s">
        <v>2464</v>
      </c>
      <c r="F691" s="2" t="s">
        <v>62</v>
      </c>
      <c r="G691" s="2" t="s">
        <v>2480</v>
      </c>
      <c r="H691" s="2" t="s">
        <v>2481</v>
      </c>
      <c r="I691" s="2" t="s">
        <v>65</v>
      </c>
      <c r="J691" s="2" t="s">
        <v>2482</v>
      </c>
      <c r="K691" s="2" t="s">
        <v>20</v>
      </c>
      <c r="L691" s="8" t="str">
        <f t="shared" si="140"/>
        <v>Доходы/Оплата (за доставку)</v>
      </c>
      <c r="M691" t="str">
        <f t="shared" si="141"/>
        <v xml:space="preserve"> </v>
      </c>
      <c r="N691" t="str">
        <f t="shared" si="142"/>
        <v>Доходы/Оплата (за доставку)</v>
      </c>
      <c r="O691" s="13" t="b">
        <f t="shared" si="143"/>
        <v>0</v>
      </c>
      <c r="P691" t="str">
        <f t="shared" si="144"/>
        <v>нет</v>
      </c>
      <c r="Q691" t="str">
        <f t="shared" si="145"/>
        <v/>
      </c>
      <c r="R691" t="b">
        <f t="shared" si="146"/>
        <v>0</v>
      </c>
      <c r="S691" t="str">
        <f t="shared" si="147"/>
        <v>нет</v>
      </c>
      <c r="T691" t="b">
        <f t="shared" si="148"/>
        <v>0</v>
      </c>
      <c r="U691" t="str">
        <f t="shared" si="149"/>
        <v>нет</v>
      </c>
      <c r="V691" t="b">
        <f t="shared" si="150"/>
        <v>0</v>
      </c>
      <c r="W691" t="str">
        <f t="shared" si="151"/>
        <v>нет</v>
      </c>
      <c r="X691" t="b">
        <f t="shared" si="152"/>
        <v>0</v>
      </c>
      <c r="Y691" t="str">
        <f t="shared" si="153"/>
        <v>нет</v>
      </c>
    </row>
    <row r="692" spans="1:25" ht="45" customHeight="1" x14ac:dyDescent="0.2">
      <c r="A692" s="2" t="s">
        <v>11</v>
      </c>
      <c r="B692" s="2" t="s">
        <v>2472</v>
      </c>
      <c r="C692" s="2" t="s">
        <v>2483</v>
      </c>
      <c r="D692" s="4">
        <v>665</v>
      </c>
      <c r="E692" s="2" t="s">
        <v>2464</v>
      </c>
      <c r="F692" s="2" t="s">
        <v>62</v>
      </c>
      <c r="G692" s="2" t="s">
        <v>2484</v>
      </c>
      <c r="H692" s="2" t="s">
        <v>2485</v>
      </c>
      <c r="I692" s="2" t="s">
        <v>65</v>
      </c>
      <c r="J692" s="2" t="s">
        <v>2486</v>
      </c>
      <c r="K692" s="2" t="s">
        <v>20</v>
      </c>
      <c r="L692" s="8" t="str">
        <f t="shared" si="140"/>
        <v>Доходы/Оплата (за доставку)</v>
      </c>
      <c r="M692" t="str">
        <f t="shared" si="141"/>
        <v xml:space="preserve"> </v>
      </c>
      <c r="N692" t="str">
        <f t="shared" si="142"/>
        <v>Доходы/Оплата (за доставку)</v>
      </c>
      <c r="O692" s="13" t="b">
        <f t="shared" si="143"/>
        <v>0</v>
      </c>
      <c r="P692" t="str">
        <f t="shared" si="144"/>
        <v>нет</v>
      </c>
      <c r="Q692" t="str">
        <f t="shared" si="145"/>
        <v/>
      </c>
      <c r="R692" t="b">
        <f t="shared" si="146"/>
        <v>0</v>
      </c>
      <c r="S692" t="str">
        <f t="shared" si="147"/>
        <v>нет</v>
      </c>
      <c r="T692" t="b">
        <f t="shared" si="148"/>
        <v>0</v>
      </c>
      <c r="U692" t="str">
        <f t="shared" si="149"/>
        <v>нет</v>
      </c>
      <c r="V692" t="b">
        <f t="shared" si="150"/>
        <v>0</v>
      </c>
      <c r="W692" t="str">
        <f t="shared" si="151"/>
        <v>нет</v>
      </c>
      <c r="X692" t="b">
        <f t="shared" si="152"/>
        <v>0</v>
      </c>
      <c r="Y692" t="str">
        <f t="shared" si="153"/>
        <v>нет</v>
      </c>
    </row>
    <row r="693" spans="1:25" ht="45" customHeight="1" x14ac:dyDescent="0.2">
      <c r="A693" s="2" t="s">
        <v>11</v>
      </c>
      <c r="B693" s="2" t="s">
        <v>2472</v>
      </c>
      <c r="C693" s="2" t="s">
        <v>2487</v>
      </c>
      <c r="D693" s="4">
        <v>665</v>
      </c>
      <c r="E693" s="2" t="s">
        <v>2464</v>
      </c>
      <c r="F693" s="2" t="s">
        <v>62</v>
      </c>
      <c r="G693" s="2" t="s">
        <v>1392</v>
      </c>
      <c r="H693" s="2" t="s">
        <v>2488</v>
      </c>
      <c r="I693" s="2" t="s">
        <v>65</v>
      </c>
      <c r="J693" s="2" t="s">
        <v>2489</v>
      </c>
      <c r="K693" s="2" t="s">
        <v>20</v>
      </c>
      <c r="L693" s="8" t="str">
        <f t="shared" si="140"/>
        <v>Доходы/Оплата (за доставку)</v>
      </c>
      <c r="M693" t="str">
        <f t="shared" si="141"/>
        <v xml:space="preserve"> </v>
      </c>
      <c r="N693" t="str">
        <f t="shared" si="142"/>
        <v>Доходы/Оплата (за доставку)</v>
      </c>
      <c r="O693" s="13" t="b">
        <f t="shared" si="143"/>
        <v>0</v>
      </c>
      <c r="P693" t="str">
        <f t="shared" si="144"/>
        <v>нет</v>
      </c>
      <c r="Q693" t="str">
        <f t="shared" si="145"/>
        <v/>
      </c>
      <c r="R693" t="b">
        <f t="shared" si="146"/>
        <v>0</v>
      </c>
      <c r="S693" t="str">
        <f t="shared" si="147"/>
        <v>нет</v>
      </c>
      <c r="T693" t="b">
        <f t="shared" si="148"/>
        <v>0</v>
      </c>
      <c r="U693" t="str">
        <f t="shared" si="149"/>
        <v>нет</v>
      </c>
      <c r="V693" t="b">
        <f t="shared" si="150"/>
        <v>0</v>
      </c>
      <c r="W693" t="str">
        <f t="shared" si="151"/>
        <v>нет</v>
      </c>
      <c r="X693" t="b">
        <f t="shared" si="152"/>
        <v>0</v>
      </c>
      <c r="Y693" t="str">
        <f t="shared" si="153"/>
        <v>нет</v>
      </c>
    </row>
    <row r="694" spans="1:25" ht="45" customHeight="1" x14ac:dyDescent="0.2">
      <c r="A694" s="2" t="s">
        <v>11</v>
      </c>
      <c r="B694" s="2" t="s">
        <v>2472</v>
      </c>
      <c r="C694" s="2" t="s">
        <v>2490</v>
      </c>
      <c r="D694" s="4">
        <v>665</v>
      </c>
      <c r="E694" s="2" t="s">
        <v>2464</v>
      </c>
      <c r="F694" s="2" t="s">
        <v>62</v>
      </c>
      <c r="G694" s="2" t="s">
        <v>2491</v>
      </c>
      <c r="H694" s="2" t="s">
        <v>2492</v>
      </c>
      <c r="I694" s="2" t="s">
        <v>65</v>
      </c>
      <c r="J694" s="2" t="s">
        <v>2493</v>
      </c>
      <c r="K694" s="2" t="s">
        <v>20</v>
      </c>
      <c r="L694" s="8" t="str">
        <f t="shared" si="140"/>
        <v>Доходы/Оплата (за доставку)</v>
      </c>
      <c r="M694" t="str">
        <f t="shared" si="141"/>
        <v xml:space="preserve"> </v>
      </c>
      <c r="N694" t="str">
        <f t="shared" si="142"/>
        <v>Доходы/Оплата (за доставку)</v>
      </c>
      <c r="O694" s="13" t="b">
        <f t="shared" si="143"/>
        <v>0</v>
      </c>
      <c r="P694" t="str">
        <f t="shared" si="144"/>
        <v>нет</v>
      </c>
      <c r="Q694" t="str">
        <f t="shared" si="145"/>
        <v/>
      </c>
      <c r="R694" t="b">
        <f t="shared" si="146"/>
        <v>0</v>
      </c>
      <c r="S694" t="str">
        <f t="shared" si="147"/>
        <v>нет</v>
      </c>
      <c r="T694" t="b">
        <f t="shared" si="148"/>
        <v>0</v>
      </c>
      <c r="U694" t="str">
        <f t="shared" si="149"/>
        <v>нет</v>
      </c>
      <c r="V694" t="b">
        <f t="shared" si="150"/>
        <v>0</v>
      </c>
      <c r="W694" t="str">
        <f t="shared" si="151"/>
        <v>нет</v>
      </c>
      <c r="X694" t="b">
        <f t="shared" si="152"/>
        <v>0</v>
      </c>
      <c r="Y694" t="str">
        <f t="shared" si="153"/>
        <v>нет</v>
      </c>
    </row>
    <row r="695" spans="1:25" ht="45" customHeight="1" x14ac:dyDescent="0.2">
      <c r="A695" s="2" t="s">
        <v>11</v>
      </c>
      <c r="B695" s="2" t="s">
        <v>2472</v>
      </c>
      <c r="C695" s="2" t="s">
        <v>2494</v>
      </c>
      <c r="D695" s="4">
        <v>665</v>
      </c>
      <c r="E695" s="2" t="s">
        <v>2464</v>
      </c>
      <c r="F695" s="2" t="s">
        <v>62</v>
      </c>
      <c r="G695" s="2" t="s">
        <v>2495</v>
      </c>
      <c r="H695" s="2" t="s">
        <v>2496</v>
      </c>
      <c r="I695" s="2" t="s">
        <v>65</v>
      </c>
      <c r="J695" s="2" t="s">
        <v>538</v>
      </c>
      <c r="K695" s="2" t="s">
        <v>20</v>
      </c>
      <c r="L695" s="8" t="str">
        <f t="shared" si="140"/>
        <v>Доходы/Оплата (за доставку)</v>
      </c>
      <c r="M695" t="str">
        <f t="shared" si="141"/>
        <v xml:space="preserve"> </v>
      </c>
      <c r="N695" t="str">
        <f t="shared" si="142"/>
        <v>Доходы/Оплата (за доставку)</v>
      </c>
      <c r="O695" s="13" t="b">
        <f t="shared" si="143"/>
        <v>0</v>
      </c>
      <c r="P695" t="str">
        <f t="shared" si="144"/>
        <v>нет</v>
      </c>
      <c r="Q695" t="str">
        <f t="shared" si="145"/>
        <v/>
      </c>
      <c r="R695" t="b">
        <f t="shared" si="146"/>
        <v>0</v>
      </c>
      <c r="S695" t="str">
        <f t="shared" si="147"/>
        <v>нет</v>
      </c>
      <c r="T695" t="b">
        <f t="shared" si="148"/>
        <v>0</v>
      </c>
      <c r="U695" t="str">
        <f t="shared" si="149"/>
        <v>нет</v>
      </c>
      <c r="V695" t="b">
        <f t="shared" si="150"/>
        <v>0</v>
      </c>
      <c r="W695" t="str">
        <f t="shared" si="151"/>
        <v>нет</v>
      </c>
      <c r="X695" t="b">
        <f t="shared" si="152"/>
        <v>0</v>
      </c>
      <c r="Y695" t="str">
        <f t="shared" si="153"/>
        <v>нет</v>
      </c>
    </row>
    <row r="696" spans="1:25" ht="45" customHeight="1" x14ac:dyDescent="0.2">
      <c r="A696" s="2" t="s">
        <v>11</v>
      </c>
      <c r="B696" s="2" t="s">
        <v>2472</v>
      </c>
      <c r="C696" s="2" t="s">
        <v>2497</v>
      </c>
      <c r="D696" s="4">
        <v>665</v>
      </c>
      <c r="E696" s="2" t="s">
        <v>2464</v>
      </c>
      <c r="F696" s="2" t="s">
        <v>62</v>
      </c>
      <c r="G696" s="2" t="s">
        <v>2498</v>
      </c>
      <c r="H696" s="2" t="s">
        <v>2499</v>
      </c>
      <c r="I696" s="2" t="s">
        <v>65</v>
      </c>
      <c r="J696" s="2" t="s">
        <v>2500</v>
      </c>
      <c r="K696" s="2" t="s">
        <v>20</v>
      </c>
      <c r="L696" s="8" t="str">
        <f t="shared" si="140"/>
        <v>Доходы/Оплата (за доставку)</v>
      </c>
      <c r="M696" t="str">
        <f t="shared" si="141"/>
        <v xml:space="preserve"> </v>
      </c>
      <c r="N696" t="str">
        <f t="shared" si="142"/>
        <v>Доходы/Оплата (за доставку)</v>
      </c>
      <c r="O696" s="13" t="b">
        <f t="shared" si="143"/>
        <v>0</v>
      </c>
      <c r="P696" t="str">
        <f t="shared" si="144"/>
        <v>нет</v>
      </c>
      <c r="Q696" t="str">
        <f t="shared" si="145"/>
        <v/>
      </c>
      <c r="R696" t="b">
        <f t="shared" si="146"/>
        <v>0</v>
      </c>
      <c r="S696" t="str">
        <f t="shared" si="147"/>
        <v>нет</v>
      </c>
      <c r="T696" t="b">
        <f t="shared" si="148"/>
        <v>0</v>
      </c>
      <c r="U696" t="str">
        <f t="shared" si="149"/>
        <v>нет</v>
      </c>
      <c r="V696" t="b">
        <f t="shared" si="150"/>
        <v>0</v>
      </c>
      <c r="W696" t="str">
        <f t="shared" si="151"/>
        <v>нет</v>
      </c>
      <c r="X696" t="b">
        <f t="shared" si="152"/>
        <v>0</v>
      </c>
      <c r="Y696" t="str">
        <f t="shared" si="153"/>
        <v>нет</v>
      </c>
    </row>
    <row r="697" spans="1:25" ht="45" customHeight="1" x14ac:dyDescent="0.2">
      <c r="A697" s="2" t="s">
        <v>11</v>
      </c>
      <c r="B697" s="2" t="s">
        <v>2501</v>
      </c>
      <c r="C697" s="2" t="s">
        <v>2502</v>
      </c>
      <c r="D697" s="3">
        <v>97411.27</v>
      </c>
      <c r="E697" s="2" t="s">
        <v>2503</v>
      </c>
      <c r="F697" s="2" t="s">
        <v>15</v>
      </c>
      <c r="G697" s="2" t="s">
        <v>2008</v>
      </c>
      <c r="H697" s="2" t="s">
        <v>2009</v>
      </c>
      <c r="I697" s="2" t="s">
        <v>54</v>
      </c>
      <c r="J697" s="2" t="s">
        <v>2504</v>
      </c>
      <c r="K697" s="2" t="s">
        <v>49</v>
      </c>
      <c r="L697" s="8" t="str">
        <f t="shared" si="140"/>
        <v>ПОСТАВЩИКИ</v>
      </c>
      <c r="M697" t="str">
        <f t="shared" si="141"/>
        <v xml:space="preserve"> </v>
      </c>
      <c r="N697" t="str">
        <f t="shared" si="142"/>
        <v>ПОСТАВЩИКИ</v>
      </c>
      <c r="O697" s="13" t="b">
        <f t="shared" si="143"/>
        <v>0</v>
      </c>
      <c r="P697" t="str">
        <f t="shared" si="144"/>
        <v>нет</v>
      </c>
      <c r="Q697" t="str">
        <f t="shared" si="145"/>
        <v/>
      </c>
      <c r="R697" t="b">
        <f t="shared" si="146"/>
        <v>0</v>
      </c>
      <c r="S697" t="str">
        <f t="shared" si="147"/>
        <v>нет</v>
      </c>
      <c r="T697" t="b">
        <f t="shared" si="148"/>
        <v>0</v>
      </c>
      <c r="U697" t="str">
        <f t="shared" si="149"/>
        <v>нет</v>
      </c>
      <c r="V697" t="b">
        <f t="shared" si="150"/>
        <v>0</v>
      </c>
      <c r="W697" t="str">
        <f t="shared" si="151"/>
        <v>нет</v>
      </c>
      <c r="X697" t="b">
        <f t="shared" si="152"/>
        <v>0</v>
      </c>
      <c r="Y697" t="str">
        <f t="shared" si="153"/>
        <v>нет</v>
      </c>
    </row>
    <row r="698" spans="1:25" ht="45" customHeight="1" x14ac:dyDescent="0.2">
      <c r="A698" s="2" t="s">
        <v>11</v>
      </c>
      <c r="B698" s="2" t="s">
        <v>2505</v>
      </c>
      <c r="C698" s="2" t="s">
        <v>2506</v>
      </c>
      <c r="D698" s="3">
        <v>73844330</v>
      </c>
      <c r="E698" s="2" t="s">
        <v>2503</v>
      </c>
      <c r="F698" s="2" t="s">
        <v>62</v>
      </c>
      <c r="G698" s="2" t="s">
        <v>63</v>
      </c>
      <c r="H698" s="2" t="s">
        <v>864</v>
      </c>
      <c r="I698" s="2" t="s">
        <v>65</v>
      </c>
      <c r="J698" s="2" t="s">
        <v>2507</v>
      </c>
      <c r="K698" s="2" t="s">
        <v>20</v>
      </c>
      <c r="L698" s="8" t="str">
        <f t="shared" si="140"/>
        <v>Доходы/Оплата (за доставку)</v>
      </c>
      <c r="M698" t="str">
        <f t="shared" si="141"/>
        <v xml:space="preserve"> </v>
      </c>
      <c r="N698" t="str">
        <f t="shared" si="142"/>
        <v>Доходы/Оплата (за доставку)</v>
      </c>
      <c r="O698" s="13" t="b">
        <f t="shared" si="143"/>
        <v>0</v>
      </c>
      <c r="P698" t="str">
        <f t="shared" si="144"/>
        <v>нет</v>
      </c>
      <c r="Q698" t="str">
        <f t="shared" si="145"/>
        <v/>
      </c>
      <c r="R698" t="b">
        <f t="shared" si="146"/>
        <v>0</v>
      </c>
      <c r="S698" t="str">
        <f t="shared" si="147"/>
        <v>нет</v>
      </c>
      <c r="T698" t="b">
        <f t="shared" si="148"/>
        <v>0</v>
      </c>
      <c r="U698" t="str">
        <f t="shared" si="149"/>
        <v>нет</v>
      </c>
      <c r="V698" t="b">
        <f t="shared" si="150"/>
        <v>0</v>
      </c>
      <c r="W698" t="str">
        <f t="shared" si="151"/>
        <v>нет</v>
      </c>
      <c r="X698" t="b">
        <f t="shared" si="152"/>
        <v>0</v>
      </c>
      <c r="Y698" t="str">
        <f t="shared" si="153"/>
        <v>нет</v>
      </c>
    </row>
    <row r="699" spans="1:25" ht="45" customHeight="1" x14ac:dyDescent="0.2">
      <c r="A699" s="2" t="s">
        <v>11</v>
      </c>
      <c r="B699" s="2" t="s">
        <v>2505</v>
      </c>
      <c r="C699" s="2" t="s">
        <v>2508</v>
      </c>
      <c r="D699" s="4">
        <v>831.25</v>
      </c>
      <c r="E699" s="2" t="s">
        <v>2503</v>
      </c>
      <c r="F699" s="2" t="s">
        <v>62</v>
      </c>
      <c r="G699" s="2" t="s">
        <v>2509</v>
      </c>
      <c r="H699" s="2" t="s">
        <v>2510</v>
      </c>
      <c r="I699" s="2" t="s">
        <v>65</v>
      </c>
      <c r="J699" s="2" t="s">
        <v>538</v>
      </c>
      <c r="K699" s="2" t="s">
        <v>20</v>
      </c>
      <c r="L699" s="8" t="str">
        <f t="shared" si="140"/>
        <v>Доходы/Оплата (за доставку)</v>
      </c>
      <c r="M699" t="str">
        <f t="shared" si="141"/>
        <v xml:space="preserve"> </v>
      </c>
      <c r="N699" t="str">
        <f t="shared" si="142"/>
        <v>Доходы/Оплата (за доставку)</v>
      </c>
      <c r="O699" s="13" t="b">
        <f t="shared" si="143"/>
        <v>0</v>
      </c>
      <c r="P699" t="str">
        <f t="shared" si="144"/>
        <v>нет</v>
      </c>
      <c r="Q699" t="str">
        <f t="shared" si="145"/>
        <v/>
      </c>
      <c r="R699" t="b">
        <f t="shared" si="146"/>
        <v>0</v>
      </c>
      <c r="S699" t="str">
        <f t="shared" si="147"/>
        <v>нет</v>
      </c>
      <c r="T699" t="b">
        <f t="shared" si="148"/>
        <v>0</v>
      </c>
      <c r="U699" t="str">
        <f t="shared" si="149"/>
        <v>нет</v>
      </c>
      <c r="V699" t="b">
        <f t="shared" si="150"/>
        <v>0</v>
      </c>
      <c r="W699" t="str">
        <f t="shared" si="151"/>
        <v>нет</v>
      </c>
      <c r="X699" t="b">
        <f t="shared" si="152"/>
        <v>0</v>
      </c>
      <c r="Y699" t="str">
        <f t="shared" si="153"/>
        <v>нет</v>
      </c>
    </row>
    <row r="700" spans="1:25" ht="45" customHeight="1" x14ac:dyDescent="0.2">
      <c r="A700" s="2" t="s">
        <v>11</v>
      </c>
      <c r="B700" s="2" t="s">
        <v>2505</v>
      </c>
      <c r="C700" s="2" t="s">
        <v>2511</v>
      </c>
      <c r="D700" s="4">
        <v>831.25</v>
      </c>
      <c r="E700" s="2" t="s">
        <v>2503</v>
      </c>
      <c r="F700" s="2" t="s">
        <v>62</v>
      </c>
      <c r="G700" s="2" t="s">
        <v>1900</v>
      </c>
      <c r="H700" s="2" t="s">
        <v>2512</v>
      </c>
      <c r="I700" s="2" t="s">
        <v>65</v>
      </c>
      <c r="J700" s="2" t="s">
        <v>2513</v>
      </c>
      <c r="K700" s="2" t="s">
        <v>20</v>
      </c>
      <c r="L700" s="8" t="str">
        <f t="shared" si="140"/>
        <v>Доходы/Оплата (за доставку)</v>
      </c>
      <c r="M700" t="str">
        <f t="shared" si="141"/>
        <v xml:space="preserve"> </v>
      </c>
      <c r="N700" t="str">
        <f t="shared" si="142"/>
        <v>Доходы/Оплата (за доставку)</v>
      </c>
      <c r="O700" s="13" t="b">
        <f t="shared" si="143"/>
        <v>0</v>
      </c>
      <c r="P700" t="str">
        <f t="shared" si="144"/>
        <v>нет</v>
      </c>
      <c r="Q700" t="str">
        <f t="shared" si="145"/>
        <v/>
      </c>
      <c r="R700" t="b">
        <f t="shared" si="146"/>
        <v>0</v>
      </c>
      <c r="S700" t="str">
        <f t="shared" si="147"/>
        <v>нет</v>
      </c>
      <c r="T700" t="b">
        <f t="shared" si="148"/>
        <v>0</v>
      </c>
      <c r="U700" t="str">
        <f t="shared" si="149"/>
        <v>нет</v>
      </c>
      <c r="V700" t="b">
        <f t="shared" si="150"/>
        <v>0</v>
      </c>
      <c r="W700" t="str">
        <f t="shared" si="151"/>
        <v>нет</v>
      </c>
      <c r="X700" t="b">
        <f t="shared" si="152"/>
        <v>0</v>
      </c>
      <c r="Y700" t="str">
        <f t="shared" si="153"/>
        <v>нет</v>
      </c>
    </row>
    <row r="701" spans="1:25" ht="45" customHeight="1" x14ac:dyDescent="0.2">
      <c r="A701" s="2" t="s">
        <v>11</v>
      </c>
      <c r="B701" s="2" t="s">
        <v>2505</v>
      </c>
      <c r="C701" s="2" t="s">
        <v>2514</v>
      </c>
      <c r="D701" s="4">
        <v>831.25</v>
      </c>
      <c r="E701" s="2" t="s">
        <v>2503</v>
      </c>
      <c r="F701" s="2" t="s">
        <v>62</v>
      </c>
      <c r="G701" s="2" t="s">
        <v>2515</v>
      </c>
      <c r="H701" s="2" t="s">
        <v>2516</v>
      </c>
      <c r="I701" s="2" t="s">
        <v>65</v>
      </c>
      <c r="J701" s="2" t="s">
        <v>2517</v>
      </c>
      <c r="K701" s="2" t="s">
        <v>20</v>
      </c>
      <c r="L701" s="8" t="str">
        <f t="shared" si="140"/>
        <v>Доходы/Оплата (за доставку)</v>
      </c>
      <c r="M701" t="str">
        <f t="shared" si="141"/>
        <v xml:space="preserve"> </v>
      </c>
      <c r="N701" t="str">
        <f t="shared" si="142"/>
        <v>Доходы/Оплата (за доставку)</v>
      </c>
      <c r="O701" s="13" t="b">
        <f t="shared" si="143"/>
        <v>0</v>
      </c>
      <c r="P701" t="str">
        <f t="shared" si="144"/>
        <v>нет</v>
      </c>
      <c r="Q701" t="str">
        <f t="shared" si="145"/>
        <v/>
      </c>
      <c r="R701" t="b">
        <f t="shared" si="146"/>
        <v>0</v>
      </c>
      <c r="S701" t="str">
        <f t="shared" si="147"/>
        <v>нет</v>
      </c>
      <c r="T701" t="b">
        <f t="shared" si="148"/>
        <v>0</v>
      </c>
      <c r="U701" t="str">
        <f t="shared" si="149"/>
        <v>нет</v>
      </c>
      <c r="V701" t="b">
        <f t="shared" si="150"/>
        <v>0</v>
      </c>
      <c r="W701" t="str">
        <f t="shared" si="151"/>
        <v>нет</v>
      </c>
      <c r="X701" t="b">
        <f t="shared" si="152"/>
        <v>0</v>
      </c>
      <c r="Y701" t="str">
        <f t="shared" si="153"/>
        <v>нет</v>
      </c>
    </row>
    <row r="702" spans="1:25" ht="45" customHeight="1" x14ac:dyDescent="0.2">
      <c r="A702" s="2" t="s">
        <v>11</v>
      </c>
      <c r="B702" s="2" t="s">
        <v>2505</v>
      </c>
      <c r="C702" s="2" t="s">
        <v>2518</v>
      </c>
      <c r="D702" s="4">
        <v>665</v>
      </c>
      <c r="E702" s="2" t="s">
        <v>2503</v>
      </c>
      <c r="F702" s="2" t="s">
        <v>62</v>
      </c>
      <c r="G702" s="2" t="s">
        <v>2519</v>
      </c>
      <c r="H702" s="2" t="s">
        <v>2520</v>
      </c>
      <c r="I702" s="2" t="s">
        <v>65</v>
      </c>
      <c r="J702" s="2" t="s">
        <v>2521</v>
      </c>
      <c r="K702" s="2" t="s">
        <v>20</v>
      </c>
      <c r="L702" s="8" t="str">
        <f t="shared" si="140"/>
        <v>Доходы/Оплата (за доставку)</v>
      </c>
      <c r="M702" t="str">
        <f t="shared" si="141"/>
        <v xml:space="preserve"> </v>
      </c>
      <c r="N702" t="str">
        <f t="shared" si="142"/>
        <v>Доходы/Оплата (за доставку)</v>
      </c>
      <c r="O702" s="13" t="b">
        <f t="shared" si="143"/>
        <v>0</v>
      </c>
      <c r="P702" t="str">
        <f t="shared" si="144"/>
        <v>нет</v>
      </c>
      <c r="Q702" t="str">
        <f t="shared" si="145"/>
        <v/>
      </c>
      <c r="R702" t="b">
        <f t="shared" si="146"/>
        <v>0</v>
      </c>
      <c r="S702" t="str">
        <f t="shared" si="147"/>
        <v>нет</v>
      </c>
      <c r="T702" t="b">
        <f t="shared" si="148"/>
        <v>0</v>
      </c>
      <c r="U702" t="str">
        <f t="shared" si="149"/>
        <v>нет</v>
      </c>
      <c r="V702" t="b">
        <f t="shared" si="150"/>
        <v>0</v>
      </c>
      <c r="W702" t="str">
        <f t="shared" si="151"/>
        <v>нет</v>
      </c>
      <c r="X702" t="b">
        <f t="shared" si="152"/>
        <v>0</v>
      </c>
      <c r="Y702" t="str">
        <f t="shared" si="153"/>
        <v>нет</v>
      </c>
    </row>
    <row r="703" spans="1:25" ht="45" customHeight="1" x14ac:dyDescent="0.2">
      <c r="A703" s="2" t="s">
        <v>11</v>
      </c>
      <c r="B703" s="2" t="s">
        <v>2522</v>
      </c>
      <c r="C703" s="2" t="s">
        <v>2523</v>
      </c>
      <c r="D703" s="4">
        <v>665</v>
      </c>
      <c r="E703" s="2" t="s">
        <v>2524</v>
      </c>
      <c r="F703" s="2" t="s">
        <v>62</v>
      </c>
      <c r="G703" s="2" t="s">
        <v>153</v>
      </c>
      <c r="H703" s="2" t="s">
        <v>2525</v>
      </c>
      <c r="I703" s="2" t="s">
        <v>65</v>
      </c>
      <c r="J703" s="2" t="s">
        <v>2526</v>
      </c>
      <c r="K703" s="2" t="s">
        <v>20</v>
      </c>
      <c r="L703" s="8" t="str">
        <f t="shared" si="140"/>
        <v>Доходы/Оплата (за доставку)</v>
      </c>
      <c r="M703" t="str">
        <f t="shared" si="141"/>
        <v xml:space="preserve"> </v>
      </c>
      <c r="N703" t="str">
        <f t="shared" si="142"/>
        <v>Доходы/Оплата (за доставку)</v>
      </c>
      <c r="O703" s="13" t="b">
        <f t="shared" si="143"/>
        <v>0</v>
      </c>
      <c r="P703" t="str">
        <f t="shared" si="144"/>
        <v>нет</v>
      </c>
      <c r="Q703" t="str">
        <f t="shared" si="145"/>
        <v/>
      </c>
      <c r="R703" t="b">
        <f t="shared" si="146"/>
        <v>0</v>
      </c>
      <c r="S703" t="str">
        <f t="shared" si="147"/>
        <v>нет</v>
      </c>
      <c r="T703" t="b">
        <f t="shared" si="148"/>
        <v>0</v>
      </c>
      <c r="U703" t="str">
        <f t="shared" si="149"/>
        <v>нет</v>
      </c>
      <c r="V703" t="b">
        <f t="shared" si="150"/>
        <v>0</v>
      </c>
      <c r="W703" t="str">
        <f t="shared" si="151"/>
        <v>нет</v>
      </c>
      <c r="X703" t="b">
        <f t="shared" si="152"/>
        <v>0</v>
      </c>
      <c r="Y703" t="str">
        <f t="shared" si="153"/>
        <v>нет</v>
      </c>
    </row>
    <row r="704" spans="1:25" ht="45" customHeight="1" x14ac:dyDescent="0.2">
      <c r="A704" s="2" t="s">
        <v>11</v>
      </c>
      <c r="B704" s="2" t="s">
        <v>2522</v>
      </c>
      <c r="C704" s="2" t="s">
        <v>2527</v>
      </c>
      <c r="D704" s="4">
        <v>498.75</v>
      </c>
      <c r="E704" s="2" t="s">
        <v>2524</v>
      </c>
      <c r="F704" s="2" t="s">
        <v>62</v>
      </c>
      <c r="G704" s="2" t="s">
        <v>41</v>
      </c>
      <c r="H704" s="2" t="s">
        <v>2528</v>
      </c>
      <c r="I704" s="2" t="s">
        <v>65</v>
      </c>
      <c r="J704" s="2" t="s">
        <v>393</v>
      </c>
      <c r="K704" s="2" t="s">
        <v>20</v>
      </c>
      <c r="L704" s="8" t="str">
        <f t="shared" si="140"/>
        <v>Доходы/Оплата (за доставку)</v>
      </c>
      <c r="M704" t="str">
        <f t="shared" si="141"/>
        <v xml:space="preserve"> </v>
      </c>
      <c r="N704" t="str">
        <f t="shared" si="142"/>
        <v>Доходы/Оплата (за доставку)</v>
      </c>
      <c r="O704" s="13" t="b">
        <f t="shared" si="143"/>
        <v>0</v>
      </c>
      <c r="P704" t="str">
        <f t="shared" si="144"/>
        <v>нет</v>
      </c>
      <c r="Q704" t="str">
        <f t="shared" si="145"/>
        <v/>
      </c>
      <c r="R704" t="b">
        <f t="shared" si="146"/>
        <v>0</v>
      </c>
      <c r="S704" t="str">
        <f t="shared" si="147"/>
        <v>нет</v>
      </c>
      <c r="T704" t="b">
        <f t="shared" si="148"/>
        <v>0</v>
      </c>
      <c r="U704" t="str">
        <f t="shared" si="149"/>
        <v>нет</v>
      </c>
      <c r="V704" t="b">
        <f t="shared" si="150"/>
        <v>0</v>
      </c>
      <c r="W704" t="str">
        <f t="shared" si="151"/>
        <v>нет</v>
      </c>
      <c r="X704" t="b">
        <f t="shared" si="152"/>
        <v>0</v>
      </c>
      <c r="Y704" t="str">
        <f t="shared" si="153"/>
        <v>нет</v>
      </c>
    </row>
    <row r="705" spans="1:25" ht="45" customHeight="1" x14ac:dyDescent="0.2">
      <c r="A705" s="2" t="s">
        <v>11</v>
      </c>
      <c r="B705" s="2" t="s">
        <v>2529</v>
      </c>
      <c r="C705" s="2" t="s">
        <v>2530</v>
      </c>
      <c r="D705" s="3">
        <v>14239.52</v>
      </c>
      <c r="E705" s="2" t="s">
        <v>2369</v>
      </c>
      <c r="F705" s="2" t="s">
        <v>15</v>
      </c>
      <c r="G705" s="2" t="s">
        <v>2531</v>
      </c>
      <c r="H705" s="2" t="s">
        <v>2532</v>
      </c>
      <c r="I705" s="2" t="s">
        <v>54</v>
      </c>
      <c r="J705" s="2" t="s">
        <v>2533</v>
      </c>
      <c r="K705" s="2" t="s">
        <v>49</v>
      </c>
      <c r="L705" s="8" t="str">
        <f t="shared" si="140"/>
        <v>ПОСТАВЩИКИ</v>
      </c>
      <c r="M705" t="str">
        <f t="shared" si="141"/>
        <v xml:space="preserve"> </v>
      </c>
      <c r="N705" t="str">
        <f t="shared" si="142"/>
        <v>ПОСТАВЩИКИ</v>
      </c>
      <c r="O705" s="13" t="b">
        <f t="shared" si="143"/>
        <v>0</v>
      </c>
      <c r="P705" t="str">
        <f t="shared" si="144"/>
        <v>нет</v>
      </c>
      <c r="Q705" t="str">
        <f t="shared" si="145"/>
        <v/>
      </c>
      <c r="R705" t="b">
        <f t="shared" si="146"/>
        <v>0</v>
      </c>
      <c r="S705" t="str">
        <f t="shared" si="147"/>
        <v>нет</v>
      </c>
      <c r="T705" t="b">
        <f t="shared" si="148"/>
        <v>0</v>
      </c>
      <c r="U705" t="str">
        <f t="shared" si="149"/>
        <v>нет</v>
      </c>
      <c r="V705" t="b">
        <f t="shared" si="150"/>
        <v>0</v>
      </c>
      <c r="W705" t="str">
        <f t="shared" si="151"/>
        <v>нет</v>
      </c>
      <c r="X705" t="b">
        <f t="shared" si="152"/>
        <v>0</v>
      </c>
      <c r="Y705" t="str">
        <f t="shared" si="153"/>
        <v>нет</v>
      </c>
    </row>
    <row r="706" spans="1:25" ht="45" customHeight="1" x14ac:dyDescent="0.2">
      <c r="A706" s="2" t="s">
        <v>11</v>
      </c>
      <c r="B706" s="2" t="s">
        <v>2534</v>
      </c>
      <c r="C706" s="2" t="s">
        <v>2535</v>
      </c>
      <c r="D706" s="3">
        <v>17341</v>
      </c>
      <c r="E706" s="2" t="s">
        <v>2369</v>
      </c>
      <c r="F706" s="2" t="s">
        <v>15</v>
      </c>
      <c r="G706" s="2" t="s">
        <v>45</v>
      </c>
      <c r="H706" s="2" t="s">
        <v>1374</v>
      </c>
      <c r="I706" s="2" t="s">
        <v>47</v>
      </c>
      <c r="J706" s="2" t="s">
        <v>2536</v>
      </c>
      <c r="K706" s="2" t="s">
        <v>49</v>
      </c>
      <c r="L706" s="8" t="str">
        <f t="shared" si="140"/>
        <v>ПОСТАВЩИКИ</v>
      </c>
      <c r="M706" t="str">
        <f t="shared" si="141"/>
        <v xml:space="preserve"> </v>
      </c>
      <c r="N706" t="str">
        <f t="shared" si="142"/>
        <v>ПОСТАВЩИКИ</v>
      </c>
      <c r="O706" s="13" t="b">
        <f t="shared" si="143"/>
        <v>0</v>
      </c>
      <c r="P706" t="str">
        <f t="shared" si="144"/>
        <v>нет</v>
      </c>
      <c r="Q706" t="str">
        <f t="shared" si="145"/>
        <v/>
      </c>
      <c r="R706" t="b">
        <f t="shared" si="146"/>
        <v>0</v>
      </c>
      <c r="S706" t="str">
        <f t="shared" si="147"/>
        <v>нет</v>
      </c>
      <c r="T706" t="b">
        <f t="shared" si="148"/>
        <v>0</v>
      </c>
      <c r="U706" t="str">
        <f t="shared" si="149"/>
        <v>нет</v>
      </c>
      <c r="V706" t="b">
        <f t="shared" si="150"/>
        <v>0</v>
      </c>
      <c r="W706" t="str">
        <f t="shared" si="151"/>
        <v>нет</v>
      </c>
      <c r="X706" t="b">
        <f t="shared" si="152"/>
        <v>0</v>
      </c>
      <c r="Y706" t="str">
        <f t="shared" si="153"/>
        <v>нет</v>
      </c>
    </row>
    <row r="707" spans="1:25" ht="45" customHeight="1" x14ac:dyDescent="0.2">
      <c r="A707" s="2" t="s">
        <v>11</v>
      </c>
      <c r="B707" s="2" t="s">
        <v>2537</v>
      </c>
      <c r="C707" s="2" t="s">
        <v>2538</v>
      </c>
      <c r="D707" s="3">
        <v>36695</v>
      </c>
      <c r="E707" s="2" t="s">
        <v>2369</v>
      </c>
      <c r="F707" s="2" t="s">
        <v>15</v>
      </c>
      <c r="G707" s="2" t="s">
        <v>203</v>
      </c>
      <c r="H707" s="2" t="s">
        <v>204</v>
      </c>
      <c r="I707" s="2" t="s">
        <v>47</v>
      </c>
      <c r="J707" s="2" t="s">
        <v>2539</v>
      </c>
      <c r="K707" s="2" t="s">
        <v>49</v>
      </c>
      <c r="L707" s="8" t="str">
        <f t="shared" ref="L707:L770" si="154">_xlfn.IFS(I707= "Поступление доходов (205 00, 209 00)", "Доходы/Оплата (за доставку)",I707= "Возврат полученных авансов, излишне полученных доходов (205.00, 209.00) \\ АНАЛИТИКА //","Отказ от доставки",I707="Перечисление средств во временном распоряжении (304.01)","?",I707="Перечисление подотчетным лицам (208.00)","Выдано под отчет",P707="ЗП (3 дня)","ЗП (3 дня)",AND(I707="Перечисление физическим лицам по ведомости (302.00) \\ Общий контрагент //",P707="нет"),"ЗП",OR(I707="Перечисление удержаний из зарплаты, выплат по оплате труда, стипендий (по ведомости) (304.03)",I707="Перечисление удержаний из зарплаты, выплат по оплате труда, стипендий (304.03)"),"Удержания из ЗП",OR(I707="Оплата поставщикам и другие платежи (206.00, 302.00) \\ + ДО //",I707="Оплата поставщикам и другие платежи (206.00, 302.00)"),"ПОСТАВЩИКИ",U707="НДФЛ","НДФЛ",I707="Уплата налогов, сборов и иных платежей в бюджет (303.00) \\ начисление + БО + ДО //","Транспортный налог",OR(I707="Поступления на восстановление расходов (209 00)",AND(G707 ="УФК по г.Москве (Отделение Фонда пенсионного и социального страхования Российской Федерации по г. Москве и Московской области л/с 04734Ф73010)",I707 = "Погашение дебиторской задолженности поставщиков (302.00, 206.00)")),"Возврат субсидии",AND(I707="Погашение дебиторской задолженности поставщиков (302.00, 206.00)",G707&lt;&gt;("Банк ВТБ(ПАО)")),"Возврат платежа (ПОСТАВЩИКИ)",AND(I707="Погашение дебиторской задолженности поставщиков (302.00, 206.00)",G707=("Банк ВТБ(ПАО)")),"Возврат ЗП",S707="пени","пени",W707="Социальные пособия","Социальные пособия",Y707="Страховые взносы","Страховые взносы")</f>
        <v>ПОСТАВЩИКИ</v>
      </c>
      <c r="M707" t="str">
        <f t="shared" ref="M707:M770" si="155">IF(I:I= "Возврат полученных авансов, излишне полученных доходов (205.00, 209.00) \\ АНАЛИТИКА //", "Отказ от доставки", " ")</f>
        <v xml:space="preserve"> </v>
      </c>
      <c r="N707" t="str">
        <f t="shared" ref="N707:N770" si="156">_xlfn.IFS(I707= "Поступление доходов (205 00, 209 00)", "Доходы/Оплата (за доставку)",I707= "Возврат полученных авансов, излишне полученных доходов (205.00, 209.00) \\ АНАЛИТИКА //","Отказ от доставки",I707="Перечисление средств во временном распоряжении (304.01)","?",I707="Перечисление подотчетным лицам (208.00)","Выдано под отчет",P707="ЗП (3 дня)","ЗП (3 дня)",AND(I707="Перечисление физическим лицам по ведомости (302.00) \\ Общий контрагент //",P707="нет"),"ЗП",OR(I707="Перечисление удержаний из зарплаты, выплат по оплате труда, стипендий (по ведомости) (304.03)",I707="Перечисление удержаний из зарплаты, выплат по оплате труда, стипендий (304.03)"),"Удержания из ЗП",OR(I707="Оплата поставщикам и другие платежи (206.00, 302.00) \\ + ДО //",I707="Оплата поставщикам и другие платежи (206.00, 302.00)"),"ПОСТАВЩИКИ",U707="НДФЛ","НДФЛ",I707="Уплата налогов, сборов и иных платежей в бюджет (303.00) \\ начисление + БО + ДО //","Транспортный налог",OR(I707="Поступления на восстановление расходов (209 00)",AND(G707 ="УФК по г.Москве (Отделение Фонда пенсионного и социального страхования Российской Федерации по г. Москве и Московской области л/с 04734Ф73010)",I707 = "Погашение дебиторской задолженности поставщиков (302.00, 206.00)")),"Возврат субсидии",AND(I707="Погашение дебиторской задолженности поставщиков (302.00, 206.00)",G707&lt;&gt;("Банк ВТБ(ПАО)")),"Возврат платежа (ПОСТАВЩИКИ)",AND(I707="Погашение дебиторской задолженности поставщиков (302.00, 206.00)",G707=("Банк ВТБ(ПАО)")),"Возврат ЗП",S707="пени","пени",W707="Социальные пособия","Социальные пособия",Y707="Страховые взносы","Страховые взносы")</f>
        <v>ПОСТАВЩИКИ</v>
      </c>
      <c r="O707" s="13" t="b">
        <f t="shared" ref="O707:O770" si="157">IFERROR(SEARCH("3 дн", J707), 0) &gt; 0</f>
        <v>0</v>
      </c>
      <c r="P707" t="str">
        <f t="shared" ref="P707:P770" si="158">IF(O707=TRUE,"ЗП (3 дня)", "нет")</f>
        <v>нет</v>
      </c>
      <c r="Q707" t="str">
        <f t="shared" ref="Q707:Q770" si="159">IF(AND(I:I="Перечисление физическим лицам по ведомости (302.00) \\ Общий контрагент //",P:P="нет"),"ЗП","")</f>
        <v/>
      </c>
      <c r="R707" t="b">
        <f t="shared" ref="R707:R770" si="160">(IFERROR(SEARCH("пени", J707), 0) &gt; 0)</f>
        <v>0</v>
      </c>
      <c r="S707" t="str">
        <f t="shared" ref="S707:S770" si="161">IF(R707=TRUE,"пени","нет")</f>
        <v>нет</v>
      </c>
      <c r="T707" t="b">
        <f t="shared" ref="T707:T770" si="162">(IFERROR(SEARCH("НДФЛ", J707), 0) &gt; 0)</f>
        <v>0</v>
      </c>
      <c r="U707" t="str">
        <f t="shared" ref="U707:U770" si="163">IF(T707=TRUE,"НДФЛ","нет")</f>
        <v>нет</v>
      </c>
      <c r="V707" t="b">
        <f t="shared" ref="V707:V770" si="164">(IFERROR(SEARCH("(Взносы по единому тарифу ДИ).НДС не облагается.", J707), 0) &gt; 0)</f>
        <v>0</v>
      </c>
      <c r="W707" t="str">
        <f t="shared" ref="W707:W770" si="165">IF(V707=TRUE,"Социальные пособия","нет")</f>
        <v>нет</v>
      </c>
      <c r="X707" t="b">
        <f t="shared" ref="X707:X770" si="166">(IFERROR(SEARCH("страх", J707), 0) &gt; 0)</f>
        <v>0</v>
      </c>
      <c r="Y707" t="str">
        <f t="shared" ref="Y707:Y770" si="167">IF(X707=TRUE,"Страховые взносы","нет")</f>
        <v>нет</v>
      </c>
    </row>
    <row r="708" spans="1:25" ht="45" customHeight="1" x14ac:dyDescent="0.2">
      <c r="A708" s="2" t="s">
        <v>11</v>
      </c>
      <c r="B708" s="2" t="s">
        <v>2540</v>
      </c>
      <c r="C708" s="2" t="s">
        <v>2541</v>
      </c>
      <c r="D708" s="3">
        <v>599847.66</v>
      </c>
      <c r="E708" s="2" t="s">
        <v>2369</v>
      </c>
      <c r="F708" s="2" t="s">
        <v>15</v>
      </c>
      <c r="G708" s="2" t="s">
        <v>2542</v>
      </c>
      <c r="H708" s="2" t="s">
        <v>2543</v>
      </c>
      <c r="I708" s="2" t="s">
        <v>54</v>
      </c>
      <c r="J708" s="2" t="s">
        <v>2544</v>
      </c>
      <c r="K708" s="2" t="s">
        <v>49</v>
      </c>
      <c r="L708" s="8" t="str">
        <f t="shared" si="154"/>
        <v>ПОСТАВЩИКИ</v>
      </c>
      <c r="M708" t="str">
        <f t="shared" si="155"/>
        <v xml:space="preserve"> </v>
      </c>
      <c r="N708" t="str">
        <f t="shared" si="156"/>
        <v>ПОСТАВЩИКИ</v>
      </c>
      <c r="O708" s="13" t="b">
        <f t="shared" si="157"/>
        <v>0</v>
      </c>
      <c r="P708" t="str">
        <f t="shared" si="158"/>
        <v>нет</v>
      </c>
      <c r="Q708" t="str">
        <f t="shared" si="159"/>
        <v/>
      </c>
      <c r="R708" t="b">
        <f t="shared" si="160"/>
        <v>0</v>
      </c>
      <c r="S708" t="str">
        <f t="shared" si="161"/>
        <v>нет</v>
      </c>
      <c r="T708" t="b">
        <f t="shared" si="162"/>
        <v>0</v>
      </c>
      <c r="U708" t="str">
        <f t="shared" si="163"/>
        <v>нет</v>
      </c>
      <c r="V708" t="b">
        <f t="shared" si="164"/>
        <v>0</v>
      </c>
      <c r="W708" t="str">
        <f t="shared" si="165"/>
        <v>нет</v>
      </c>
      <c r="X708" t="b">
        <f t="shared" si="166"/>
        <v>0</v>
      </c>
      <c r="Y708" t="str">
        <f t="shared" si="167"/>
        <v>нет</v>
      </c>
    </row>
    <row r="709" spans="1:25" ht="45" customHeight="1" x14ac:dyDescent="0.2">
      <c r="A709" s="2" t="s">
        <v>11</v>
      </c>
      <c r="B709" s="2" t="s">
        <v>2545</v>
      </c>
      <c r="C709" s="2" t="s">
        <v>2546</v>
      </c>
      <c r="D709" s="3">
        <v>143640</v>
      </c>
      <c r="E709" s="2" t="s">
        <v>2369</v>
      </c>
      <c r="F709" s="2" t="s">
        <v>15</v>
      </c>
      <c r="G709" s="2" t="s">
        <v>2547</v>
      </c>
      <c r="H709" s="2" t="s">
        <v>2548</v>
      </c>
      <c r="I709" s="2" t="s">
        <v>54</v>
      </c>
      <c r="J709" s="2" t="s">
        <v>2549</v>
      </c>
      <c r="K709" s="2" t="s">
        <v>49</v>
      </c>
      <c r="L709" s="8" t="str">
        <f t="shared" si="154"/>
        <v>ПОСТАВЩИКИ</v>
      </c>
      <c r="M709" t="str">
        <f t="shared" si="155"/>
        <v xml:space="preserve"> </v>
      </c>
      <c r="N709" t="str">
        <f t="shared" si="156"/>
        <v>ПОСТАВЩИКИ</v>
      </c>
      <c r="O709" s="13" t="b">
        <f t="shared" si="157"/>
        <v>0</v>
      </c>
      <c r="P709" t="str">
        <f t="shared" si="158"/>
        <v>нет</v>
      </c>
      <c r="Q709" t="str">
        <f t="shared" si="159"/>
        <v/>
      </c>
      <c r="R709" t="b">
        <f t="shared" si="160"/>
        <v>0</v>
      </c>
      <c r="S709" t="str">
        <f t="shared" si="161"/>
        <v>нет</v>
      </c>
      <c r="T709" t="b">
        <f t="shared" si="162"/>
        <v>0</v>
      </c>
      <c r="U709" t="str">
        <f t="shared" si="163"/>
        <v>нет</v>
      </c>
      <c r="V709" t="b">
        <f t="shared" si="164"/>
        <v>0</v>
      </c>
      <c r="W709" t="str">
        <f t="shared" si="165"/>
        <v>нет</v>
      </c>
      <c r="X709" t="b">
        <f t="shared" si="166"/>
        <v>0</v>
      </c>
      <c r="Y709" t="str">
        <f t="shared" si="167"/>
        <v>нет</v>
      </c>
    </row>
    <row r="710" spans="1:25" ht="45" customHeight="1" x14ac:dyDescent="0.2">
      <c r="A710" s="2" t="s">
        <v>11</v>
      </c>
      <c r="B710" s="2" t="s">
        <v>2550</v>
      </c>
      <c r="C710" s="2" t="s">
        <v>2551</v>
      </c>
      <c r="D710" s="3">
        <v>18894.28</v>
      </c>
      <c r="E710" s="2" t="s">
        <v>2369</v>
      </c>
      <c r="F710" s="2" t="s">
        <v>15</v>
      </c>
      <c r="G710" s="2" t="s">
        <v>22</v>
      </c>
      <c r="H710" s="2" t="s">
        <v>17</v>
      </c>
      <c r="I710" s="2" t="s">
        <v>18</v>
      </c>
      <c r="J710" s="11" t="s">
        <v>2552</v>
      </c>
      <c r="K710" s="2" t="s">
        <v>20</v>
      </c>
      <c r="L710" s="8" t="str">
        <f t="shared" si="154"/>
        <v>ЗП</v>
      </c>
      <c r="M710" t="str">
        <f t="shared" si="155"/>
        <v xml:space="preserve"> </v>
      </c>
      <c r="N710" t="str">
        <f t="shared" si="156"/>
        <v>ЗП</v>
      </c>
      <c r="O710" s="13" t="b">
        <f t="shared" si="157"/>
        <v>0</v>
      </c>
      <c r="P710" t="str">
        <f t="shared" si="158"/>
        <v>нет</v>
      </c>
      <c r="Q710" t="str">
        <f t="shared" si="159"/>
        <v>ЗП</v>
      </c>
      <c r="R710" t="b">
        <f t="shared" si="160"/>
        <v>0</v>
      </c>
      <c r="S710" t="str">
        <f t="shared" si="161"/>
        <v>нет</v>
      </c>
      <c r="T710" t="b">
        <f t="shared" si="162"/>
        <v>0</v>
      </c>
      <c r="U710" t="str">
        <f t="shared" si="163"/>
        <v>нет</v>
      </c>
      <c r="V710" t="b">
        <f t="shared" si="164"/>
        <v>0</v>
      </c>
      <c r="W710" t="str">
        <f t="shared" si="165"/>
        <v>нет</v>
      </c>
      <c r="X710" t="b">
        <f t="shared" si="166"/>
        <v>0</v>
      </c>
      <c r="Y710" t="str">
        <f t="shared" si="167"/>
        <v>нет</v>
      </c>
    </row>
    <row r="711" spans="1:25" ht="45" customHeight="1" x14ac:dyDescent="0.2">
      <c r="A711" s="2" t="s">
        <v>11</v>
      </c>
      <c r="B711" s="2" t="s">
        <v>2553</v>
      </c>
      <c r="C711" s="2" t="s">
        <v>2554</v>
      </c>
      <c r="D711" s="3">
        <v>313855.84999999998</v>
      </c>
      <c r="E711" s="2" t="s">
        <v>2369</v>
      </c>
      <c r="F711" s="2" t="s">
        <v>15</v>
      </c>
      <c r="G711" s="2" t="s">
        <v>41</v>
      </c>
      <c r="H711" s="2" t="s">
        <v>17</v>
      </c>
      <c r="I711" s="2" t="s">
        <v>18</v>
      </c>
      <c r="J711" s="11" t="s">
        <v>2555</v>
      </c>
      <c r="K711" s="2" t="s">
        <v>20</v>
      </c>
      <c r="L711" s="8" t="str">
        <f t="shared" si="154"/>
        <v>ЗП</v>
      </c>
      <c r="M711" t="str">
        <f t="shared" si="155"/>
        <v xml:space="preserve"> </v>
      </c>
      <c r="N711" t="str">
        <f t="shared" si="156"/>
        <v>ЗП</v>
      </c>
      <c r="O711" s="13" t="b">
        <f t="shared" si="157"/>
        <v>0</v>
      </c>
      <c r="P711" t="str">
        <f t="shared" si="158"/>
        <v>нет</v>
      </c>
      <c r="Q711" t="str">
        <f t="shared" si="159"/>
        <v>ЗП</v>
      </c>
      <c r="R711" t="b">
        <f t="shared" si="160"/>
        <v>0</v>
      </c>
      <c r="S711" t="str">
        <f t="shared" si="161"/>
        <v>нет</v>
      </c>
      <c r="T711" t="b">
        <f t="shared" si="162"/>
        <v>0</v>
      </c>
      <c r="U711" t="str">
        <f t="shared" si="163"/>
        <v>нет</v>
      </c>
      <c r="V711" t="b">
        <f t="shared" si="164"/>
        <v>0</v>
      </c>
      <c r="W711" t="str">
        <f t="shared" si="165"/>
        <v>нет</v>
      </c>
      <c r="X711" t="b">
        <f t="shared" si="166"/>
        <v>0</v>
      </c>
      <c r="Y711" t="str">
        <f t="shared" si="167"/>
        <v>нет</v>
      </c>
    </row>
    <row r="712" spans="1:25" ht="45" customHeight="1" x14ac:dyDescent="0.2">
      <c r="A712" s="2" t="s">
        <v>11</v>
      </c>
      <c r="B712" s="2" t="s">
        <v>2556</v>
      </c>
      <c r="C712" s="2" t="s">
        <v>2557</v>
      </c>
      <c r="D712" s="3">
        <v>175708.41</v>
      </c>
      <c r="E712" s="2" t="s">
        <v>2369</v>
      </c>
      <c r="F712" s="2" t="s">
        <v>15</v>
      </c>
      <c r="G712" s="2" t="s">
        <v>38</v>
      </c>
      <c r="H712" s="2" t="s">
        <v>17</v>
      </c>
      <c r="I712" s="2" t="s">
        <v>18</v>
      </c>
      <c r="J712" s="11" t="s">
        <v>2558</v>
      </c>
      <c r="K712" s="2" t="s">
        <v>20</v>
      </c>
      <c r="L712" s="8" t="str">
        <f t="shared" si="154"/>
        <v>ЗП</v>
      </c>
      <c r="M712" t="str">
        <f t="shared" si="155"/>
        <v xml:space="preserve"> </v>
      </c>
      <c r="N712" t="str">
        <f t="shared" si="156"/>
        <v>ЗП</v>
      </c>
      <c r="O712" s="13" t="b">
        <f t="shared" si="157"/>
        <v>0</v>
      </c>
      <c r="P712" t="str">
        <f t="shared" si="158"/>
        <v>нет</v>
      </c>
      <c r="Q712" t="str">
        <f t="shared" si="159"/>
        <v>ЗП</v>
      </c>
      <c r="R712" t="b">
        <f t="shared" si="160"/>
        <v>0</v>
      </c>
      <c r="S712" t="str">
        <f t="shared" si="161"/>
        <v>нет</v>
      </c>
      <c r="T712" t="b">
        <f t="shared" si="162"/>
        <v>0</v>
      </c>
      <c r="U712" t="str">
        <f t="shared" si="163"/>
        <v>нет</v>
      </c>
      <c r="V712" t="b">
        <f t="shared" si="164"/>
        <v>0</v>
      </c>
      <c r="W712" t="str">
        <f t="shared" si="165"/>
        <v>нет</v>
      </c>
      <c r="X712" t="b">
        <f t="shared" si="166"/>
        <v>0</v>
      </c>
      <c r="Y712" t="str">
        <f t="shared" si="167"/>
        <v>нет</v>
      </c>
    </row>
    <row r="713" spans="1:25" ht="45" customHeight="1" x14ac:dyDescent="0.2">
      <c r="A713" s="2" t="s">
        <v>11</v>
      </c>
      <c r="B713" s="2" t="s">
        <v>2559</v>
      </c>
      <c r="C713" s="2" t="s">
        <v>2560</v>
      </c>
      <c r="D713" s="3">
        <v>19209.36</v>
      </c>
      <c r="E713" s="2" t="s">
        <v>2369</v>
      </c>
      <c r="F713" s="2" t="s">
        <v>15</v>
      </c>
      <c r="G713" s="2" t="s">
        <v>41</v>
      </c>
      <c r="H713" s="2" t="s">
        <v>17</v>
      </c>
      <c r="I713" s="2" t="s">
        <v>18</v>
      </c>
      <c r="J713" s="11" t="s">
        <v>2561</v>
      </c>
      <c r="K713" s="2" t="s">
        <v>20</v>
      </c>
      <c r="L713" s="8" t="str">
        <f t="shared" si="154"/>
        <v>ЗП (3 дня)</v>
      </c>
      <c r="M713" t="str">
        <f t="shared" si="155"/>
        <v xml:space="preserve"> </v>
      </c>
      <c r="N713" t="str">
        <f t="shared" si="156"/>
        <v>ЗП (3 дня)</v>
      </c>
      <c r="O713" s="13" t="b">
        <f t="shared" si="157"/>
        <v>1</v>
      </c>
      <c r="P713" t="str">
        <f t="shared" si="158"/>
        <v>ЗП (3 дня)</v>
      </c>
      <c r="Q713" t="str">
        <f t="shared" si="159"/>
        <v/>
      </c>
      <c r="R713" t="b">
        <f t="shared" si="160"/>
        <v>0</v>
      </c>
      <c r="S713" t="str">
        <f t="shared" si="161"/>
        <v>нет</v>
      </c>
      <c r="T713" t="b">
        <f t="shared" si="162"/>
        <v>0</v>
      </c>
      <c r="U713" t="str">
        <f t="shared" si="163"/>
        <v>нет</v>
      </c>
      <c r="V713" t="b">
        <f t="shared" si="164"/>
        <v>0</v>
      </c>
      <c r="W713" t="str">
        <f t="shared" si="165"/>
        <v>нет</v>
      </c>
      <c r="X713" t="b">
        <f t="shared" si="166"/>
        <v>0</v>
      </c>
      <c r="Y713" t="str">
        <f t="shared" si="167"/>
        <v>нет</v>
      </c>
    </row>
    <row r="714" spans="1:25" ht="45" customHeight="1" x14ac:dyDescent="0.2">
      <c r="A714" s="2" t="s">
        <v>11</v>
      </c>
      <c r="B714" s="2" t="s">
        <v>2562</v>
      </c>
      <c r="C714" s="2" t="s">
        <v>2563</v>
      </c>
      <c r="D714" s="3">
        <v>78367.72</v>
      </c>
      <c r="E714" s="2" t="s">
        <v>2369</v>
      </c>
      <c r="F714" s="2" t="s">
        <v>15</v>
      </c>
      <c r="G714" s="2" t="s">
        <v>38</v>
      </c>
      <c r="H714" s="2" t="s">
        <v>17</v>
      </c>
      <c r="I714" s="2" t="s">
        <v>18</v>
      </c>
      <c r="J714" s="11" t="s">
        <v>2564</v>
      </c>
      <c r="K714" s="2" t="s">
        <v>20</v>
      </c>
      <c r="L714" s="8" t="str">
        <f t="shared" si="154"/>
        <v>ЗП (3 дня)</v>
      </c>
      <c r="M714" t="str">
        <f t="shared" si="155"/>
        <v xml:space="preserve"> </v>
      </c>
      <c r="N714" t="str">
        <f t="shared" si="156"/>
        <v>ЗП (3 дня)</v>
      </c>
      <c r="O714" s="13" t="b">
        <f t="shared" si="157"/>
        <v>1</v>
      </c>
      <c r="P714" t="str">
        <f t="shared" si="158"/>
        <v>ЗП (3 дня)</v>
      </c>
      <c r="Q714" t="str">
        <f t="shared" si="159"/>
        <v/>
      </c>
      <c r="R714" t="b">
        <f t="shared" si="160"/>
        <v>0</v>
      </c>
      <c r="S714" t="str">
        <f t="shared" si="161"/>
        <v>нет</v>
      </c>
      <c r="T714" t="b">
        <f t="shared" si="162"/>
        <v>0</v>
      </c>
      <c r="U714" t="str">
        <f t="shared" si="163"/>
        <v>нет</v>
      </c>
      <c r="V714" t="b">
        <f t="shared" si="164"/>
        <v>0</v>
      </c>
      <c r="W714" t="str">
        <f t="shared" si="165"/>
        <v>нет</v>
      </c>
      <c r="X714" t="b">
        <f t="shared" si="166"/>
        <v>0</v>
      </c>
      <c r="Y714" t="str">
        <f t="shared" si="167"/>
        <v>нет</v>
      </c>
    </row>
    <row r="715" spans="1:25" ht="45" customHeight="1" x14ac:dyDescent="0.2">
      <c r="A715" s="2" t="s">
        <v>11</v>
      </c>
      <c r="B715" s="2" t="s">
        <v>2565</v>
      </c>
      <c r="C715" s="2" t="s">
        <v>2566</v>
      </c>
      <c r="D715" s="3">
        <v>550364</v>
      </c>
      <c r="E715" s="2" t="s">
        <v>2369</v>
      </c>
      <c r="F715" s="2" t="s">
        <v>15</v>
      </c>
      <c r="G715" s="2" t="s">
        <v>2567</v>
      </c>
      <c r="H715" s="2" t="s">
        <v>2568</v>
      </c>
      <c r="I715" s="2" t="s">
        <v>47</v>
      </c>
      <c r="J715" s="2" t="s">
        <v>2569</v>
      </c>
      <c r="K715" s="2" t="s">
        <v>49</v>
      </c>
      <c r="L715" s="8" t="str">
        <f t="shared" si="154"/>
        <v>ПОСТАВЩИКИ</v>
      </c>
      <c r="M715" t="str">
        <f t="shared" si="155"/>
        <v xml:space="preserve"> </v>
      </c>
      <c r="N715" t="str">
        <f t="shared" si="156"/>
        <v>ПОСТАВЩИКИ</v>
      </c>
      <c r="O715" s="13" t="b">
        <f t="shared" si="157"/>
        <v>0</v>
      </c>
      <c r="P715" t="str">
        <f t="shared" si="158"/>
        <v>нет</v>
      </c>
      <c r="Q715" t="str">
        <f t="shared" si="159"/>
        <v/>
      </c>
      <c r="R715" t="b">
        <f t="shared" si="160"/>
        <v>0</v>
      </c>
      <c r="S715" t="str">
        <f t="shared" si="161"/>
        <v>нет</v>
      </c>
      <c r="T715" t="b">
        <f t="shared" si="162"/>
        <v>0</v>
      </c>
      <c r="U715" t="str">
        <f t="shared" si="163"/>
        <v>нет</v>
      </c>
      <c r="V715" t="b">
        <f t="shared" si="164"/>
        <v>0</v>
      </c>
      <c r="W715" t="str">
        <f t="shared" si="165"/>
        <v>нет</v>
      </c>
      <c r="X715" t="b">
        <f t="shared" si="166"/>
        <v>0</v>
      </c>
      <c r="Y715" t="str">
        <f t="shared" si="167"/>
        <v>нет</v>
      </c>
    </row>
    <row r="716" spans="1:25" ht="45" customHeight="1" x14ac:dyDescent="0.2">
      <c r="A716" s="2" t="s">
        <v>11</v>
      </c>
      <c r="B716" s="2" t="s">
        <v>2570</v>
      </c>
      <c r="C716" s="2" t="s">
        <v>2571</v>
      </c>
      <c r="D716" s="3">
        <v>12000</v>
      </c>
      <c r="E716" s="2" t="s">
        <v>2369</v>
      </c>
      <c r="F716" s="2" t="s">
        <v>15</v>
      </c>
      <c r="G716" s="2" t="s">
        <v>1298</v>
      </c>
      <c r="H716" s="2" t="s">
        <v>1299</v>
      </c>
      <c r="I716" s="2" t="s">
        <v>54</v>
      </c>
      <c r="J716" s="2" t="s">
        <v>2572</v>
      </c>
      <c r="K716" s="2" t="s">
        <v>49</v>
      </c>
      <c r="L716" s="8" t="str">
        <f t="shared" si="154"/>
        <v>ПОСТАВЩИКИ</v>
      </c>
      <c r="M716" t="str">
        <f t="shared" si="155"/>
        <v xml:space="preserve"> </v>
      </c>
      <c r="N716" t="str">
        <f t="shared" si="156"/>
        <v>ПОСТАВЩИКИ</v>
      </c>
      <c r="O716" s="13" t="b">
        <f t="shared" si="157"/>
        <v>0</v>
      </c>
      <c r="P716" t="str">
        <f t="shared" si="158"/>
        <v>нет</v>
      </c>
      <c r="Q716" t="str">
        <f t="shared" si="159"/>
        <v/>
      </c>
      <c r="R716" t="b">
        <f t="shared" si="160"/>
        <v>0</v>
      </c>
      <c r="S716" t="str">
        <f t="shared" si="161"/>
        <v>нет</v>
      </c>
      <c r="T716" t="b">
        <f t="shared" si="162"/>
        <v>0</v>
      </c>
      <c r="U716" t="str">
        <f t="shared" si="163"/>
        <v>нет</v>
      </c>
      <c r="V716" t="b">
        <f t="shared" si="164"/>
        <v>0</v>
      </c>
      <c r="W716" t="str">
        <f t="shared" si="165"/>
        <v>нет</v>
      </c>
      <c r="X716" t="b">
        <f t="shared" si="166"/>
        <v>0</v>
      </c>
      <c r="Y716" t="str">
        <f t="shared" si="167"/>
        <v>нет</v>
      </c>
    </row>
    <row r="717" spans="1:25" ht="45" customHeight="1" x14ac:dyDescent="0.2">
      <c r="A717" s="2" t="s">
        <v>11</v>
      </c>
      <c r="B717" s="2" t="s">
        <v>2573</v>
      </c>
      <c r="C717" s="2" t="s">
        <v>2574</v>
      </c>
      <c r="D717" s="4">
        <v>272</v>
      </c>
      <c r="E717" s="2" t="s">
        <v>2369</v>
      </c>
      <c r="F717" s="2" t="s">
        <v>15</v>
      </c>
      <c r="G717" s="2" t="s">
        <v>45</v>
      </c>
      <c r="H717" s="2" t="s">
        <v>46</v>
      </c>
      <c r="I717" s="2" t="s">
        <v>47</v>
      </c>
      <c r="J717" s="2" t="s">
        <v>2575</v>
      </c>
      <c r="K717" s="2" t="s">
        <v>49</v>
      </c>
      <c r="L717" s="8" t="str">
        <f t="shared" si="154"/>
        <v>ПОСТАВЩИКИ</v>
      </c>
      <c r="M717" t="str">
        <f t="shared" si="155"/>
        <v xml:space="preserve"> </v>
      </c>
      <c r="N717" t="str">
        <f t="shared" si="156"/>
        <v>ПОСТАВЩИКИ</v>
      </c>
      <c r="O717" s="13" t="b">
        <f t="shared" si="157"/>
        <v>0</v>
      </c>
      <c r="P717" t="str">
        <f t="shared" si="158"/>
        <v>нет</v>
      </c>
      <c r="Q717" t="str">
        <f t="shared" si="159"/>
        <v/>
      </c>
      <c r="R717" t="b">
        <f t="shared" si="160"/>
        <v>0</v>
      </c>
      <c r="S717" t="str">
        <f t="shared" si="161"/>
        <v>нет</v>
      </c>
      <c r="T717" t="b">
        <f t="shared" si="162"/>
        <v>0</v>
      </c>
      <c r="U717" t="str">
        <f t="shared" si="163"/>
        <v>нет</v>
      </c>
      <c r="V717" t="b">
        <f t="shared" si="164"/>
        <v>0</v>
      </c>
      <c r="W717" t="str">
        <f t="shared" si="165"/>
        <v>нет</v>
      </c>
      <c r="X717" t="b">
        <f t="shared" si="166"/>
        <v>0</v>
      </c>
      <c r="Y717" t="str">
        <f t="shared" si="167"/>
        <v>нет</v>
      </c>
    </row>
    <row r="718" spans="1:25" ht="45" customHeight="1" x14ac:dyDescent="0.2">
      <c r="A718" s="2" t="s">
        <v>11</v>
      </c>
      <c r="B718" s="2" t="s">
        <v>2576</v>
      </c>
      <c r="C718" s="2" t="s">
        <v>2577</v>
      </c>
      <c r="D718" s="3">
        <v>12100</v>
      </c>
      <c r="E718" s="2" t="s">
        <v>2369</v>
      </c>
      <c r="F718" s="2" t="s">
        <v>15</v>
      </c>
      <c r="G718" s="2" t="s">
        <v>2578</v>
      </c>
      <c r="H718" s="2" t="s">
        <v>2579</v>
      </c>
      <c r="I718" s="2" t="s">
        <v>47</v>
      </c>
      <c r="J718" s="2" t="s">
        <v>2580</v>
      </c>
      <c r="K718" s="2" t="s">
        <v>49</v>
      </c>
      <c r="L718" s="8" t="str">
        <f t="shared" si="154"/>
        <v>ПОСТАВЩИКИ</v>
      </c>
      <c r="M718" t="str">
        <f t="shared" si="155"/>
        <v xml:space="preserve"> </v>
      </c>
      <c r="N718" t="str">
        <f t="shared" si="156"/>
        <v>ПОСТАВЩИКИ</v>
      </c>
      <c r="O718" s="13" t="b">
        <f t="shared" si="157"/>
        <v>0</v>
      </c>
      <c r="P718" t="str">
        <f t="shared" si="158"/>
        <v>нет</v>
      </c>
      <c r="Q718" t="str">
        <f t="shared" si="159"/>
        <v/>
      </c>
      <c r="R718" t="b">
        <f t="shared" si="160"/>
        <v>0</v>
      </c>
      <c r="S718" t="str">
        <f t="shared" si="161"/>
        <v>нет</v>
      </c>
      <c r="T718" t="b">
        <f t="shared" si="162"/>
        <v>0</v>
      </c>
      <c r="U718" t="str">
        <f t="shared" si="163"/>
        <v>нет</v>
      </c>
      <c r="V718" t="b">
        <f t="shared" si="164"/>
        <v>0</v>
      </c>
      <c r="W718" t="str">
        <f t="shared" si="165"/>
        <v>нет</v>
      </c>
      <c r="X718" t="b">
        <f t="shared" si="166"/>
        <v>0</v>
      </c>
      <c r="Y718" t="str">
        <f t="shared" si="167"/>
        <v>нет</v>
      </c>
    </row>
    <row r="719" spans="1:25" ht="45" customHeight="1" x14ac:dyDescent="0.2">
      <c r="A719" s="2" t="s">
        <v>11</v>
      </c>
      <c r="B719" s="2" t="s">
        <v>2581</v>
      </c>
      <c r="C719" s="2" t="s">
        <v>2582</v>
      </c>
      <c r="D719" s="3">
        <v>1662.5</v>
      </c>
      <c r="E719" s="2" t="s">
        <v>2369</v>
      </c>
      <c r="F719" s="2" t="s">
        <v>62</v>
      </c>
      <c r="G719" s="2" t="s">
        <v>41</v>
      </c>
      <c r="H719" s="2" t="s">
        <v>2583</v>
      </c>
      <c r="I719" s="2" t="s">
        <v>65</v>
      </c>
      <c r="J719" s="2" t="s">
        <v>393</v>
      </c>
      <c r="K719" s="2" t="s">
        <v>20</v>
      </c>
      <c r="L719" s="8" t="str">
        <f t="shared" si="154"/>
        <v>Доходы/Оплата (за доставку)</v>
      </c>
      <c r="M719" t="str">
        <f t="shared" si="155"/>
        <v xml:space="preserve"> </v>
      </c>
      <c r="N719" t="str">
        <f t="shared" si="156"/>
        <v>Доходы/Оплата (за доставку)</v>
      </c>
      <c r="O719" s="13" t="b">
        <f t="shared" si="157"/>
        <v>0</v>
      </c>
      <c r="P719" t="str">
        <f t="shared" si="158"/>
        <v>нет</v>
      </c>
      <c r="Q719" t="str">
        <f t="shared" si="159"/>
        <v/>
      </c>
      <c r="R719" t="b">
        <f t="shared" si="160"/>
        <v>0</v>
      </c>
      <c r="S719" t="str">
        <f t="shared" si="161"/>
        <v>нет</v>
      </c>
      <c r="T719" t="b">
        <f t="shared" si="162"/>
        <v>0</v>
      </c>
      <c r="U719" t="str">
        <f t="shared" si="163"/>
        <v>нет</v>
      </c>
      <c r="V719" t="b">
        <f t="shared" si="164"/>
        <v>0</v>
      </c>
      <c r="W719" t="str">
        <f t="shared" si="165"/>
        <v>нет</v>
      </c>
      <c r="X719" t="b">
        <f t="shared" si="166"/>
        <v>0</v>
      </c>
      <c r="Y719" t="str">
        <f t="shared" si="167"/>
        <v>нет</v>
      </c>
    </row>
    <row r="720" spans="1:25" ht="45" customHeight="1" x14ac:dyDescent="0.2">
      <c r="A720" s="2" t="s">
        <v>11</v>
      </c>
      <c r="B720" s="2" t="s">
        <v>2581</v>
      </c>
      <c r="C720" s="2" t="s">
        <v>2584</v>
      </c>
      <c r="D720" s="4">
        <v>997.5</v>
      </c>
      <c r="E720" s="2" t="s">
        <v>2369</v>
      </c>
      <c r="F720" s="2" t="s">
        <v>62</v>
      </c>
      <c r="G720" s="2" t="s">
        <v>2585</v>
      </c>
      <c r="H720" s="2" t="s">
        <v>2586</v>
      </c>
      <c r="I720" s="2" t="s">
        <v>65</v>
      </c>
      <c r="J720" s="2" t="s">
        <v>2587</v>
      </c>
      <c r="K720" s="2" t="s">
        <v>20</v>
      </c>
      <c r="L720" s="8" t="str">
        <f t="shared" si="154"/>
        <v>Доходы/Оплата (за доставку)</v>
      </c>
      <c r="M720" t="str">
        <f t="shared" si="155"/>
        <v xml:space="preserve"> </v>
      </c>
      <c r="N720" t="str">
        <f t="shared" si="156"/>
        <v>Доходы/Оплата (за доставку)</v>
      </c>
      <c r="O720" s="13" t="b">
        <f t="shared" si="157"/>
        <v>0</v>
      </c>
      <c r="P720" t="str">
        <f t="shared" si="158"/>
        <v>нет</v>
      </c>
      <c r="Q720" t="str">
        <f t="shared" si="159"/>
        <v/>
      </c>
      <c r="R720" t="b">
        <f t="shared" si="160"/>
        <v>0</v>
      </c>
      <c r="S720" t="str">
        <f t="shared" si="161"/>
        <v>нет</v>
      </c>
      <c r="T720" t="b">
        <f t="shared" si="162"/>
        <v>0</v>
      </c>
      <c r="U720" t="str">
        <f t="shared" si="163"/>
        <v>нет</v>
      </c>
      <c r="V720" t="b">
        <f t="shared" si="164"/>
        <v>0</v>
      </c>
      <c r="W720" t="str">
        <f t="shared" si="165"/>
        <v>нет</v>
      </c>
      <c r="X720" t="b">
        <f t="shared" si="166"/>
        <v>0</v>
      </c>
      <c r="Y720" t="str">
        <f t="shared" si="167"/>
        <v>нет</v>
      </c>
    </row>
    <row r="721" spans="1:25" ht="45" customHeight="1" x14ac:dyDescent="0.2">
      <c r="A721" s="2" t="s">
        <v>11</v>
      </c>
      <c r="B721" s="2" t="s">
        <v>2581</v>
      </c>
      <c r="C721" s="2" t="s">
        <v>2588</v>
      </c>
      <c r="D721" s="4">
        <v>831.25</v>
      </c>
      <c r="E721" s="2" t="s">
        <v>2369</v>
      </c>
      <c r="F721" s="2" t="s">
        <v>62</v>
      </c>
      <c r="G721" s="2" t="s">
        <v>2589</v>
      </c>
      <c r="H721" s="2" t="s">
        <v>2590</v>
      </c>
      <c r="I721" s="2" t="s">
        <v>65</v>
      </c>
      <c r="J721" s="2" t="s">
        <v>2591</v>
      </c>
      <c r="K721" s="2" t="s">
        <v>20</v>
      </c>
      <c r="L721" s="8" t="str">
        <f t="shared" si="154"/>
        <v>Доходы/Оплата (за доставку)</v>
      </c>
      <c r="M721" t="str">
        <f t="shared" si="155"/>
        <v xml:space="preserve"> </v>
      </c>
      <c r="N721" t="str">
        <f t="shared" si="156"/>
        <v>Доходы/Оплата (за доставку)</v>
      </c>
      <c r="O721" s="13" t="b">
        <f t="shared" si="157"/>
        <v>0</v>
      </c>
      <c r="P721" t="str">
        <f t="shared" si="158"/>
        <v>нет</v>
      </c>
      <c r="Q721" t="str">
        <f t="shared" si="159"/>
        <v/>
      </c>
      <c r="R721" t="b">
        <f t="shared" si="160"/>
        <v>0</v>
      </c>
      <c r="S721" t="str">
        <f t="shared" si="161"/>
        <v>нет</v>
      </c>
      <c r="T721" t="b">
        <f t="shared" si="162"/>
        <v>0</v>
      </c>
      <c r="U721" t="str">
        <f t="shared" si="163"/>
        <v>нет</v>
      </c>
      <c r="V721" t="b">
        <f t="shared" si="164"/>
        <v>0</v>
      </c>
      <c r="W721" t="str">
        <f t="shared" si="165"/>
        <v>нет</v>
      </c>
      <c r="X721" t="b">
        <f t="shared" si="166"/>
        <v>0</v>
      </c>
      <c r="Y721" t="str">
        <f t="shared" si="167"/>
        <v>нет</v>
      </c>
    </row>
    <row r="722" spans="1:25" ht="45" customHeight="1" x14ac:dyDescent="0.2">
      <c r="A722" s="2" t="s">
        <v>11</v>
      </c>
      <c r="B722" s="2" t="s">
        <v>2581</v>
      </c>
      <c r="C722" s="2" t="s">
        <v>2592</v>
      </c>
      <c r="D722" s="4">
        <v>831.25</v>
      </c>
      <c r="E722" s="2" t="s">
        <v>2369</v>
      </c>
      <c r="F722" s="2" t="s">
        <v>62</v>
      </c>
      <c r="G722" s="2" t="s">
        <v>2593</v>
      </c>
      <c r="H722" s="2" t="s">
        <v>2594</v>
      </c>
      <c r="I722" s="2" t="s">
        <v>65</v>
      </c>
      <c r="J722" s="2" t="s">
        <v>2595</v>
      </c>
      <c r="K722" s="2" t="s">
        <v>20</v>
      </c>
      <c r="L722" s="8" t="str">
        <f t="shared" si="154"/>
        <v>Доходы/Оплата (за доставку)</v>
      </c>
      <c r="M722" t="str">
        <f t="shared" si="155"/>
        <v xml:space="preserve"> </v>
      </c>
      <c r="N722" t="str">
        <f t="shared" si="156"/>
        <v>Доходы/Оплата (за доставку)</v>
      </c>
      <c r="O722" s="13" t="b">
        <f t="shared" si="157"/>
        <v>0</v>
      </c>
      <c r="P722" t="str">
        <f t="shared" si="158"/>
        <v>нет</v>
      </c>
      <c r="Q722" t="str">
        <f t="shared" si="159"/>
        <v/>
      </c>
      <c r="R722" t="b">
        <f t="shared" si="160"/>
        <v>0</v>
      </c>
      <c r="S722" t="str">
        <f t="shared" si="161"/>
        <v>нет</v>
      </c>
      <c r="T722" t="b">
        <f t="shared" si="162"/>
        <v>0</v>
      </c>
      <c r="U722" t="str">
        <f t="shared" si="163"/>
        <v>нет</v>
      </c>
      <c r="V722" t="b">
        <f t="shared" si="164"/>
        <v>0</v>
      </c>
      <c r="W722" t="str">
        <f t="shared" si="165"/>
        <v>нет</v>
      </c>
      <c r="X722" t="b">
        <f t="shared" si="166"/>
        <v>0</v>
      </c>
      <c r="Y722" t="str">
        <f t="shared" si="167"/>
        <v>нет</v>
      </c>
    </row>
    <row r="723" spans="1:25" ht="45" customHeight="1" x14ac:dyDescent="0.2">
      <c r="A723" s="2" t="s">
        <v>11</v>
      </c>
      <c r="B723" s="2" t="s">
        <v>2581</v>
      </c>
      <c r="C723" s="2" t="s">
        <v>2596</v>
      </c>
      <c r="D723" s="4">
        <v>665</v>
      </c>
      <c r="E723" s="2" t="s">
        <v>2369</v>
      </c>
      <c r="F723" s="2" t="s">
        <v>62</v>
      </c>
      <c r="G723" s="2" t="s">
        <v>1486</v>
      </c>
      <c r="H723" s="2" t="s">
        <v>2597</v>
      </c>
      <c r="I723" s="2" t="s">
        <v>65</v>
      </c>
      <c r="J723" s="2" t="s">
        <v>2598</v>
      </c>
      <c r="K723" s="2" t="s">
        <v>20</v>
      </c>
      <c r="L723" s="8" t="str">
        <f t="shared" si="154"/>
        <v>Доходы/Оплата (за доставку)</v>
      </c>
      <c r="M723" t="str">
        <f t="shared" si="155"/>
        <v xml:space="preserve"> </v>
      </c>
      <c r="N723" t="str">
        <f t="shared" si="156"/>
        <v>Доходы/Оплата (за доставку)</v>
      </c>
      <c r="O723" s="13" t="b">
        <f t="shared" si="157"/>
        <v>0</v>
      </c>
      <c r="P723" t="str">
        <f t="shared" si="158"/>
        <v>нет</v>
      </c>
      <c r="Q723" t="str">
        <f t="shared" si="159"/>
        <v/>
      </c>
      <c r="R723" t="b">
        <f t="shared" si="160"/>
        <v>0</v>
      </c>
      <c r="S723" t="str">
        <f t="shared" si="161"/>
        <v>нет</v>
      </c>
      <c r="T723" t="b">
        <f t="shared" si="162"/>
        <v>0</v>
      </c>
      <c r="U723" t="str">
        <f t="shared" si="163"/>
        <v>нет</v>
      </c>
      <c r="V723" t="b">
        <f t="shared" si="164"/>
        <v>0</v>
      </c>
      <c r="W723" t="str">
        <f t="shared" si="165"/>
        <v>нет</v>
      </c>
      <c r="X723" t="b">
        <f t="shared" si="166"/>
        <v>0</v>
      </c>
      <c r="Y723" t="str">
        <f t="shared" si="167"/>
        <v>нет</v>
      </c>
    </row>
    <row r="724" spans="1:25" ht="45" customHeight="1" x14ac:dyDescent="0.2">
      <c r="A724" s="2" t="s">
        <v>11</v>
      </c>
      <c r="B724" s="2" t="s">
        <v>2581</v>
      </c>
      <c r="C724" s="2" t="s">
        <v>2599</v>
      </c>
      <c r="D724" s="4">
        <v>665</v>
      </c>
      <c r="E724" s="2" t="s">
        <v>2369</v>
      </c>
      <c r="F724" s="2" t="s">
        <v>62</v>
      </c>
      <c r="G724" s="2" t="s">
        <v>2600</v>
      </c>
      <c r="H724" s="2" t="s">
        <v>2601</v>
      </c>
      <c r="I724" s="2" t="s">
        <v>65</v>
      </c>
      <c r="J724" s="2" t="s">
        <v>2602</v>
      </c>
      <c r="K724" s="2" t="s">
        <v>20</v>
      </c>
      <c r="L724" s="8" t="str">
        <f t="shared" si="154"/>
        <v>Доходы/Оплата (за доставку)</v>
      </c>
      <c r="M724" t="str">
        <f t="shared" si="155"/>
        <v xml:space="preserve"> </v>
      </c>
      <c r="N724" t="str">
        <f t="shared" si="156"/>
        <v>Доходы/Оплата (за доставку)</v>
      </c>
      <c r="O724" s="13" t="b">
        <f t="shared" si="157"/>
        <v>0</v>
      </c>
      <c r="P724" t="str">
        <f t="shared" si="158"/>
        <v>нет</v>
      </c>
      <c r="Q724" t="str">
        <f t="shared" si="159"/>
        <v/>
      </c>
      <c r="R724" t="b">
        <f t="shared" si="160"/>
        <v>0</v>
      </c>
      <c r="S724" t="str">
        <f t="shared" si="161"/>
        <v>нет</v>
      </c>
      <c r="T724" t="b">
        <f t="shared" si="162"/>
        <v>0</v>
      </c>
      <c r="U724" t="str">
        <f t="shared" si="163"/>
        <v>нет</v>
      </c>
      <c r="V724" t="b">
        <f t="shared" si="164"/>
        <v>0</v>
      </c>
      <c r="W724" t="str">
        <f t="shared" si="165"/>
        <v>нет</v>
      </c>
      <c r="X724" t="b">
        <f t="shared" si="166"/>
        <v>0</v>
      </c>
      <c r="Y724" t="str">
        <f t="shared" si="167"/>
        <v>нет</v>
      </c>
    </row>
    <row r="725" spans="1:25" ht="45" customHeight="1" x14ac:dyDescent="0.2">
      <c r="A725" s="2" t="s">
        <v>11</v>
      </c>
      <c r="B725" s="2" t="s">
        <v>2581</v>
      </c>
      <c r="C725" s="2" t="s">
        <v>2603</v>
      </c>
      <c r="D725" s="4">
        <v>665</v>
      </c>
      <c r="E725" s="2" t="s">
        <v>2369</v>
      </c>
      <c r="F725" s="2" t="s">
        <v>62</v>
      </c>
      <c r="G725" s="2" t="s">
        <v>2604</v>
      </c>
      <c r="H725" s="2" t="s">
        <v>2605</v>
      </c>
      <c r="I725" s="2" t="s">
        <v>65</v>
      </c>
      <c r="J725" s="2" t="s">
        <v>2606</v>
      </c>
      <c r="K725" s="2" t="s">
        <v>20</v>
      </c>
      <c r="L725" s="8" t="str">
        <f t="shared" si="154"/>
        <v>Доходы/Оплата (за доставку)</v>
      </c>
      <c r="M725" t="str">
        <f t="shared" si="155"/>
        <v xml:space="preserve"> </v>
      </c>
      <c r="N725" t="str">
        <f t="shared" si="156"/>
        <v>Доходы/Оплата (за доставку)</v>
      </c>
      <c r="O725" s="13" t="b">
        <f t="shared" si="157"/>
        <v>0</v>
      </c>
      <c r="P725" t="str">
        <f t="shared" si="158"/>
        <v>нет</v>
      </c>
      <c r="Q725" t="str">
        <f t="shared" si="159"/>
        <v/>
      </c>
      <c r="R725" t="b">
        <f t="shared" si="160"/>
        <v>0</v>
      </c>
      <c r="S725" t="str">
        <f t="shared" si="161"/>
        <v>нет</v>
      </c>
      <c r="T725" t="b">
        <f t="shared" si="162"/>
        <v>0</v>
      </c>
      <c r="U725" t="str">
        <f t="shared" si="163"/>
        <v>нет</v>
      </c>
      <c r="V725" t="b">
        <f t="shared" si="164"/>
        <v>0</v>
      </c>
      <c r="W725" t="str">
        <f t="shared" si="165"/>
        <v>нет</v>
      </c>
      <c r="X725" t="b">
        <f t="shared" si="166"/>
        <v>0</v>
      </c>
      <c r="Y725" t="str">
        <f t="shared" si="167"/>
        <v>нет</v>
      </c>
    </row>
    <row r="726" spans="1:25" ht="45" customHeight="1" x14ac:dyDescent="0.2">
      <c r="A726" s="2" t="s">
        <v>11</v>
      </c>
      <c r="B726" s="2" t="s">
        <v>2581</v>
      </c>
      <c r="C726" s="2" t="s">
        <v>2607</v>
      </c>
      <c r="D726" s="4">
        <v>665</v>
      </c>
      <c r="E726" s="2" t="s">
        <v>2369</v>
      </c>
      <c r="F726" s="2" t="s">
        <v>62</v>
      </c>
      <c r="G726" s="2" t="s">
        <v>2608</v>
      </c>
      <c r="H726" s="2" t="s">
        <v>2609</v>
      </c>
      <c r="I726" s="2" t="s">
        <v>65</v>
      </c>
      <c r="J726" s="2" t="s">
        <v>2610</v>
      </c>
      <c r="K726" s="2" t="s">
        <v>20</v>
      </c>
      <c r="L726" s="8" t="str">
        <f t="shared" si="154"/>
        <v>Доходы/Оплата (за доставку)</v>
      </c>
      <c r="M726" t="str">
        <f t="shared" si="155"/>
        <v xml:space="preserve"> </v>
      </c>
      <c r="N726" t="str">
        <f t="shared" si="156"/>
        <v>Доходы/Оплата (за доставку)</v>
      </c>
      <c r="O726" s="13" t="b">
        <f t="shared" si="157"/>
        <v>0</v>
      </c>
      <c r="P726" t="str">
        <f t="shared" si="158"/>
        <v>нет</v>
      </c>
      <c r="Q726" t="str">
        <f t="shared" si="159"/>
        <v/>
      </c>
      <c r="R726" t="b">
        <f t="shared" si="160"/>
        <v>0</v>
      </c>
      <c r="S726" t="str">
        <f t="shared" si="161"/>
        <v>нет</v>
      </c>
      <c r="T726" t="b">
        <f t="shared" si="162"/>
        <v>0</v>
      </c>
      <c r="U726" t="str">
        <f t="shared" si="163"/>
        <v>нет</v>
      </c>
      <c r="V726" t="b">
        <f t="shared" si="164"/>
        <v>0</v>
      </c>
      <c r="W726" t="str">
        <f t="shared" si="165"/>
        <v>нет</v>
      </c>
      <c r="X726" t="b">
        <f t="shared" si="166"/>
        <v>0</v>
      </c>
      <c r="Y726" t="str">
        <f t="shared" si="167"/>
        <v>нет</v>
      </c>
    </row>
    <row r="727" spans="1:25" ht="45" customHeight="1" x14ac:dyDescent="0.2">
      <c r="A727" s="2" t="s">
        <v>11</v>
      </c>
      <c r="B727" s="2" t="s">
        <v>2611</v>
      </c>
      <c r="C727" s="2" t="s">
        <v>2612</v>
      </c>
      <c r="D727" s="3">
        <v>130295</v>
      </c>
      <c r="E727" s="2" t="s">
        <v>2613</v>
      </c>
      <c r="F727" s="2" t="s">
        <v>15</v>
      </c>
      <c r="G727" s="2" t="s">
        <v>41</v>
      </c>
      <c r="H727" s="2" t="s">
        <v>17</v>
      </c>
      <c r="I727" s="2" t="s">
        <v>18</v>
      </c>
      <c r="J727" s="11" t="s">
        <v>2614</v>
      </c>
      <c r="K727" s="2" t="s">
        <v>49</v>
      </c>
      <c r="L727" s="8" t="str">
        <f t="shared" si="154"/>
        <v>ЗП</v>
      </c>
      <c r="M727" t="str">
        <f t="shared" si="155"/>
        <v xml:space="preserve"> </v>
      </c>
      <c r="N727" t="str">
        <f t="shared" si="156"/>
        <v>ЗП</v>
      </c>
      <c r="O727" s="13" t="b">
        <f t="shared" si="157"/>
        <v>0</v>
      </c>
      <c r="P727" t="str">
        <f t="shared" si="158"/>
        <v>нет</v>
      </c>
      <c r="Q727" t="str">
        <f t="shared" si="159"/>
        <v>ЗП</v>
      </c>
      <c r="R727" t="b">
        <f t="shared" si="160"/>
        <v>0</v>
      </c>
      <c r="S727" t="str">
        <f t="shared" si="161"/>
        <v>нет</v>
      </c>
      <c r="T727" t="b">
        <f t="shared" si="162"/>
        <v>0</v>
      </c>
      <c r="U727" t="str">
        <f t="shared" si="163"/>
        <v>нет</v>
      </c>
      <c r="V727" t="b">
        <f t="shared" si="164"/>
        <v>0</v>
      </c>
      <c r="W727" t="str">
        <f t="shared" si="165"/>
        <v>нет</v>
      </c>
      <c r="X727" t="b">
        <f t="shared" si="166"/>
        <v>0</v>
      </c>
      <c r="Y727" t="str">
        <f t="shared" si="167"/>
        <v>нет</v>
      </c>
    </row>
    <row r="728" spans="1:25" ht="45" customHeight="1" x14ac:dyDescent="0.2">
      <c r="A728" s="2" t="s">
        <v>11</v>
      </c>
      <c r="B728" s="2" t="s">
        <v>2615</v>
      </c>
      <c r="C728" s="2" t="s">
        <v>2616</v>
      </c>
      <c r="D728" s="3">
        <v>578149.19999999995</v>
      </c>
      <c r="E728" s="2" t="s">
        <v>2613</v>
      </c>
      <c r="F728" s="2" t="s">
        <v>15</v>
      </c>
      <c r="G728" s="2" t="s">
        <v>38</v>
      </c>
      <c r="H728" s="2" t="s">
        <v>17</v>
      </c>
      <c r="I728" s="2" t="s">
        <v>18</v>
      </c>
      <c r="J728" s="11" t="s">
        <v>2617</v>
      </c>
      <c r="K728" s="2" t="s">
        <v>49</v>
      </c>
      <c r="L728" s="8" t="str">
        <f t="shared" si="154"/>
        <v>ЗП</v>
      </c>
      <c r="M728" t="str">
        <f t="shared" si="155"/>
        <v xml:space="preserve"> </v>
      </c>
      <c r="N728" t="str">
        <f t="shared" si="156"/>
        <v>ЗП</v>
      </c>
      <c r="O728" s="13" t="b">
        <f t="shared" si="157"/>
        <v>0</v>
      </c>
      <c r="P728" t="str">
        <f t="shared" si="158"/>
        <v>нет</v>
      </c>
      <c r="Q728" t="str">
        <f t="shared" si="159"/>
        <v>ЗП</v>
      </c>
      <c r="R728" t="b">
        <f t="shared" si="160"/>
        <v>0</v>
      </c>
      <c r="S728" t="str">
        <f t="shared" si="161"/>
        <v>нет</v>
      </c>
      <c r="T728" t="b">
        <f t="shared" si="162"/>
        <v>0</v>
      </c>
      <c r="U728" t="str">
        <f t="shared" si="163"/>
        <v>нет</v>
      </c>
      <c r="V728" t="b">
        <f t="shared" si="164"/>
        <v>0</v>
      </c>
      <c r="W728" t="str">
        <f t="shared" si="165"/>
        <v>нет</v>
      </c>
      <c r="X728" t="b">
        <f t="shared" si="166"/>
        <v>0</v>
      </c>
      <c r="Y728" t="str">
        <f t="shared" si="167"/>
        <v>нет</v>
      </c>
    </row>
    <row r="729" spans="1:25" ht="45" customHeight="1" x14ac:dyDescent="0.2">
      <c r="A729" s="2" t="s">
        <v>11</v>
      </c>
      <c r="B729" s="2" t="s">
        <v>2618</v>
      </c>
      <c r="C729" s="2" t="s">
        <v>2619</v>
      </c>
      <c r="D729" s="3">
        <v>13005</v>
      </c>
      <c r="E729" s="2" t="s">
        <v>2613</v>
      </c>
      <c r="F729" s="2" t="s">
        <v>15</v>
      </c>
      <c r="G729" s="2" t="s">
        <v>45</v>
      </c>
      <c r="H729" s="2" t="s">
        <v>1374</v>
      </c>
      <c r="I729" s="2" t="s">
        <v>47</v>
      </c>
      <c r="J729" s="2" t="s">
        <v>2620</v>
      </c>
      <c r="K729" s="2" t="s">
        <v>49</v>
      </c>
      <c r="L729" s="8" t="str">
        <f t="shared" si="154"/>
        <v>ПОСТАВЩИКИ</v>
      </c>
      <c r="M729" t="str">
        <f t="shared" si="155"/>
        <v xml:space="preserve"> </v>
      </c>
      <c r="N729" t="str">
        <f t="shared" si="156"/>
        <v>ПОСТАВЩИКИ</v>
      </c>
      <c r="O729" s="13" t="b">
        <f t="shared" si="157"/>
        <v>0</v>
      </c>
      <c r="P729" t="str">
        <f t="shared" si="158"/>
        <v>нет</v>
      </c>
      <c r="Q729" t="str">
        <f t="shared" si="159"/>
        <v/>
      </c>
      <c r="R729" t="b">
        <f t="shared" si="160"/>
        <v>0</v>
      </c>
      <c r="S729" t="str">
        <f t="shared" si="161"/>
        <v>нет</v>
      </c>
      <c r="T729" t="b">
        <f t="shared" si="162"/>
        <v>0</v>
      </c>
      <c r="U729" t="str">
        <f t="shared" si="163"/>
        <v>нет</v>
      </c>
      <c r="V729" t="b">
        <f t="shared" si="164"/>
        <v>0</v>
      </c>
      <c r="W729" t="str">
        <f t="shared" si="165"/>
        <v>нет</v>
      </c>
      <c r="X729" t="b">
        <f t="shared" si="166"/>
        <v>0</v>
      </c>
      <c r="Y729" t="str">
        <f t="shared" si="167"/>
        <v>нет</v>
      </c>
    </row>
    <row r="730" spans="1:25" ht="45" customHeight="1" x14ac:dyDescent="0.2">
      <c r="A730" s="2" t="s">
        <v>11</v>
      </c>
      <c r="B730" s="2" t="s">
        <v>2621</v>
      </c>
      <c r="C730" s="2" t="s">
        <v>2622</v>
      </c>
      <c r="D730" s="3">
        <v>43351.26</v>
      </c>
      <c r="E730" s="2" t="s">
        <v>2613</v>
      </c>
      <c r="F730" s="2" t="s">
        <v>15</v>
      </c>
      <c r="G730" s="2" t="s">
        <v>45</v>
      </c>
      <c r="H730" s="2" t="s">
        <v>1374</v>
      </c>
      <c r="I730" s="2" t="s">
        <v>47</v>
      </c>
      <c r="J730" s="2" t="s">
        <v>2623</v>
      </c>
      <c r="K730" s="2" t="s">
        <v>49</v>
      </c>
      <c r="L730" s="8" t="str">
        <f t="shared" si="154"/>
        <v>ПОСТАВЩИКИ</v>
      </c>
      <c r="M730" t="str">
        <f t="shared" si="155"/>
        <v xml:space="preserve"> </v>
      </c>
      <c r="N730" t="str">
        <f t="shared" si="156"/>
        <v>ПОСТАВЩИКИ</v>
      </c>
      <c r="O730" s="13" t="b">
        <f t="shared" si="157"/>
        <v>0</v>
      </c>
      <c r="P730" t="str">
        <f t="shared" si="158"/>
        <v>нет</v>
      </c>
      <c r="Q730" t="str">
        <f t="shared" si="159"/>
        <v/>
      </c>
      <c r="R730" t="b">
        <f t="shared" si="160"/>
        <v>0</v>
      </c>
      <c r="S730" t="str">
        <f t="shared" si="161"/>
        <v>нет</v>
      </c>
      <c r="T730" t="b">
        <f t="shared" si="162"/>
        <v>0</v>
      </c>
      <c r="U730" t="str">
        <f t="shared" si="163"/>
        <v>нет</v>
      </c>
      <c r="V730" t="b">
        <f t="shared" si="164"/>
        <v>0</v>
      </c>
      <c r="W730" t="str">
        <f t="shared" si="165"/>
        <v>нет</v>
      </c>
      <c r="X730" t="b">
        <f t="shared" si="166"/>
        <v>0</v>
      </c>
      <c r="Y730" t="str">
        <f t="shared" si="167"/>
        <v>нет</v>
      </c>
    </row>
    <row r="731" spans="1:25" ht="45" customHeight="1" x14ac:dyDescent="0.2">
      <c r="A731" s="2" t="s">
        <v>11</v>
      </c>
      <c r="B731" s="2" t="s">
        <v>2624</v>
      </c>
      <c r="C731" s="2" t="s">
        <v>2625</v>
      </c>
      <c r="D731" s="3">
        <v>59566.32</v>
      </c>
      <c r="E731" s="2" t="s">
        <v>2613</v>
      </c>
      <c r="F731" s="2" t="s">
        <v>15</v>
      </c>
      <c r="G731" s="2" t="s">
        <v>38</v>
      </c>
      <c r="H731" s="2" t="s">
        <v>17</v>
      </c>
      <c r="I731" s="2" t="s">
        <v>18</v>
      </c>
      <c r="J731" s="11" t="s">
        <v>2626</v>
      </c>
      <c r="K731" s="2" t="s">
        <v>20</v>
      </c>
      <c r="L731" s="8" t="str">
        <f t="shared" si="154"/>
        <v>ЗП</v>
      </c>
      <c r="M731" t="str">
        <f t="shared" si="155"/>
        <v xml:space="preserve"> </v>
      </c>
      <c r="N731" t="str">
        <f t="shared" si="156"/>
        <v>ЗП</v>
      </c>
      <c r="O731" s="13" t="b">
        <f t="shared" si="157"/>
        <v>0</v>
      </c>
      <c r="P731" t="str">
        <f t="shared" si="158"/>
        <v>нет</v>
      </c>
      <c r="Q731" t="str">
        <f t="shared" si="159"/>
        <v>ЗП</v>
      </c>
      <c r="R731" t="b">
        <f t="shared" si="160"/>
        <v>0</v>
      </c>
      <c r="S731" t="str">
        <f t="shared" si="161"/>
        <v>нет</v>
      </c>
      <c r="T731" t="b">
        <f t="shared" si="162"/>
        <v>0</v>
      </c>
      <c r="U731" t="str">
        <f t="shared" si="163"/>
        <v>нет</v>
      </c>
      <c r="V731" t="b">
        <f t="shared" si="164"/>
        <v>0</v>
      </c>
      <c r="W731" t="str">
        <f t="shared" si="165"/>
        <v>нет</v>
      </c>
      <c r="X731" t="b">
        <f t="shared" si="166"/>
        <v>0</v>
      </c>
      <c r="Y731" t="str">
        <f t="shared" si="167"/>
        <v>нет</v>
      </c>
    </row>
    <row r="732" spans="1:25" ht="45" customHeight="1" x14ac:dyDescent="0.2">
      <c r="A732" s="2" t="s">
        <v>11</v>
      </c>
      <c r="B732" s="2" t="s">
        <v>2627</v>
      </c>
      <c r="C732" s="2" t="s">
        <v>2628</v>
      </c>
      <c r="D732" s="3">
        <v>115577.2</v>
      </c>
      <c r="E732" s="2" t="s">
        <v>2613</v>
      </c>
      <c r="F732" s="2" t="s">
        <v>62</v>
      </c>
      <c r="G732" s="2" t="s">
        <v>382</v>
      </c>
      <c r="H732" s="2" t="s">
        <v>17</v>
      </c>
      <c r="I732" s="2" t="s">
        <v>1820</v>
      </c>
      <c r="J732" s="2" t="s">
        <v>2629</v>
      </c>
      <c r="K732" s="2" t="s">
        <v>20</v>
      </c>
      <c r="L732" s="8" t="str">
        <f t="shared" si="154"/>
        <v>Возврат субсидии</v>
      </c>
      <c r="M732" t="str">
        <f t="shared" si="155"/>
        <v xml:space="preserve"> </v>
      </c>
      <c r="N732" t="str">
        <f t="shared" si="156"/>
        <v>Возврат субсидии</v>
      </c>
      <c r="O732" s="13" t="b">
        <f t="shared" si="157"/>
        <v>0</v>
      </c>
      <c r="P732" t="str">
        <f t="shared" si="158"/>
        <v>нет</v>
      </c>
      <c r="Q732" t="str">
        <f t="shared" si="159"/>
        <v/>
      </c>
      <c r="R732" t="b">
        <f t="shared" si="160"/>
        <v>0</v>
      </c>
      <c r="S732" t="str">
        <f t="shared" si="161"/>
        <v>нет</v>
      </c>
      <c r="T732" t="b">
        <f t="shared" si="162"/>
        <v>0</v>
      </c>
      <c r="U732" t="str">
        <f t="shared" si="163"/>
        <v>нет</v>
      </c>
      <c r="V732" t="b">
        <f t="shared" si="164"/>
        <v>0</v>
      </c>
      <c r="W732" t="str">
        <f t="shared" si="165"/>
        <v>нет</v>
      </c>
      <c r="X732" t="b">
        <f t="shared" si="166"/>
        <v>0</v>
      </c>
      <c r="Y732" t="str">
        <f t="shared" si="167"/>
        <v>нет</v>
      </c>
    </row>
    <row r="733" spans="1:25" ht="45" customHeight="1" x14ac:dyDescent="0.2">
      <c r="A733" s="2" t="s">
        <v>11</v>
      </c>
      <c r="B733" s="2" t="s">
        <v>2627</v>
      </c>
      <c r="C733" s="2" t="s">
        <v>2630</v>
      </c>
      <c r="D733" s="3">
        <v>34891.53</v>
      </c>
      <c r="E733" s="2" t="s">
        <v>2613</v>
      </c>
      <c r="F733" s="2" t="s">
        <v>62</v>
      </c>
      <c r="G733" s="2" t="s">
        <v>382</v>
      </c>
      <c r="H733" s="2" t="s">
        <v>17</v>
      </c>
      <c r="I733" s="2" t="s">
        <v>1820</v>
      </c>
      <c r="J733" s="2" t="s">
        <v>2629</v>
      </c>
      <c r="K733" s="2" t="s">
        <v>20</v>
      </c>
      <c r="L733" s="8" t="str">
        <f t="shared" si="154"/>
        <v>Возврат субсидии</v>
      </c>
      <c r="M733" t="str">
        <f t="shared" si="155"/>
        <v xml:space="preserve"> </v>
      </c>
      <c r="N733" t="str">
        <f t="shared" si="156"/>
        <v>Возврат субсидии</v>
      </c>
      <c r="O733" s="13" t="b">
        <f t="shared" si="157"/>
        <v>0</v>
      </c>
      <c r="P733" t="str">
        <f t="shared" si="158"/>
        <v>нет</v>
      </c>
      <c r="Q733" t="str">
        <f t="shared" si="159"/>
        <v/>
      </c>
      <c r="R733" t="b">
        <f t="shared" si="160"/>
        <v>0</v>
      </c>
      <c r="S733" t="str">
        <f t="shared" si="161"/>
        <v>нет</v>
      </c>
      <c r="T733" t="b">
        <f t="shared" si="162"/>
        <v>0</v>
      </c>
      <c r="U733" t="str">
        <f t="shared" si="163"/>
        <v>нет</v>
      </c>
      <c r="V733" t="b">
        <f t="shared" si="164"/>
        <v>0</v>
      </c>
      <c r="W733" t="str">
        <f t="shared" si="165"/>
        <v>нет</v>
      </c>
      <c r="X733" t="b">
        <f t="shared" si="166"/>
        <v>0</v>
      </c>
      <c r="Y733" t="str">
        <f t="shared" si="167"/>
        <v>нет</v>
      </c>
    </row>
    <row r="734" spans="1:25" ht="45" customHeight="1" x14ac:dyDescent="0.2">
      <c r="A734" s="2" t="s">
        <v>11</v>
      </c>
      <c r="B734" s="2" t="s">
        <v>2627</v>
      </c>
      <c r="C734" s="2" t="s">
        <v>2631</v>
      </c>
      <c r="D734" s="3">
        <v>2327.5</v>
      </c>
      <c r="E734" s="2" t="s">
        <v>2613</v>
      </c>
      <c r="F734" s="2" t="s">
        <v>62</v>
      </c>
      <c r="G734" s="2" t="s">
        <v>41</v>
      </c>
      <c r="H734" s="2" t="s">
        <v>2632</v>
      </c>
      <c r="I734" s="2" t="s">
        <v>65</v>
      </c>
      <c r="J734" s="2" t="s">
        <v>393</v>
      </c>
      <c r="K734" s="2" t="s">
        <v>20</v>
      </c>
      <c r="L734" s="8" t="str">
        <f t="shared" si="154"/>
        <v>Доходы/Оплата (за доставку)</v>
      </c>
      <c r="M734" t="str">
        <f t="shared" si="155"/>
        <v xml:space="preserve"> </v>
      </c>
      <c r="N734" t="str">
        <f t="shared" si="156"/>
        <v>Доходы/Оплата (за доставку)</v>
      </c>
      <c r="O734" s="13" t="b">
        <f t="shared" si="157"/>
        <v>0</v>
      </c>
      <c r="P734" t="str">
        <f t="shared" si="158"/>
        <v>нет</v>
      </c>
      <c r="Q734" t="str">
        <f t="shared" si="159"/>
        <v/>
      </c>
      <c r="R734" t="b">
        <f t="shared" si="160"/>
        <v>0</v>
      </c>
      <c r="S734" t="str">
        <f t="shared" si="161"/>
        <v>нет</v>
      </c>
      <c r="T734" t="b">
        <f t="shared" si="162"/>
        <v>0</v>
      </c>
      <c r="U734" t="str">
        <f t="shared" si="163"/>
        <v>нет</v>
      </c>
      <c r="V734" t="b">
        <f t="shared" si="164"/>
        <v>0</v>
      </c>
      <c r="W734" t="str">
        <f t="shared" si="165"/>
        <v>нет</v>
      </c>
      <c r="X734" t="b">
        <f t="shared" si="166"/>
        <v>0</v>
      </c>
      <c r="Y734" t="str">
        <f t="shared" si="167"/>
        <v>нет</v>
      </c>
    </row>
    <row r="735" spans="1:25" ht="45" customHeight="1" x14ac:dyDescent="0.2">
      <c r="A735" s="2" t="s">
        <v>11</v>
      </c>
      <c r="B735" s="2" t="s">
        <v>2627</v>
      </c>
      <c r="C735" s="2" t="s">
        <v>2633</v>
      </c>
      <c r="D735" s="4">
        <v>997.5</v>
      </c>
      <c r="E735" s="2" t="s">
        <v>2613</v>
      </c>
      <c r="F735" s="2" t="s">
        <v>62</v>
      </c>
      <c r="G735" s="2" t="s">
        <v>2634</v>
      </c>
      <c r="H735" s="2" t="s">
        <v>2635</v>
      </c>
      <c r="I735" s="2" t="s">
        <v>65</v>
      </c>
      <c r="J735" s="2" t="s">
        <v>2636</v>
      </c>
      <c r="K735" s="2" t="s">
        <v>20</v>
      </c>
      <c r="L735" s="8" t="str">
        <f t="shared" si="154"/>
        <v>Доходы/Оплата (за доставку)</v>
      </c>
      <c r="M735" t="str">
        <f t="shared" si="155"/>
        <v xml:space="preserve"> </v>
      </c>
      <c r="N735" t="str">
        <f t="shared" si="156"/>
        <v>Доходы/Оплата (за доставку)</v>
      </c>
      <c r="O735" s="13" t="b">
        <f t="shared" si="157"/>
        <v>0</v>
      </c>
      <c r="P735" t="str">
        <f t="shared" si="158"/>
        <v>нет</v>
      </c>
      <c r="Q735" t="str">
        <f t="shared" si="159"/>
        <v/>
      </c>
      <c r="R735" t="b">
        <f t="shared" si="160"/>
        <v>0</v>
      </c>
      <c r="S735" t="str">
        <f t="shared" si="161"/>
        <v>нет</v>
      </c>
      <c r="T735" t="b">
        <f t="shared" si="162"/>
        <v>0</v>
      </c>
      <c r="U735" t="str">
        <f t="shared" si="163"/>
        <v>нет</v>
      </c>
      <c r="V735" t="b">
        <f t="shared" si="164"/>
        <v>0</v>
      </c>
      <c r="W735" t="str">
        <f t="shared" si="165"/>
        <v>нет</v>
      </c>
      <c r="X735" t="b">
        <f t="shared" si="166"/>
        <v>0</v>
      </c>
      <c r="Y735" t="str">
        <f t="shared" si="167"/>
        <v>нет</v>
      </c>
    </row>
    <row r="736" spans="1:25" ht="45" customHeight="1" x14ac:dyDescent="0.2">
      <c r="A736" s="2" t="s">
        <v>11</v>
      </c>
      <c r="B736" s="2" t="s">
        <v>2627</v>
      </c>
      <c r="C736" s="2" t="s">
        <v>2637</v>
      </c>
      <c r="D736" s="4">
        <v>997.5</v>
      </c>
      <c r="E736" s="2" t="s">
        <v>2613</v>
      </c>
      <c r="F736" s="2" t="s">
        <v>62</v>
      </c>
      <c r="G736" s="2" t="s">
        <v>2638</v>
      </c>
      <c r="H736" s="2" t="s">
        <v>2639</v>
      </c>
      <c r="I736" s="2" t="s">
        <v>65</v>
      </c>
      <c r="J736" s="2" t="s">
        <v>2640</v>
      </c>
      <c r="K736" s="2" t="s">
        <v>20</v>
      </c>
      <c r="L736" s="8" t="str">
        <f t="shared" si="154"/>
        <v>Доходы/Оплата (за доставку)</v>
      </c>
      <c r="M736" t="str">
        <f t="shared" si="155"/>
        <v xml:space="preserve"> </v>
      </c>
      <c r="N736" t="str">
        <f t="shared" si="156"/>
        <v>Доходы/Оплата (за доставку)</v>
      </c>
      <c r="O736" s="13" t="b">
        <f t="shared" si="157"/>
        <v>0</v>
      </c>
      <c r="P736" t="str">
        <f t="shared" si="158"/>
        <v>нет</v>
      </c>
      <c r="Q736" t="str">
        <f t="shared" si="159"/>
        <v/>
      </c>
      <c r="R736" t="b">
        <f t="shared" si="160"/>
        <v>0</v>
      </c>
      <c r="S736" t="str">
        <f t="shared" si="161"/>
        <v>нет</v>
      </c>
      <c r="T736" t="b">
        <f t="shared" si="162"/>
        <v>0</v>
      </c>
      <c r="U736" t="str">
        <f t="shared" si="163"/>
        <v>нет</v>
      </c>
      <c r="V736" t="b">
        <f t="shared" si="164"/>
        <v>0</v>
      </c>
      <c r="W736" t="str">
        <f t="shared" si="165"/>
        <v>нет</v>
      </c>
      <c r="X736" t="b">
        <f t="shared" si="166"/>
        <v>0</v>
      </c>
      <c r="Y736" t="str">
        <f t="shared" si="167"/>
        <v>нет</v>
      </c>
    </row>
    <row r="737" spans="1:25" ht="45" customHeight="1" x14ac:dyDescent="0.2">
      <c r="A737" s="2" t="s">
        <v>11</v>
      </c>
      <c r="B737" s="2" t="s">
        <v>2627</v>
      </c>
      <c r="C737" s="2" t="s">
        <v>2641</v>
      </c>
      <c r="D737" s="4">
        <v>997.5</v>
      </c>
      <c r="E737" s="2" t="s">
        <v>2613</v>
      </c>
      <c r="F737" s="2" t="s">
        <v>62</v>
      </c>
      <c r="G737" s="2" t="s">
        <v>2642</v>
      </c>
      <c r="H737" s="2" t="s">
        <v>2643</v>
      </c>
      <c r="I737" s="2" t="s">
        <v>65</v>
      </c>
      <c r="J737" s="2" t="s">
        <v>2644</v>
      </c>
      <c r="K737" s="2" t="s">
        <v>20</v>
      </c>
      <c r="L737" s="8" t="str">
        <f t="shared" si="154"/>
        <v>Доходы/Оплата (за доставку)</v>
      </c>
      <c r="M737" t="str">
        <f t="shared" si="155"/>
        <v xml:space="preserve"> </v>
      </c>
      <c r="N737" t="str">
        <f t="shared" si="156"/>
        <v>Доходы/Оплата (за доставку)</v>
      </c>
      <c r="O737" s="13" t="b">
        <f t="shared" si="157"/>
        <v>0</v>
      </c>
      <c r="P737" t="str">
        <f t="shared" si="158"/>
        <v>нет</v>
      </c>
      <c r="Q737" t="str">
        <f t="shared" si="159"/>
        <v/>
      </c>
      <c r="R737" t="b">
        <f t="shared" si="160"/>
        <v>0</v>
      </c>
      <c r="S737" t="str">
        <f t="shared" si="161"/>
        <v>нет</v>
      </c>
      <c r="T737" t="b">
        <f t="shared" si="162"/>
        <v>0</v>
      </c>
      <c r="U737" t="str">
        <f t="shared" si="163"/>
        <v>нет</v>
      </c>
      <c r="V737" t="b">
        <f t="shared" si="164"/>
        <v>0</v>
      </c>
      <c r="W737" t="str">
        <f t="shared" si="165"/>
        <v>нет</v>
      </c>
      <c r="X737" t="b">
        <f t="shared" si="166"/>
        <v>0</v>
      </c>
      <c r="Y737" t="str">
        <f t="shared" si="167"/>
        <v>нет</v>
      </c>
    </row>
    <row r="738" spans="1:25" ht="45" customHeight="1" x14ac:dyDescent="0.2">
      <c r="A738" s="2" t="s">
        <v>11</v>
      </c>
      <c r="B738" s="2" t="s">
        <v>2627</v>
      </c>
      <c r="C738" s="2" t="s">
        <v>2645</v>
      </c>
      <c r="D738" s="4">
        <v>997.5</v>
      </c>
      <c r="E738" s="2" t="s">
        <v>2613</v>
      </c>
      <c r="F738" s="2" t="s">
        <v>62</v>
      </c>
      <c r="G738" s="2" t="s">
        <v>2646</v>
      </c>
      <c r="H738" s="2" t="s">
        <v>2647</v>
      </c>
      <c r="I738" s="2" t="s">
        <v>65</v>
      </c>
      <c r="J738" s="2" t="s">
        <v>2648</v>
      </c>
      <c r="K738" s="2" t="s">
        <v>20</v>
      </c>
      <c r="L738" s="8" t="str">
        <f t="shared" si="154"/>
        <v>Доходы/Оплата (за доставку)</v>
      </c>
      <c r="M738" t="str">
        <f t="shared" si="155"/>
        <v xml:space="preserve"> </v>
      </c>
      <c r="N738" t="str">
        <f t="shared" si="156"/>
        <v>Доходы/Оплата (за доставку)</v>
      </c>
      <c r="O738" s="13" t="b">
        <f t="shared" si="157"/>
        <v>0</v>
      </c>
      <c r="P738" t="str">
        <f t="shared" si="158"/>
        <v>нет</v>
      </c>
      <c r="Q738" t="str">
        <f t="shared" si="159"/>
        <v/>
      </c>
      <c r="R738" t="b">
        <f t="shared" si="160"/>
        <v>0</v>
      </c>
      <c r="S738" t="str">
        <f t="shared" si="161"/>
        <v>нет</v>
      </c>
      <c r="T738" t="b">
        <f t="shared" si="162"/>
        <v>0</v>
      </c>
      <c r="U738" t="str">
        <f t="shared" si="163"/>
        <v>нет</v>
      </c>
      <c r="V738" t="b">
        <f t="shared" si="164"/>
        <v>0</v>
      </c>
      <c r="W738" t="str">
        <f t="shared" si="165"/>
        <v>нет</v>
      </c>
      <c r="X738" t="b">
        <f t="shared" si="166"/>
        <v>0</v>
      </c>
      <c r="Y738" t="str">
        <f t="shared" si="167"/>
        <v>нет</v>
      </c>
    </row>
    <row r="739" spans="1:25" ht="45" customHeight="1" x14ac:dyDescent="0.2">
      <c r="A739" s="2" t="s">
        <v>11</v>
      </c>
      <c r="B739" s="2" t="s">
        <v>2627</v>
      </c>
      <c r="C739" s="2" t="s">
        <v>2649</v>
      </c>
      <c r="D739" s="4">
        <v>997.5</v>
      </c>
      <c r="E739" s="2" t="s">
        <v>2613</v>
      </c>
      <c r="F739" s="2" t="s">
        <v>62</v>
      </c>
      <c r="G739" s="2" t="s">
        <v>2650</v>
      </c>
      <c r="H739" s="2" t="s">
        <v>2651</v>
      </c>
      <c r="I739" s="2" t="s">
        <v>65</v>
      </c>
      <c r="J739" s="2" t="s">
        <v>2652</v>
      </c>
      <c r="K739" s="2" t="s">
        <v>20</v>
      </c>
      <c r="L739" s="8" t="str">
        <f t="shared" si="154"/>
        <v>Доходы/Оплата (за доставку)</v>
      </c>
      <c r="M739" t="str">
        <f t="shared" si="155"/>
        <v xml:space="preserve"> </v>
      </c>
      <c r="N739" t="str">
        <f t="shared" si="156"/>
        <v>Доходы/Оплата (за доставку)</v>
      </c>
      <c r="O739" s="13" t="b">
        <f t="shared" si="157"/>
        <v>0</v>
      </c>
      <c r="P739" t="str">
        <f t="shared" si="158"/>
        <v>нет</v>
      </c>
      <c r="Q739" t="str">
        <f t="shared" si="159"/>
        <v/>
      </c>
      <c r="R739" t="b">
        <f t="shared" si="160"/>
        <v>0</v>
      </c>
      <c r="S739" t="str">
        <f t="shared" si="161"/>
        <v>нет</v>
      </c>
      <c r="T739" t="b">
        <f t="shared" si="162"/>
        <v>0</v>
      </c>
      <c r="U739" t="str">
        <f t="shared" si="163"/>
        <v>нет</v>
      </c>
      <c r="V739" t="b">
        <f t="shared" si="164"/>
        <v>0</v>
      </c>
      <c r="W739" t="str">
        <f t="shared" si="165"/>
        <v>нет</v>
      </c>
      <c r="X739" t="b">
        <f t="shared" si="166"/>
        <v>0</v>
      </c>
      <c r="Y739" t="str">
        <f t="shared" si="167"/>
        <v>нет</v>
      </c>
    </row>
    <row r="740" spans="1:25" ht="45" customHeight="1" x14ac:dyDescent="0.2">
      <c r="A740" s="2" t="s">
        <v>11</v>
      </c>
      <c r="B740" s="2" t="s">
        <v>2627</v>
      </c>
      <c r="C740" s="2" t="s">
        <v>2653</v>
      </c>
      <c r="D740" s="4">
        <v>997.5</v>
      </c>
      <c r="E740" s="2" t="s">
        <v>2613</v>
      </c>
      <c r="F740" s="2" t="s">
        <v>62</v>
      </c>
      <c r="G740" s="2" t="s">
        <v>2654</v>
      </c>
      <c r="H740" s="2" t="s">
        <v>2655</v>
      </c>
      <c r="I740" s="2" t="s">
        <v>65</v>
      </c>
      <c r="J740" s="2" t="s">
        <v>2656</v>
      </c>
      <c r="K740" s="2" t="s">
        <v>20</v>
      </c>
      <c r="L740" s="8" t="str">
        <f t="shared" si="154"/>
        <v>Доходы/Оплата (за доставку)</v>
      </c>
      <c r="M740" t="str">
        <f t="shared" si="155"/>
        <v xml:space="preserve"> </v>
      </c>
      <c r="N740" t="str">
        <f t="shared" si="156"/>
        <v>Доходы/Оплата (за доставку)</v>
      </c>
      <c r="O740" s="13" t="b">
        <f t="shared" si="157"/>
        <v>0</v>
      </c>
      <c r="P740" t="str">
        <f t="shared" si="158"/>
        <v>нет</v>
      </c>
      <c r="Q740" t="str">
        <f t="shared" si="159"/>
        <v/>
      </c>
      <c r="R740" t="b">
        <f t="shared" si="160"/>
        <v>0</v>
      </c>
      <c r="S740" t="str">
        <f t="shared" si="161"/>
        <v>нет</v>
      </c>
      <c r="T740" t="b">
        <f t="shared" si="162"/>
        <v>0</v>
      </c>
      <c r="U740" t="str">
        <f t="shared" si="163"/>
        <v>нет</v>
      </c>
      <c r="V740" t="b">
        <f t="shared" si="164"/>
        <v>0</v>
      </c>
      <c r="W740" t="str">
        <f t="shared" si="165"/>
        <v>нет</v>
      </c>
      <c r="X740" t="b">
        <f t="shared" si="166"/>
        <v>0</v>
      </c>
      <c r="Y740" t="str">
        <f t="shared" si="167"/>
        <v>нет</v>
      </c>
    </row>
    <row r="741" spans="1:25" ht="45" customHeight="1" x14ac:dyDescent="0.2">
      <c r="A741" s="2" t="s">
        <v>11</v>
      </c>
      <c r="B741" s="2" t="s">
        <v>2627</v>
      </c>
      <c r="C741" s="2" t="s">
        <v>2657</v>
      </c>
      <c r="D741" s="4">
        <v>831.25</v>
      </c>
      <c r="E741" s="2" t="s">
        <v>2613</v>
      </c>
      <c r="F741" s="2" t="s">
        <v>62</v>
      </c>
      <c r="G741" s="2" t="s">
        <v>2658</v>
      </c>
      <c r="H741" s="2" t="s">
        <v>2659</v>
      </c>
      <c r="I741" s="2" t="s">
        <v>65</v>
      </c>
      <c r="J741" s="2" t="s">
        <v>2660</v>
      </c>
      <c r="K741" s="2" t="s">
        <v>20</v>
      </c>
      <c r="L741" s="8" t="str">
        <f t="shared" si="154"/>
        <v>Доходы/Оплата (за доставку)</v>
      </c>
      <c r="M741" t="str">
        <f t="shared" si="155"/>
        <v xml:space="preserve"> </v>
      </c>
      <c r="N741" t="str">
        <f t="shared" si="156"/>
        <v>Доходы/Оплата (за доставку)</v>
      </c>
      <c r="O741" s="13" t="b">
        <f t="shared" si="157"/>
        <v>0</v>
      </c>
      <c r="P741" t="str">
        <f t="shared" si="158"/>
        <v>нет</v>
      </c>
      <c r="Q741" t="str">
        <f t="shared" si="159"/>
        <v/>
      </c>
      <c r="R741" t="b">
        <f t="shared" si="160"/>
        <v>0</v>
      </c>
      <c r="S741" t="str">
        <f t="shared" si="161"/>
        <v>нет</v>
      </c>
      <c r="T741" t="b">
        <f t="shared" si="162"/>
        <v>0</v>
      </c>
      <c r="U741" t="str">
        <f t="shared" si="163"/>
        <v>нет</v>
      </c>
      <c r="V741" t="b">
        <f t="shared" si="164"/>
        <v>0</v>
      </c>
      <c r="W741" t="str">
        <f t="shared" si="165"/>
        <v>нет</v>
      </c>
      <c r="X741" t="b">
        <f t="shared" si="166"/>
        <v>0</v>
      </c>
      <c r="Y741" t="str">
        <f t="shared" si="167"/>
        <v>нет</v>
      </c>
    </row>
    <row r="742" spans="1:25" ht="45" customHeight="1" x14ac:dyDescent="0.2">
      <c r="A742" s="2" t="s">
        <v>11</v>
      </c>
      <c r="B742" s="2" t="s">
        <v>2627</v>
      </c>
      <c r="C742" s="2" t="s">
        <v>2661</v>
      </c>
      <c r="D742" s="4">
        <v>665</v>
      </c>
      <c r="E742" s="2" t="s">
        <v>2613</v>
      </c>
      <c r="F742" s="2" t="s">
        <v>62</v>
      </c>
      <c r="G742" s="2" t="s">
        <v>280</v>
      </c>
      <c r="H742" s="2" t="s">
        <v>2662</v>
      </c>
      <c r="I742" s="2" t="s">
        <v>65</v>
      </c>
      <c r="J742" s="2" t="s">
        <v>2663</v>
      </c>
      <c r="K742" s="2" t="s">
        <v>20</v>
      </c>
      <c r="L742" s="8" t="str">
        <f t="shared" si="154"/>
        <v>Доходы/Оплата (за доставку)</v>
      </c>
      <c r="M742" t="str">
        <f t="shared" si="155"/>
        <v xml:space="preserve"> </v>
      </c>
      <c r="N742" t="str">
        <f t="shared" si="156"/>
        <v>Доходы/Оплата (за доставку)</v>
      </c>
      <c r="O742" s="13" t="b">
        <f t="shared" si="157"/>
        <v>0</v>
      </c>
      <c r="P742" t="str">
        <f t="shared" si="158"/>
        <v>нет</v>
      </c>
      <c r="Q742" t="str">
        <f t="shared" si="159"/>
        <v/>
      </c>
      <c r="R742" t="b">
        <f t="shared" si="160"/>
        <v>0</v>
      </c>
      <c r="S742" t="str">
        <f t="shared" si="161"/>
        <v>нет</v>
      </c>
      <c r="T742" t="b">
        <f t="shared" si="162"/>
        <v>0</v>
      </c>
      <c r="U742" t="str">
        <f t="shared" si="163"/>
        <v>нет</v>
      </c>
      <c r="V742" t="b">
        <f t="shared" si="164"/>
        <v>0</v>
      </c>
      <c r="W742" t="str">
        <f t="shared" si="165"/>
        <v>нет</v>
      </c>
      <c r="X742" t="b">
        <f t="shared" si="166"/>
        <v>0</v>
      </c>
      <c r="Y742" t="str">
        <f t="shared" si="167"/>
        <v>нет</v>
      </c>
    </row>
    <row r="743" spans="1:25" ht="45" customHeight="1" x14ac:dyDescent="0.2">
      <c r="A743" s="2" t="s">
        <v>11</v>
      </c>
      <c r="B743" s="2" t="s">
        <v>2627</v>
      </c>
      <c r="C743" s="2" t="s">
        <v>2664</v>
      </c>
      <c r="D743" s="4">
        <v>665</v>
      </c>
      <c r="E743" s="2" t="s">
        <v>2613</v>
      </c>
      <c r="F743" s="2" t="s">
        <v>62</v>
      </c>
      <c r="G743" s="2" t="s">
        <v>2665</v>
      </c>
      <c r="H743" s="2" t="s">
        <v>2666</v>
      </c>
      <c r="I743" s="2" t="s">
        <v>65</v>
      </c>
      <c r="J743" s="2" t="s">
        <v>2667</v>
      </c>
      <c r="K743" s="2" t="s">
        <v>20</v>
      </c>
      <c r="L743" s="8" t="str">
        <f t="shared" si="154"/>
        <v>Доходы/Оплата (за доставку)</v>
      </c>
      <c r="M743" t="str">
        <f t="shared" si="155"/>
        <v xml:space="preserve"> </v>
      </c>
      <c r="N743" t="str">
        <f t="shared" si="156"/>
        <v>Доходы/Оплата (за доставку)</v>
      </c>
      <c r="O743" s="13" t="b">
        <f t="shared" si="157"/>
        <v>0</v>
      </c>
      <c r="P743" t="str">
        <f t="shared" si="158"/>
        <v>нет</v>
      </c>
      <c r="Q743" t="str">
        <f t="shared" si="159"/>
        <v/>
      </c>
      <c r="R743" t="b">
        <f t="shared" si="160"/>
        <v>0</v>
      </c>
      <c r="S743" t="str">
        <f t="shared" si="161"/>
        <v>нет</v>
      </c>
      <c r="T743" t="b">
        <f t="shared" si="162"/>
        <v>0</v>
      </c>
      <c r="U743" t="str">
        <f t="shared" si="163"/>
        <v>нет</v>
      </c>
      <c r="V743" t="b">
        <f t="shared" si="164"/>
        <v>0</v>
      </c>
      <c r="W743" t="str">
        <f t="shared" si="165"/>
        <v>нет</v>
      </c>
      <c r="X743" t="b">
        <f t="shared" si="166"/>
        <v>0</v>
      </c>
      <c r="Y743" t="str">
        <f t="shared" si="167"/>
        <v>нет</v>
      </c>
    </row>
    <row r="744" spans="1:25" ht="45" customHeight="1" x14ac:dyDescent="0.2">
      <c r="A744" s="2" t="s">
        <v>11</v>
      </c>
      <c r="B744" s="2" t="s">
        <v>2627</v>
      </c>
      <c r="C744" s="2" t="s">
        <v>2668</v>
      </c>
      <c r="D744" s="4">
        <v>665</v>
      </c>
      <c r="E744" s="2" t="s">
        <v>2613</v>
      </c>
      <c r="F744" s="2" t="s">
        <v>62</v>
      </c>
      <c r="G744" s="2" t="s">
        <v>659</v>
      </c>
      <c r="H744" s="2" t="s">
        <v>2669</v>
      </c>
      <c r="I744" s="2" t="s">
        <v>65</v>
      </c>
      <c r="J744" s="2" t="s">
        <v>2670</v>
      </c>
      <c r="K744" s="2" t="s">
        <v>20</v>
      </c>
      <c r="L744" s="8" t="str">
        <f t="shared" si="154"/>
        <v>Доходы/Оплата (за доставку)</v>
      </c>
      <c r="M744" t="str">
        <f t="shared" si="155"/>
        <v xml:space="preserve"> </v>
      </c>
      <c r="N744" t="str">
        <f t="shared" si="156"/>
        <v>Доходы/Оплата (за доставку)</v>
      </c>
      <c r="O744" s="13" t="b">
        <f t="shared" si="157"/>
        <v>0</v>
      </c>
      <c r="P744" t="str">
        <f t="shared" si="158"/>
        <v>нет</v>
      </c>
      <c r="Q744" t="str">
        <f t="shared" si="159"/>
        <v/>
      </c>
      <c r="R744" t="b">
        <f t="shared" si="160"/>
        <v>0</v>
      </c>
      <c r="S744" t="str">
        <f t="shared" si="161"/>
        <v>нет</v>
      </c>
      <c r="T744" t="b">
        <f t="shared" si="162"/>
        <v>0</v>
      </c>
      <c r="U744" t="str">
        <f t="shared" si="163"/>
        <v>нет</v>
      </c>
      <c r="V744" t="b">
        <f t="shared" si="164"/>
        <v>0</v>
      </c>
      <c r="W744" t="str">
        <f t="shared" si="165"/>
        <v>нет</v>
      </c>
      <c r="X744" t="b">
        <f t="shared" si="166"/>
        <v>0</v>
      </c>
      <c r="Y744" t="str">
        <f t="shared" si="167"/>
        <v>нет</v>
      </c>
    </row>
    <row r="745" spans="1:25" ht="45" customHeight="1" x14ac:dyDescent="0.2">
      <c r="A745" s="2" t="s">
        <v>11</v>
      </c>
      <c r="B745" s="2" t="s">
        <v>2627</v>
      </c>
      <c r="C745" s="2" t="s">
        <v>2671</v>
      </c>
      <c r="D745" s="4">
        <v>665</v>
      </c>
      <c r="E745" s="2" t="s">
        <v>2613</v>
      </c>
      <c r="F745" s="2" t="s">
        <v>62</v>
      </c>
      <c r="G745" s="2" t="s">
        <v>2672</v>
      </c>
      <c r="H745" s="2" t="s">
        <v>2673</v>
      </c>
      <c r="I745" s="2" t="s">
        <v>65</v>
      </c>
      <c r="J745" s="2" t="s">
        <v>2674</v>
      </c>
      <c r="K745" s="2" t="s">
        <v>20</v>
      </c>
      <c r="L745" s="8" t="str">
        <f t="shared" si="154"/>
        <v>Доходы/Оплата (за доставку)</v>
      </c>
      <c r="M745" t="str">
        <f t="shared" si="155"/>
        <v xml:space="preserve"> </v>
      </c>
      <c r="N745" t="str">
        <f t="shared" si="156"/>
        <v>Доходы/Оплата (за доставку)</v>
      </c>
      <c r="O745" s="13" t="b">
        <f t="shared" si="157"/>
        <v>0</v>
      </c>
      <c r="P745" t="str">
        <f t="shared" si="158"/>
        <v>нет</v>
      </c>
      <c r="Q745" t="str">
        <f t="shared" si="159"/>
        <v/>
      </c>
      <c r="R745" t="b">
        <f t="shared" si="160"/>
        <v>0</v>
      </c>
      <c r="S745" t="str">
        <f t="shared" si="161"/>
        <v>нет</v>
      </c>
      <c r="T745" t="b">
        <f t="shared" si="162"/>
        <v>0</v>
      </c>
      <c r="U745" t="str">
        <f t="shared" si="163"/>
        <v>нет</v>
      </c>
      <c r="V745" t="b">
        <f t="shared" si="164"/>
        <v>0</v>
      </c>
      <c r="W745" t="str">
        <f t="shared" si="165"/>
        <v>нет</v>
      </c>
      <c r="X745" t="b">
        <f t="shared" si="166"/>
        <v>0</v>
      </c>
      <c r="Y745" t="str">
        <f t="shared" si="167"/>
        <v>нет</v>
      </c>
    </row>
    <row r="746" spans="1:25" ht="45" customHeight="1" x14ac:dyDescent="0.2">
      <c r="A746" s="2" t="s">
        <v>11</v>
      </c>
      <c r="B746" s="2" t="s">
        <v>2675</v>
      </c>
      <c r="C746" s="2" t="s">
        <v>2676</v>
      </c>
      <c r="D746" s="4">
        <v>665</v>
      </c>
      <c r="E746" s="2" t="s">
        <v>2677</v>
      </c>
      <c r="F746" s="2" t="s">
        <v>15</v>
      </c>
      <c r="G746" s="2" t="s">
        <v>2678</v>
      </c>
      <c r="H746" s="2" t="s">
        <v>2679</v>
      </c>
      <c r="I746" s="2" t="s">
        <v>96</v>
      </c>
      <c r="J746" s="2" t="s">
        <v>2680</v>
      </c>
      <c r="K746" s="2" t="s">
        <v>20</v>
      </c>
      <c r="L746" s="8" t="str">
        <f t="shared" si="154"/>
        <v>Отказ от доставки</v>
      </c>
      <c r="M746" t="str">
        <f t="shared" si="155"/>
        <v>Отказ от доставки</v>
      </c>
      <c r="N746" t="str">
        <f t="shared" si="156"/>
        <v>Отказ от доставки</v>
      </c>
      <c r="O746" s="13" t="b">
        <f t="shared" si="157"/>
        <v>0</v>
      </c>
      <c r="P746" t="str">
        <f t="shared" si="158"/>
        <v>нет</v>
      </c>
      <c r="Q746" t="str">
        <f t="shared" si="159"/>
        <v/>
      </c>
      <c r="R746" t="b">
        <f t="shared" si="160"/>
        <v>0</v>
      </c>
      <c r="S746" t="str">
        <f t="shared" si="161"/>
        <v>нет</v>
      </c>
      <c r="T746" t="b">
        <f t="shared" si="162"/>
        <v>0</v>
      </c>
      <c r="U746" t="str">
        <f t="shared" si="163"/>
        <v>нет</v>
      </c>
      <c r="V746" t="b">
        <f t="shared" si="164"/>
        <v>0</v>
      </c>
      <c r="W746" t="str">
        <f t="shared" si="165"/>
        <v>нет</v>
      </c>
      <c r="X746" t="b">
        <f t="shared" si="166"/>
        <v>0</v>
      </c>
      <c r="Y746" t="str">
        <f t="shared" si="167"/>
        <v>нет</v>
      </c>
    </row>
    <row r="747" spans="1:25" ht="45" customHeight="1" x14ac:dyDescent="0.2">
      <c r="A747" s="2" t="s">
        <v>11</v>
      </c>
      <c r="B747" s="2" t="s">
        <v>2681</v>
      </c>
      <c r="C747" s="2" t="s">
        <v>2682</v>
      </c>
      <c r="D747" s="3">
        <v>2474.85</v>
      </c>
      <c r="E747" s="2" t="s">
        <v>2677</v>
      </c>
      <c r="F747" s="2" t="s">
        <v>15</v>
      </c>
      <c r="G747" s="2" t="s">
        <v>304</v>
      </c>
      <c r="H747" s="2" t="s">
        <v>375</v>
      </c>
      <c r="I747" s="2" t="s">
        <v>54</v>
      </c>
      <c r="J747" s="2" t="s">
        <v>2683</v>
      </c>
      <c r="K747" s="2" t="s">
        <v>49</v>
      </c>
      <c r="L747" s="8" t="str">
        <f t="shared" si="154"/>
        <v>ПОСТАВЩИКИ</v>
      </c>
      <c r="M747" t="str">
        <f t="shared" si="155"/>
        <v xml:space="preserve"> </v>
      </c>
      <c r="N747" t="str">
        <f t="shared" si="156"/>
        <v>ПОСТАВЩИКИ</v>
      </c>
      <c r="O747" s="13" t="b">
        <f t="shared" si="157"/>
        <v>0</v>
      </c>
      <c r="P747" t="str">
        <f t="shared" si="158"/>
        <v>нет</v>
      </c>
      <c r="Q747" t="str">
        <f t="shared" si="159"/>
        <v/>
      </c>
      <c r="R747" t="b">
        <f t="shared" si="160"/>
        <v>0</v>
      </c>
      <c r="S747" t="str">
        <f t="shared" si="161"/>
        <v>нет</v>
      </c>
      <c r="T747" t="b">
        <f t="shared" si="162"/>
        <v>0</v>
      </c>
      <c r="U747" t="str">
        <f t="shared" si="163"/>
        <v>нет</v>
      </c>
      <c r="V747" t="b">
        <f t="shared" si="164"/>
        <v>0</v>
      </c>
      <c r="W747" t="str">
        <f t="shared" si="165"/>
        <v>нет</v>
      </c>
      <c r="X747" t="b">
        <f t="shared" si="166"/>
        <v>0</v>
      </c>
      <c r="Y747" t="str">
        <f t="shared" si="167"/>
        <v>нет</v>
      </c>
    </row>
    <row r="748" spans="1:25" ht="45" customHeight="1" x14ac:dyDescent="0.2">
      <c r="A748" s="2" t="s">
        <v>11</v>
      </c>
      <c r="B748" s="2" t="s">
        <v>2684</v>
      </c>
      <c r="C748" s="2" t="s">
        <v>2685</v>
      </c>
      <c r="D748" s="3">
        <v>33260.67</v>
      </c>
      <c r="E748" s="2" t="s">
        <v>2677</v>
      </c>
      <c r="F748" s="2" t="s">
        <v>15</v>
      </c>
      <c r="G748" s="2" t="s">
        <v>41</v>
      </c>
      <c r="H748" s="2" t="s">
        <v>17</v>
      </c>
      <c r="I748" s="2" t="s">
        <v>18</v>
      </c>
      <c r="J748" s="11" t="s">
        <v>2686</v>
      </c>
      <c r="K748" s="2" t="s">
        <v>20</v>
      </c>
      <c r="L748" s="8" t="str">
        <f t="shared" si="154"/>
        <v>ЗП</v>
      </c>
      <c r="M748" t="str">
        <f t="shared" si="155"/>
        <v xml:space="preserve"> </v>
      </c>
      <c r="N748" t="str">
        <f t="shared" si="156"/>
        <v>ЗП</v>
      </c>
      <c r="O748" s="13" t="b">
        <f t="shared" si="157"/>
        <v>0</v>
      </c>
      <c r="P748" t="str">
        <f t="shared" si="158"/>
        <v>нет</v>
      </c>
      <c r="Q748" t="str">
        <f t="shared" si="159"/>
        <v>ЗП</v>
      </c>
      <c r="R748" t="b">
        <f t="shared" si="160"/>
        <v>0</v>
      </c>
      <c r="S748" t="str">
        <f t="shared" si="161"/>
        <v>нет</v>
      </c>
      <c r="T748" t="b">
        <f t="shared" si="162"/>
        <v>0</v>
      </c>
      <c r="U748" t="str">
        <f t="shared" si="163"/>
        <v>нет</v>
      </c>
      <c r="V748" t="b">
        <f t="shared" si="164"/>
        <v>0</v>
      </c>
      <c r="W748" t="str">
        <f t="shared" si="165"/>
        <v>нет</v>
      </c>
      <c r="X748" t="b">
        <f t="shared" si="166"/>
        <v>0</v>
      </c>
      <c r="Y748" t="str">
        <f t="shared" si="167"/>
        <v>нет</v>
      </c>
    </row>
    <row r="749" spans="1:25" ht="45" customHeight="1" x14ac:dyDescent="0.2">
      <c r="A749" s="2" t="s">
        <v>11</v>
      </c>
      <c r="B749" s="2" t="s">
        <v>2687</v>
      </c>
      <c r="C749" s="2" t="s">
        <v>2688</v>
      </c>
      <c r="D749" s="3">
        <v>59778.6</v>
      </c>
      <c r="E749" s="2" t="s">
        <v>2677</v>
      </c>
      <c r="F749" s="2" t="s">
        <v>15</v>
      </c>
      <c r="G749" s="2" t="s">
        <v>38</v>
      </c>
      <c r="H749" s="2" t="s">
        <v>17</v>
      </c>
      <c r="I749" s="2" t="s">
        <v>18</v>
      </c>
      <c r="J749" s="11" t="s">
        <v>2689</v>
      </c>
      <c r="K749" s="2" t="s">
        <v>20</v>
      </c>
      <c r="L749" s="8" t="str">
        <f t="shared" si="154"/>
        <v>ЗП</v>
      </c>
      <c r="M749" t="str">
        <f t="shared" si="155"/>
        <v xml:space="preserve"> </v>
      </c>
      <c r="N749" t="str">
        <f t="shared" si="156"/>
        <v>ЗП</v>
      </c>
      <c r="O749" s="13" t="b">
        <f t="shared" si="157"/>
        <v>0</v>
      </c>
      <c r="P749" t="str">
        <f t="shared" si="158"/>
        <v>нет</v>
      </c>
      <c r="Q749" t="str">
        <f t="shared" si="159"/>
        <v>ЗП</v>
      </c>
      <c r="R749" t="b">
        <f t="shared" si="160"/>
        <v>0</v>
      </c>
      <c r="S749" t="str">
        <f t="shared" si="161"/>
        <v>нет</v>
      </c>
      <c r="T749" t="b">
        <f t="shared" si="162"/>
        <v>0</v>
      </c>
      <c r="U749" t="str">
        <f t="shared" si="163"/>
        <v>нет</v>
      </c>
      <c r="V749" t="b">
        <f t="shared" si="164"/>
        <v>0</v>
      </c>
      <c r="W749" t="str">
        <f t="shared" si="165"/>
        <v>нет</v>
      </c>
      <c r="X749" t="b">
        <f t="shared" si="166"/>
        <v>0</v>
      </c>
      <c r="Y749" t="str">
        <f t="shared" si="167"/>
        <v>нет</v>
      </c>
    </row>
    <row r="750" spans="1:25" ht="45" customHeight="1" x14ac:dyDescent="0.2">
      <c r="A750" s="2" t="s">
        <v>11</v>
      </c>
      <c r="B750" s="2" t="s">
        <v>2690</v>
      </c>
      <c r="C750" s="2" t="s">
        <v>2691</v>
      </c>
      <c r="D750" s="3">
        <v>255574.82</v>
      </c>
      <c r="E750" s="2" t="s">
        <v>2677</v>
      </c>
      <c r="F750" s="2" t="s">
        <v>15</v>
      </c>
      <c r="G750" s="2" t="s">
        <v>38</v>
      </c>
      <c r="H750" s="2" t="s">
        <v>17</v>
      </c>
      <c r="I750" s="2" t="s">
        <v>18</v>
      </c>
      <c r="J750" s="11" t="s">
        <v>2692</v>
      </c>
      <c r="K750" s="2" t="s">
        <v>20</v>
      </c>
      <c r="L750" s="8" t="str">
        <f t="shared" si="154"/>
        <v>ЗП</v>
      </c>
      <c r="M750" t="str">
        <f t="shared" si="155"/>
        <v xml:space="preserve"> </v>
      </c>
      <c r="N750" t="str">
        <f t="shared" si="156"/>
        <v>ЗП</v>
      </c>
      <c r="O750" s="13" t="b">
        <f t="shared" si="157"/>
        <v>0</v>
      </c>
      <c r="P750" t="str">
        <f t="shared" si="158"/>
        <v>нет</v>
      </c>
      <c r="Q750" t="str">
        <f t="shared" si="159"/>
        <v>ЗП</v>
      </c>
      <c r="R750" t="b">
        <f t="shared" si="160"/>
        <v>0</v>
      </c>
      <c r="S750" t="str">
        <f t="shared" si="161"/>
        <v>нет</v>
      </c>
      <c r="T750" t="b">
        <f t="shared" si="162"/>
        <v>0</v>
      </c>
      <c r="U750" t="str">
        <f t="shared" si="163"/>
        <v>нет</v>
      </c>
      <c r="V750" t="b">
        <f t="shared" si="164"/>
        <v>0</v>
      </c>
      <c r="W750" t="str">
        <f t="shared" si="165"/>
        <v>нет</v>
      </c>
      <c r="X750" t="b">
        <f t="shared" si="166"/>
        <v>0</v>
      </c>
      <c r="Y750" t="str">
        <f t="shared" si="167"/>
        <v>нет</v>
      </c>
    </row>
    <row r="751" spans="1:25" ht="45" customHeight="1" x14ac:dyDescent="0.2">
      <c r="A751" s="2" t="s">
        <v>11</v>
      </c>
      <c r="B751" s="2" t="s">
        <v>2693</v>
      </c>
      <c r="C751" s="2" t="s">
        <v>2694</v>
      </c>
      <c r="D751" s="3">
        <v>157657.53</v>
      </c>
      <c r="E751" s="2" t="s">
        <v>2677</v>
      </c>
      <c r="F751" s="2" t="s">
        <v>15</v>
      </c>
      <c r="G751" s="2" t="s">
        <v>84</v>
      </c>
      <c r="H751" s="2" t="s">
        <v>1323</v>
      </c>
      <c r="I751" s="2" t="s">
        <v>54</v>
      </c>
      <c r="J751" s="2" t="s">
        <v>2695</v>
      </c>
      <c r="K751" s="2" t="s">
        <v>49</v>
      </c>
      <c r="L751" s="8" t="str">
        <f t="shared" si="154"/>
        <v>ПОСТАВЩИКИ</v>
      </c>
      <c r="M751" t="str">
        <f t="shared" si="155"/>
        <v xml:space="preserve"> </v>
      </c>
      <c r="N751" t="str">
        <f t="shared" si="156"/>
        <v>ПОСТАВЩИКИ</v>
      </c>
      <c r="O751" s="13" t="b">
        <f t="shared" si="157"/>
        <v>0</v>
      </c>
      <c r="P751" t="str">
        <f t="shared" si="158"/>
        <v>нет</v>
      </c>
      <c r="Q751" t="str">
        <f t="shared" si="159"/>
        <v/>
      </c>
      <c r="R751" t="b">
        <f t="shared" si="160"/>
        <v>0</v>
      </c>
      <c r="S751" t="str">
        <f t="shared" si="161"/>
        <v>нет</v>
      </c>
      <c r="T751" t="b">
        <f t="shared" si="162"/>
        <v>0</v>
      </c>
      <c r="U751" t="str">
        <f t="shared" si="163"/>
        <v>нет</v>
      </c>
      <c r="V751" t="b">
        <f t="shared" si="164"/>
        <v>0</v>
      </c>
      <c r="W751" t="str">
        <f t="shared" si="165"/>
        <v>нет</v>
      </c>
      <c r="X751" t="b">
        <f t="shared" si="166"/>
        <v>0</v>
      </c>
      <c r="Y751" t="str">
        <f t="shared" si="167"/>
        <v>нет</v>
      </c>
    </row>
    <row r="752" spans="1:25" ht="45" customHeight="1" x14ac:dyDescent="0.2">
      <c r="A752" s="2" t="s">
        <v>11</v>
      </c>
      <c r="B752" s="2" t="s">
        <v>2696</v>
      </c>
      <c r="C752" s="2" t="s">
        <v>2697</v>
      </c>
      <c r="D752" s="3">
        <v>1995</v>
      </c>
      <c r="E752" s="2" t="s">
        <v>2677</v>
      </c>
      <c r="F752" s="2" t="s">
        <v>62</v>
      </c>
      <c r="G752" s="2" t="s">
        <v>41</v>
      </c>
      <c r="H752" s="2" t="s">
        <v>2698</v>
      </c>
      <c r="I752" s="2" t="s">
        <v>65</v>
      </c>
      <c r="J752" s="2" t="s">
        <v>393</v>
      </c>
      <c r="K752" s="2" t="s">
        <v>20</v>
      </c>
      <c r="L752" s="8" t="str">
        <f t="shared" si="154"/>
        <v>Доходы/Оплата (за доставку)</v>
      </c>
      <c r="M752" t="str">
        <f t="shared" si="155"/>
        <v xml:space="preserve"> </v>
      </c>
      <c r="N752" t="str">
        <f t="shared" si="156"/>
        <v>Доходы/Оплата (за доставку)</v>
      </c>
      <c r="O752" s="13" t="b">
        <f t="shared" si="157"/>
        <v>0</v>
      </c>
      <c r="P752" t="str">
        <f t="shared" si="158"/>
        <v>нет</v>
      </c>
      <c r="Q752" t="str">
        <f t="shared" si="159"/>
        <v/>
      </c>
      <c r="R752" t="b">
        <f t="shared" si="160"/>
        <v>0</v>
      </c>
      <c r="S752" t="str">
        <f t="shared" si="161"/>
        <v>нет</v>
      </c>
      <c r="T752" t="b">
        <f t="shared" si="162"/>
        <v>0</v>
      </c>
      <c r="U752" t="str">
        <f t="shared" si="163"/>
        <v>нет</v>
      </c>
      <c r="V752" t="b">
        <f t="shared" si="164"/>
        <v>0</v>
      </c>
      <c r="W752" t="str">
        <f t="shared" si="165"/>
        <v>нет</v>
      </c>
      <c r="X752" t="b">
        <f t="shared" si="166"/>
        <v>0</v>
      </c>
      <c r="Y752" t="str">
        <f t="shared" si="167"/>
        <v>нет</v>
      </c>
    </row>
    <row r="753" spans="1:25" ht="45" customHeight="1" x14ac:dyDescent="0.2">
      <c r="A753" s="2" t="s">
        <v>11</v>
      </c>
      <c r="B753" s="2" t="s">
        <v>2696</v>
      </c>
      <c r="C753" s="2" t="s">
        <v>2699</v>
      </c>
      <c r="D753" s="3">
        <v>1330</v>
      </c>
      <c r="E753" s="2" t="s">
        <v>2677</v>
      </c>
      <c r="F753" s="2" t="s">
        <v>62</v>
      </c>
      <c r="G753" s="2" t="s">
        <v>2700</v>
      </c>
      <c r="H753" s="2" t="s">
        <v>2701</v>
      </c>
      <c r="I753" s="2" t="s">
        <v>65</v>
      </c>
      <c r="J753" s="2" t="s">
        <v>2702</v>
      </c>
      <c r="K753" s="2" t="s">
        <v>20</v>
      </c>
      <c r="L753" s="8" t="str">
        <f t="shared" si="154"/>
        <v>Доходы/Оплата (за доставку)</v>
      </c>
      <c r="M753" t="str">
        <f t="shared" si="155"/>
        <v xml:space="preserve"> </v>
      </c>
      <c r="N753" t="str">
        <f t="shared" si="156"/>
        <v>Доходы/Оплата (за доставку)</v>
      </c>
      <c r="O753" s="13" t="b">
        <f t="shared" si="157"/>
        <v>0</v>
      </c>
      <c r="P753" t="str">
        <f t="shared" si="158"/>
        <v>нет</v>
      </c>
      <c r="Q753" t="str">
        <f t="shared" si="159"/>
        <v/>
      </c>
      <c r="R753" t="b">
        <f t="shared" si="160"/>
        <v>0</v>
      </c>
      <c r="S753" t="str">
        <f t="shared" si="161"/>
        <v>нет</v>
      </c>
      <c r="T753" t="b">
        <f t="shared" si="162"/>
        <v>0</v>
      </c>
      <c r="U753" t="str">
        <f t="shared" si="163"/>
        <v>нет</v>
      </c>
      <c r="V753" t="b">
        <f t="shared" si="164"/>
        <v>0</v>
      </c>
      <c r="W753" t="str">
        <f t="shared" si="165"/>
        <v>нет</v>
      </c>
      <c r="X753" t="b">
        <f t="shared" si="166"/>
        <v>0</v>
      </c>
      <c r="Y753" t="str">
        <f t="shared" si="167"/>
        <v>нет</v>
      </c>
    </row>
    <row r="754" spans="1:25" ht="45" customHeight="1" x14ac:dyDescent="0.2">
      <c r="A754" s="2" t="s">
        <v>11</v>
      </c>
      <c r="B754" s="2" t="s">
        <v>2696</v>
      </c>
      <c r="C754" s="2" t="s">
        <v>2703</v>
      </c>
      <c r="D754" s="4">
        <v>665</v>
      </c>
      <c r="E754" s="2" t="s">
        <v>2677</v>
      </c>
      <c r="F754" s="2" t="s">
        <v>62</v>
      </c>
      <c r="G754" s="2" t="s">
        <v>2704</v>
      </c>
      <c r="H754" s="2" t="s">
        <v>2705</v>
      </c>
      <c r="I754" s="2" t="s">
        <v>65</v>
      </c>
      <c r="J754" s="2" t="s">
        <v>2706</v>
      </c>
      <c r="K754" s="2" t="s">
        <v>20</v>
      </c>
      <c r="L754" s="8" t="str">
        <f t="shared" si="154"/>
        <v>Доходы/Оплата (за доставку)</v>
      </c>
      <c r="M754" t="str">
        <f t="shared" si="155"/>
        <v xml:space="preserve"> </v>
      </c>
      <c r="N754" t="str">
        <f t="shared" si="156"/>
        <v>Доходы/Оплата (за доставку)</v>
      </c>
      <c r="O754" s="13" t="b">
        <f t="shared" si="157"/>
        <v>0</v>
      </c>
      <c r="P754" t="str">
        <f t="shared" si="158"/>
        <v>нет</v>
      </c>
      <c r="Q754" t="str">
        <f t="shared" si="159"/>
        <v/>
      </c>
      <c r="R754" t="b">
        <f t="shared" si="160"/>
        <v>0</v>
      </c>
      <c r="S754" t="str">
        <f t="shared" si="161"/>
        <v>нет</v>
      </c>
      <c r="T754" t="b">
        <f t="shared" si="162"/>
        <v>0</v>
      </c>
      <c r="U754" t="str">
        <f t="shared" si="163"/>
        <v>нет</v>
      </c>
      <c r="V754" t="b">
        <f t="shared" si="164"/>
        <v>0</v>
      </c>
      <c r="W754" t="str">
        <f t="shared" si="165"/>
        <v>нет</v>
      </c>
      <c r="X754" t="b">
        <f t="shared" si="166"/>
        <v>0</v>
      </c>
      <c r="Y754" t="str">
        <f t="shared" si="167"/>
        <v>нет</v>
      </c>
    </row>
    <row r="755" spans="1:25" ht="45" customHeight="1" x14ac:dyDescent="0.2">
      <c r="A755" s="2" t="s">
        <v>11</v>
      </c>
      <c r="B755" s="2" t="s">
        <v>2696</v>
      </c>
      <c r="C755" s="2" t="s">
        <v>2707</v>
      </c>
      <c r="D755" s="4">
        <v>665</v>
      </c>
      <c r="E755" s="2" t="s">
        <v>2677</v>
      </c>
      <c r="F755" s="2" t="s">
        <v>62</v>
      </c>
      <c r="G755" s="2" t="s">
        <v>157</v>
      </c>
      <c r="H755" s="2" t="s">
        <v>2708</v>
      </c>
      <c r="I755" s="2" t="s">
        <v>65</v>
      </c>
      <c r="J755" s="2" t="s">
        <v>2709</v>
      </c>
      <c r="K755" s="2" t="s">
        <v>20</v>
      </c>
      <c r="L755" s="8" t="str">
        <f t="shared" si="154"/>
        <v>Доходы/Оплата (за доставку)</v>
      </c>
      <c r="M755" t="str">
        <f t="shared" si="155"/>
        <v xml:space="preserve"> </v>
      </c>
      <c r="N755" t="str">
        <f t="shared" si="156"/>
        <v>Доходы/Оплата (за доставку)</v>
      </c>
      <c r="O755" s="13" t="b">
        <f t="shared" si="157"/>
        <v>0</v>
      </c>
      <c r="P755" t="str">
        <f t="shared" si="158"/>
        <v>нет</v>
      </c>
      <c r="Q755" t="str">
        <f t="shared" si="159"/>
        <v/>
      </c>
      <c r="R755" t="b">
        <f t="shared" si="160"/>
        <v>0</v>
      </c>
      <c r="S755" t="str">
        <f t="shared" si="161"/>
        <v>нет</v>
      </c>
      <c r="T755" t="b">
        <f t="shared" si="162"/>
        <v>0</v>
      </c>
      <c r="U755" t="str">
        <f t="shared" si="163"/>
        <v>нет</v>
      </c>
      <c r="V755" t="b">
        <f t="shared" si="164"/>
        <v>0</v>
      </c>
      <c r="W755" t="str">
        <f t="shared" si="165"/>
        <v>нет</v>
      </c>
      <c r="X755" t="b">
        <f t="shared" si="166"/>
        <v>0</v>
      </c>
      <c r="Y755" t="str">
        <f t="shared" si="167"/>
        <v>нет</v>
      </c>
    </row>
    <row r="756" spans="1:25" ht="45" customHeight="1" x14ac:dyDescent="0.2">
      <c r="A756" s="2" t="s">
        <v>11</v>
      </c>
      <c r="B756" s="2" t="s">
        <v>2696</v>
      </c>
      <c r="C756" s="2" t="s">
        <v>2710</v>
      </c>
      <c r="D756" s="4">
        <v>665</v>
      </c>
      <c r="E756" s="2" t="s">
        <v>2677</v>
      </c>
      <c r="F756" s="2" t="s">
        <v>62</v>
      </c>
      <c r="G756" s="2" t="s">
        <v>450</v>
      </c>
      <c r="H756" s="2" t="s">
        <v>2711</v>
      </c>
      <c r="I756" s="2" t="s">
        <v>65</v>
      </c>
      <c r="J756" s="2" t="s">
        <v>2712</v>
      </c>
      <c r="K756" s="2" t="s">
        <v>20</v>
      </c>
      <c r="L756" s="8" t="str">
        <f t="shared" si="154"/>
        <v>Доходы/Оплата (за доставку)</v>
      </c>
      <c r="M756" t="str">
        <f t="shared" si="155"/>
        <v xml:space="preserve"> </v>
      </c>
      <c r="N756" t="str">
        <f t="shared" si="156"/>
        <v>Доходы/Оплата (за доставку)</v>
      </c>
      <c r="O756" s="13" t="b">
        <f t="shared" si="157"/>
        <v>0</v>
      </c>
      <c r="P756" t="str">
        <f t="shared" si="158"/>
        <v>нет</v>
      </c>
      <c r="Q756" t="str">
        <f t="shared" si="159"/>
        <v/>
      </c>
      <c r="R756" t="b">
        <f t="shared" si="160"/>
        <v>0</v>
      </c>
      <c r="S756" t="str">
        <f t="shared" si="161"/>
        <v>нет</v>
      </c>
      <c r="T756" t="b">
        <f t="shared" si="162"/>
        <v>0</v>
      </c>
      <c r="U756" t="str">
        <f t="shared" si="163"/>
        <v>нет</v>
      </c>
      <c r="V756" t="b">
        <f t="shared" si="164"/>
        <v>0</v>
      </c>
      <c r="W756" t="str">
        <f t="shared" si="165"/>
        <v>нет</v>
      </c>
      <c r="X756" t="b">
        <f t="shared" si="166"/>
        <v>0</v>
      </c>
      <c r="Y756" t="str">
        <f t="shared" si="167"/>
        <v>нет</v>
      </c>
    </row>
    <row r="757" spans="1:25" ht="45" customHeight="1" x14ac:dyDescent="0.2">
      <c r="A757" s="2" t="s">
        <v>11</v>
      </c>
      <c r="B757" s="2" t="s">
        <v>2696</v>
      </c>
      <c r="C757" s="2" t="s">
        <v>2713</v>
      </c>
      <c r="D757" s="4">
        <v>665</v>
      </c>
      <c r="E757" s="2" t="s">
        <v>2677</v>
      </c>
      <c r="F757" s="2" t="s">
        <v>62</v>
      </c>
      <c r="G757" s="2" t="s">
        <v>229</v>
      </c>
      <c r="H757" s="2" t="s">
        <v>2714</v>
      </c>
      <c r="I757" s="2" t="s">
        <v>65</v>
      </c>
      <c r="J757" s="2" t="s">
        <v>2715</v>
      </c>
      <c r="K757" s="2" t="s">
        <v>20</v>
      </c>
      <c r="L757" s="8" t="str">
        <f t="shared" si="154"/>
        <v>Доходы/Оплата (за доставку)</v>
      </c>
      <c r="M757" t="str">
        <f t="shared" si="155"/>
        <v xml:space="preserve"> </v>
      </c>
      <c r="N757" t="str">
        <f t="shared" si="156"/>
        <v>Доходы/Оплата (за доставку)</v>
      </c>
      <c r="O757" s="13" t="b">
        <f t="shared" si="157"/>
        <v>0</v>
      </c>
      <c r="P757" t="str">
        <f t="shared" si="158"/>
        <v>нет</v>
      </c>
      <c r="Q757" t="str">
        <f t="shared" si="159"/>
        <v/>
      </c>
      <c r="R757" t="b">
        <f t="shared" si="160"/>
        <v>0</v>
      </c>
      <c r="S757" t="str">
        <f t="shared" si="161"/>
        <v>нет</v>
      </c>
      <c r="T757" t="b">
        <f t="shared" si="162"/>
        <v>0</v>
      </c>
      <c r="U757" t="str">
        <f t="shared" si="163"/>
        <v>нет</v>
      </c>
      <c r="V757" t="b">
        <f t="shared" si="164"/>
        <v>0</v>
      </c>
      <c r="W757" t="str">
        <f t="shared" si="165"/>
        <v>нет</v>
      </c>
      <c r="X757" t="b">
        <f t="shared" si="166"/>
        <v>0</v>
      </c>
      <c r="Y757" t="str">
        <f t="shared" si="167"/>
        <v>нет</v>
      </c>
    </row>
    <row r="758" spans="1:25" ht="45" customHeight="1" x14ac:dyDescent="0.2">
      <c r="A758" s="2" t="s">
        <v>11</v>
      </c>
      <c r="B758" s="2" t="s">
        <v>2696</v>
      </c>
      <c r="C758" s="2" t="s">
        <v>2716</v>
      </c>
      <c r="D758" s="4">
        <v>498.75</v>
      </c>
      <c r="E758" s="2" t="s">
        <v>2677</v>
      </c>
      <c r="F758" s="2" t="s">
        <v>62</v>
      </c>
      <c r="G758" s="2" t="s">
        <v>2717</v>
      </c>
      <c r="H758" s="2" t="s">
        <v>2718</v>
      </c>
      <c r="I758" s="2" t="s">
        <v>65</v>
      </c>
      <c r="J758" s="2" t="s">
        <v>2719</v>
      </c>
      <c r="K758" s="2" t="s">
        <v>20</v>
      </c>
      <c r="L758" s="8" t="str">
        <f t="shared" si="154"/>
        <v>Доходы/Оплата (за доставку)</v>
      </c>
      <c r="M758" t="str">
        <f t="shared" si="155"/>
        <v xml:space="preserve"> </v>
      </c>
      <c r="N758" t="str">
        <f t="shared" si="156"/>
        <v>Доходы/Оплата (за доставку)</v>
      </c>
      <c r="O758" s="13" t="b">
        <f t="shared" si="157"/>
        <v>0</v>
      </c>
      <c r="P758" t="str">
        <f t="shared" si="158"/>
        <v>нет</v>
      </c>
      <c r="Q758" t="str">
        <f t="shared" si="159"/>
        <v/>
      </c>
      <c r="R758" t="b">
        <f t="shared" si="160"/>
        <v>0</v>
      </c>
      <c r="S758" t="str">
        <f t="shared" si="161"/>
        <v>нет</v>
      </c>
      <c r="T758" t="b">
        <f t="shared" si="162"/>
        <v>0</v>
      </c>
      <c r="U758" t="str">
        <f t="shared" si="163"/>
        <v>нет</v>
      </c>
      <c r="V758" t="b">
        <f t="shared" si="164"/>
        <v>0</v>
      </c>
      <c r="W758" t="str">
        <f t="shared" si="165"/>
        <v>нет</v>
      </c>
      <c r="X758" t="b">
        <f t="shared" si="166"/>
        <v>0</v>
      </c>
      <c r="Y758" t="str">
        <f t="shared" si="167"/>
        <v>нет</v>
      </c>
    </row>
    <row r="759" spans="1:25" ht="45" customHeight="1" x14ac:dyDescent="0.2">
      <c r="A759" s="2" t="s">
        <v>11</v>
      </c>
      <c r="B759" s="2" t="s">
        <v>2720</v>
      </c>
      <c r="C759" s="2" t="s">
        <v>2721</v>
      </c>
      <c r="D759" s="3">
        <v>22022.3</v>
      </c>
      <c r="E759" s="2" t="s">
        <v>2722</v>
      </c>
      <c r="F759" s="2" t="s">
        <v>15</v>
      </c>
      <c r="G759" s="2" t="s">
        <v>38</v>
      </c>
      <c r="H759" s="2" t="s">
        <v>17</v>
      </c>
      <c r="I759" s="2" t="s">
        <v>18</v>
      </c>
      <c r="J759" s="11" t="s">
        <v>2723</v>
      </c>
      <c r="K759" s="2" t="s">
        <v>20</v>
      </c>
      <c r="L759" s="8" t="str">
        <f t="shared" si="154"/>
        <v>ЗП</v>
      </c>
      <c r="M759" t="str">
        <f t="shared" si="155"/>
        <v xml:space="preserve"> </v>
      </c>
      <c r="N759" t="str">
        <f t="shared" si="156"/>
        <v>ЗП</v>
      </c>
      <c r="O759" s="13" t="b">
        <f t="shared" si="157"/>
        <v>0</v>
      </c>
      <c r="P759" t="str">
        <f t="shared" si="158"/>
        <v>нет</v>
      </c>
      <c r="Q759" t="str">
        <f t="shared" si="159"/>
        <v>ЗП</v>
      </c>
      <c r="R759" t="b">
        <f t="shared" si="160"/>
        <v>0</v>
      </c>
      <c r="S759" t="str">
        <f t="shared" si="161"/>
        <v>нет</v>
      </c>
      <c r="T759" t="b">
        <f t="shared" si="162"/>
        <v>0</v>
      </c>
      <c r="U759" t="str">
        <f t="shared" si="163"/>
        <v>нет</v>
      </c>
      <c r="V759" t="b">
        <f t="shared" si="164"/>
        <v>0</v>
      </c>
      <c r="W759" t="str">
        <f t="shared" si="165"/>
        <v>нет</v>
      </c>
      <c r="X759" t="b">
        <f t="shared" si="166"/>
        <v>0</v>
      </c>
      <c r="Y759" t="str">
        <f t="shared" si="167"/>
        <v>нет</v>
      </c>
    </row>
    <row r="760" spans="1:25" ht="45" customHeight="1" x14ac:dyDescent="0.2">
      <c r="A760" s="2" t="s">
        <v>11</v>
      </c>
      <c r="B760" s="2" t="s">
        <v>2724</v>
      </c>
      <c r="C760" s="2" t="s">
        <v>2725</v>
      </c>
      <c r="D760" s="3">
        <v>8349</v>
      </c>
      <c r="E760" s="2" t="s">
        <v>2722</v>
      </c>
      <c r="F760" s="2" t="s">
        <v>15</v>
      </c>
      <c r="G760" s="2" t="s">
        <v>89</v>
      </c>
      <c r="H760" s="2" t="s">
        <v>17</v>
      </c>
      <c r="I760" s="2" t="s">
        <v>397</v>
      </c>
      <c r="J760" s="2" t="s">
        <v>2726</v>
      </c>
      <c r="K760" s="2" t="s">
        <v>20</v>
      </c>
      <c r="L760" s="8" t="str">
        <f t="shared" si="154"/>
        <v>Транспортный налог</v>
      </c>
      <c r="M760" t="str">
        <f t="shared" si="155"/>
        <v xml:space="preserve"> </v>
      </c>
      <c r="N760" t="str">
        <f t="shared" si="156"/>
        <v>Транспортный налог</v>
      </c>
      <c r="O760" s="13" t="b">
        <f t="shared" si="157"/>
        <v>0</v>
      </c>
      <c r="P760" t="str">
        <f t="shared" si="158"/>
        <v>нет</v>
      </c>
      <c r="Q760" t="str">
        <f t="shared" si="159"/>
        <v/>
      </c>
      <c r="R760" t="b">
        <f t="shared" si="160"/>
        <v>0</v>
      </c>
      <c r="S760" t="str">
        <f t="shared" si="161"/>
        <v>нет</v>
      </c>
      <c r="T760" t="b">
        <f t="shared" si="162"/>
        <v>0</v>
      </c>
      <c r="U760" t="str">
        <f t="shared" si="163"/>
        <v>нет</v>
      </c>
      <c r="V760" t="b">
        <f t="shared" si="164"/>
        <v>0</v>
      </c>
      <c r="W760" t="str">
        <f t="shared" si="165"/>
        <v>нет</v>
      </c>
      <c r="X760" t="b">
        <f t="shared" si="166"/>
        <v>0</v>
      </c>
      <c r="Y760" t="str">
        <f t="shared" si="167"/>
        <v>нет</v>
      </c>
    </row>
    <row r="761" spans="1:25" ht="45" customHeight="1" x14ac:dyDescent="0.2">
      <c r="A761" s="2" t="s">
        <v>11</v>
      </c>
      <c r="B761" s="2" t="s">
        <v>2727</v>
      </c>
      <c r="C761" s="2" t="s">
        <v>2728</v>
      </c>
      <c r="D761" s="3">
        <v>10977.18</v>
      </c>
      <c r="E761" s="2" t="s">
        <v>2722</v>
      </c>
      <c r="F761" s="2" t="s">
        <v>15</v>
      </c>
      <c r="G761" s="2" t="s">
        <v>89</v>
      </c>
      <c r="H761" s="2" t="s">
        <v>17</v>
      </c>
      <c r="I761" s="2" t="s">
        <v>90</v>
      </c>
      <c r="J761" s="2" t="s">
        <v>2729</v>
      </c>
      <c r="K761" s="2" t="s">
        <v>20</v>
      </c>
      <c r="L761" s="8" t="e">
        <f t="shared" si="154"/>
        <v>#N/A</v>
      </c>
      <c r="M761" t="str">
        <f t="shared" si="155"/>
        <v xml:space="preserve"> </v>
      </c>
      <c r="N761" t="e">
        <f t="shared" si="156"/>
        <v>#N/A</v>
      </c>
      <c r="O761" s="13" t="b">
        <f t="shared" si="157"/>
        <v>0</v>
      </c>
      <c r="P761" t="str">
        <f t="shared" si="158"/>
        <v>нет</v>
      </c>
      <c r="Q761" t="str">
        <f t="shared" si="159"/>
        <v/>
      </c>
      <c r="R761" t="b">
        <f t="shared" si="160"/>
        <v>0</v>
      </c>
      <c r="S761" t="str">
        <f t="shared" si="161"/>
        <v>нет</v>
      </c>
      <c r="T761" t="b">
        <f t="shared" si="162"/>
        <v>0</v>
      </c>
      <c r="U761" t="str">
        <f t="shared" si="163"/>
        <v>нет</v>
      </c>
      <c r="V761" t="b">
        <f t="shared" si="164"/>
        <v>0</v>
      </c>
      <c r="W761" t="str">
        <f t="shared" si="165"/>
        <v>нет</v>
      </c>
      <c r="X761" t="b">
        <f t="shared" si="166"/>
        <v>0</v>
      </c>
      <c r="Y761" t="str">
        <f t="shared" si="167"/>
        <v>нет</v>
      </c>
    </row>
    <row r="762" spans="1:25" ht="45" customHeight="1" x14ac:dyDescent="0.2">
      <c r="A762" s="2" t="s">
        <v>11</v>
      </c>
      <c r="B762" s="2" t="s">
        <v>2730</v>
      </c>
      <c r="C762" s="2" t="s">
        <v>2731</v>
      </c>
      <c r="D762" s="3">
        <v>10773168.66</v>
      </c>
      <c r="E762" s="2" t="s">
        <v>2722</v>
      </c>
      <c r="F762" s="2" t="s">
        <v>15</v>
      </c>
      <c r="G762" s="2" t="s">
        <v>89</v>
      </c>
      <c r="H762" s="2" t="s">
        <v>17</v>
      </c>
      <c r="I762" s="2" t="s">
        <v>90</v>
      </c>
      <c r="J762" s="2" t="s">
        <v>2732</v>
      </c>
      <c r="K762" s="2" t="s">
        <v>20</v>
      </c>
      <c r="L762" s="8" t="e">
        <f t="shared" si="154"/>
        <v>#N/A</v>
      </c>
      <c r="M762" t="str">
        <f t="shared" si="155"/>
        <v xml:space="preserve"> </v>
      </c>
      <c r="N762" t="e">
        <f t="shared" si="156"/>
        <v>#N/A</v>
      </c>
      <c r="O762" s="13" t="b">
        <f t="shared" si="157"/>
        <v>0</v>
      </c>
      <c r="P762" t="str">
        <f t="shared" si="158"/>
        <v>нет</v>
      </c>
      <c r="Q762" t="str">
        <f t="shared" si="159"/>
        <v/>
      </c>
      <c r="R762" t="b">
        <f t="shared" si="160"/>
        <v>0</v>
      </c>
      <c r="S762" t="str">
        <f t="shared" si="161"/>
        <v>нет</v>
      </c>
      <c r="T762" t="b">
        <f t="shared" si="162"/>
        <v>0</v>
      </c>
      <c r="U762" t="str">
        <f t="shared" si="163"/>
        <v>нет</v>
      </c>
      <c r="V762" t="b">
        <f t="shared" si="164"/>
        <v>0</v>
      </c>
      <c r="W762" t="str">
        <f t="shared" si="165"/>
        <v>нет</v>
      </c>
      <c r="X762" t="b">
        <f t="shared" si="166"/>
        <v>0</v>
      </c>
      <c r="Y762" t="str">
        <f t="shared" si="167"/>
        <v>нет</v>
      </c>
    </row>
    <row r="763" spans="1:25" ht="45" customHeight="1" x14ac:dyDescent="0.2">
      <c r="A763" s="2" t="s">
        <v>11</v>
      </c>
      <c r="B763" s="2" t="s">
        <v>2733</v>
      </c>
      <c r="C763" s="2" t="s">
        <v>2734</v>
      </c>
      <c r="D763" s="3">
        <v>4716.92</v>
      </c>
      <c r="E763" s="2" t="s">
        <v>2722</v>
      </c>
      <c r="F763" s="2" t="s">
        <v>15</v>
      </c>
      <c r="G763" s="2" t="s">
        <v>89</v>
      </c>
      <c r="H763" s="2" t="s">
        <v>17</v>
      </c>
      <c r="I763" s="2" t="s">
        <v>90</v>
      </c>
      <c r="J763" s="2" t="s">
        <v>2735</v>
      </c>
      <c r="K763" s="2" t="s">
        <v>20</v>
      </c>
      <c r="L763" s="8" t="str">
        <f t="shared" si="154"/>
        <v>Социальные пособия</v>
      </c>
      <c r="M763" t="str">
        <f t="shared" si="155"/>
        <v xml:space="preserve"> </v>
      </c>
      <c r="N763" t="str">
        <f t="shared" si="156"/>
        <v>Социальные пособия</v>
      </c>
      <c r="O763" s="13" t="b">
        <f t="shared" si="157"/>
        <v>0</v>
      </c>
      <c r="P763" t="str">
        <f t="shared" si="158"/>
        <v>нет</v>
      </c>
      <c r="Q763" t="str">
        <f t="shared" si="159"/>
        <v/>
      </c>
      <c r="R763" t="b">
        <f t="shared" si="160"/>
        <v>0</v>
      </c>
      <c r="S763" t="str">
        <f t="shared" si="161"/>
        <v>нет</v>
      </c>
      <c r="T763" t="b">
        <f t="shared" si="162"/>
        <v>0</v>
      </c>
      <c r="U763" t="str">
        <f t="shared" si="163"/>
        <v>нет</v>
      </c>
      <c r="V763" t="b">
        <f t="shared" si="164"/>
        <v>1</v>
      </c>
      <c r="W763" t="str">
        <f t="shared" si="165"/>
        <v>Социальные пособия</v>
      </c>
      <c r="X763" t="b">
        <f t="shared" si="166"/>
        <v>0</v>
      </c>
      <c r="Y763" t="str">
        <f t="shared" si="167"/>
        <v>нет</v>
      </c>
    </row>
    <row r="764" spans="1:25" ht="45" customHeight="1" x14ac:dyDescent="0.2">
      <c r="A764" s="2" t="s">
        <v>11</v>
      </c>
      <c r="B764" s="2" t="s">
        <v>2736</v>
      </c>
      <c r="C764" s="2" t="s">
        <v>2737</v>
      </c>
      <c r="D764" s="3">
        <v>4756</v>
      </c>
      <c r="E764" s="2" t="s">
        <v>2722</v>
      </c>
      <c r="F764" s="2" t="s">
        <v>15</v>
      </c>
      <c r="G764" s="2" t="s">
        <v>89</v>
      </c>
      <c r="H764" s="2" t="s">
        <v>17</v>
      </c>
      <c r="I764" s="2" t="s">
        <v>90</v>
      </c>
      <c r="J764" s="2" t="s">
        <v>2738</v>
      </c>
      <c r="K764" s="2" t="s">
        <v>20</v>
      </c>
      <c r="L764" s="8" t="str">
        <f t="shared" si="154"/>
        <v>НДФЛ</v>
      </c>
      <c r="M764" t="str">
        <f t="shared" si="155"/>
        <v xml:space="preserve"> </v>
      </c>
      <c r="N764" t="str">
        <f t="shared" si="156"/>
        <v>НДФЛ</v>
      </c>
      <c r="O764" s="13" t="b">
        <f t="shared" si="157"/>
        <v>0</v>
      </c>
      <c r="P764" t="str">
        <f t="shared" si="158"/>
        <v>нет</v>
      </c>
      <c r="Q764" t="str">
        <f t="shared" si="159"/>
        <v/>
      </c>
      <c r="R764" t="b">
        <f t="shared" si="160"/>
        <v>0</v>
      </c>
      <c r="S764" t="str">
        <f t="shared" si="161"/>
        <v>нет</v>
      </c>
      <c r="T764" t="b">
        <f t="shared" si="162"/>
        <v>1</v>
      </c>
      <c r="U764" t="str">
        <f t="shared" si="163"/>
        <v>НДФЛ</v>
      </c>
      <c r="V764" t="b">
        <f t="shared" si="164"/>
        <v>0</v>
      </c>
      <c r="W764" t="str">
        <f t="shared" si="165"/>
        <v>нет</v>
      </c>
      <c r="X764" t="b">
        <f t="shared" si="166"/>
        <v>0</v>
      </c>
      <c r="Y764" t="str">
        <f t="shared" si="167"/>
        <v>нет</v>
      </c>
    </row>
    <row r="765" spans="1:25" ht="45" customHeight="1" x14ac:dyDescent="0.2">
      <c r="A765" s="2" t="s">
        <v>11</v>
      </c>
      <c r="B765" s="2" t="s">
        <v>2739</v>
      </c>
      <c r="C765" s="2" t="s">
        <v>2740</v>
      </c>
      <c r="D765" s="3">
        <v>1541</v>
      </c>
      <c r="E765" s="2" t="s">
        <v>2722</v>
      </c>
      <c r="F765" s="2" t="s">
        <v>15</v>
      </c>
      <c r="G765" s="2" t="s">
        <v>89</v>
      </c>
      <c r="H765" s="2" t="s">
        <v>17</v>
      </c>
      <c r="I765" s="2" t="s">
        <v>90</v>
      </c>
      <c r="J765" s="2" t="s">
        <v>2741</v>
      </c>
      <c r="K765" s="2" t="s">
        <v>20</v>
      </c>
      <c r="L765" s="8" t="str">
        <f t="shared" si="154"/>
        <v>НДФЛ</v>
      </c>
      <c r="M765" t="str">
        <f t="shared" si="155"/>
        <v xml:space="preserve"> </v>
      </c>
      <c r="N765" t="str">
        <f t="shared" si="156"/>
        <v>НДФЛ</v>
      </c>
      <c r="O765" s="13" t="b">
        <f t="shared" si="157"/>
        <v>0</v>
      </c>
      <c r="P765" t="str">
        <f t="shared" si="158"/>
        <v>нет</v>
      </c>
      <c r="Q765" t="str">
        <f t="shared" si="159"/>
        <v/>
      </c>
      <c r="R765" t="b">
        <f t="shared" si="160"/>
        <v>0</v>
      </c>
      <c r="S765" t="str">
        <f t="shared" si="161"/>
        <v>нет</v>
      </c>
      <c r="T765" t="b">
        <f t="shared" si="162"/>
        <v>1</v>
      </c>
      <c r="U765" t="str">
        <f t="shared" si="163"/>
        <v>НДФЛ</v>
      </c>
      <c r="V765" t="b">
        <f t="shared" si="164"/>
        <v>0</v>
      </c>
      <c r="W765" t="str">
        <f t="shared" si="165"/>
        <v>нет</v>
      </c>
      <c r="X765" t="b">
        <f t="shared" si="166"/>
        <v>0</v>
      </c>
      <c r="Y765" t="str">
        <f t="shared" si="167"/>
        <v>нет</v>
      </c>
    </row>
    <row r="766" spans="1:25" ht="45" customHeight="1" x14ac:dyDescent="0.2">
      <c r="A766" s="2" t="s">
        <v>11</v>
      </c>
      <c r="B766" s="2" t="s">
        <v>2742</v>
      </c>
      <c r="C766" s="2" t="s">
        <v>2743</v>
      </c>
      <c r="D766" s="3">
        <v>4663571</v>
      </c>
      <c r="E766" s="2" t="s">
        <v>2722</v>
      </c>
      <c r="F766" s="2" t="s">
        <v>15</v>
      </c>
      <c r="G766" s="2" t="s">
        <v>89</v>
      </c>
      <c r="H766" s="2" t="s">
        <v>17</v>
      </c>
      <c r="I766" s="2" t="s">
        <v>90</v>
      </c>
      <c r="J766" s="2" t="s">
        <v>2744</v>
      </c>
      <c r="K766" s="2" t="s">
        <v>20</v>
      </c>
      <c r="L766" s="8" t="str">
        <f t="shared" si="154"/>
        <v>НДФЛ</v>
      </c>
      <c r="M766" t="str">
        <f t="shared" si="155"/>
        <v xml:space="preserve"> </v>
      </c>
      <c r="N766" t="str">
        <f t="shared" si="156"/>
        <v>НДФЛ</v>
      </c>
      <c r="O766" s="13" t="b">
        <f t="shared" si="157"/>
        <v>0</v>
      </c>
      <c r="P766" t="str">
        <f t="shared" si="158"/>
        <v>нет</v>
      </c>
      <c r="Q766" t="str">
        <f t="shared" si="159"/>
        <v/>
      </c>
      <c r="R766" t="b">
        <f t="shared" si="160"/>
        <v>0</v>
      </c>
      <c r="S766" t="str">
        <f t="shared" si="161"/>
        <v>нет</v>
      </c>
      <c r="T766" t="b">
        <f t="shared" si="162"/>
        <v>1</v>
      </c>
      <c r="U766" t="str">
        <f t="shared" si="163"/>
        <v>НДФЛ</v>
      </c>
      <c r="V766" t="b">
        <f t="shared" si="164"/>
        <v>0</v>
      </c>
      <c r="W766" t="str">
        <f t="shared" si="165"/>
        <v>нет</v>
      </c>
      <c r="X766" t="b">
        <f t="shared" si="166"/>
        <v>0</v>
      </c>
      <c r="Y766" t="str">
        <f t="shared" si="167"/>
        <v>нет</v>
      </c>
    </row>
    <row r="767" spans="1:25" ht="45" customHeight="1" x14ac:dyDescent="0.2">
      <c r="A767" s="2" t="s">
        <v>11</v>
      </c>
      <c r="B767" s="2" t="s">
        <v>2745</v>
      </c>
      <c r="C767" s="2" t="s">
        <v>2746</v>
      </c>
      <c r="D767" s="3">
        <v>79419.06</v>
      </c>
      <c r="E767" s="2" t="s">
        <v>2722</v>
      </c>
      <c r="F767" s="2" t="s">
        <v>15</v>
      </c>
      <c r="G767" s="2" t="s">
        <v>41</v>
      </c>
      <c r="H767" s="2" t="s">
        <v>17</v>
      </c>
      <c r="I767" s="2" t="s">
        <v>18</v>
      </c>
      <c r="J767" s="11" t="s">
        <v>2747</v>
      </c>
      <c r="K767" s="2" t="s">
        <v>20</v>
      </c>
      <c r="L767" s="8" t="str">
        <f t="shared" si="154"/>
        <v>ЗП</v>
      </c>
      <c r="M767" t="str">
        <f t="shared" si="155"/>
        <v xml:space="preserve"> </v>
      </c>
      <c r="N767" t="str">
        <f t="shared" si="156"/>
        <v>ЗП</v>
      </c>
      <c r="O767" s="13" t="b">
        <f t="shared" si="157"/>
        <v>0</v>
      </c>
      <c r="P767" t="str">
        <f t="shared" si="158"/>
        <v>нет</v>
      </c>
      <c r="Q767" t="str">
        <f t="shared" si="159"/>
        <v>ЗП</v>
      </c>
      <c r="R767" t="b">
        <f t="shared" si="160"/>
        <v>0</v>
      </c>
      <c r="S767" t="str">
        <f t="shared" si="161"/>
        <v>нет</v>
      </c>
      <c r="T767" t="b">
        <f t="shared" si="162"/>
        <v>0</v>
      </c>
      <c r="U767" t="str">
        <f t="shared" si="163"/>
        <v>нет</v>
      </c>
      <c r="V767" t="b">
        <f t="shared" si="164"/>
        <v>0</v>
      </c>
      <c r="W767" t="str">
        <f t="shared" si="165"/>
        <v>нет</v>
      </c>
      <c r="X767" t="b">
        <f t="shared" si="166"/>
        <v>0</v>
      </c>
      <c r="Y767" t="str">
        <f t="shared" si="167"/>
        <v>нет</v>
      </c>
    </row>
    <row r="768" spans="1:25" ht="45" customHeight="1" x14ac:dyDescent="0.2">
      <c r="A768" s="2" t="s">
        <v>11</v>
      </c>
      <c r="B768" s="2" t="s">
        <v>2681</v>
      </c>
      <c r="C768" s="2" t="s">
        <v>2748</v>
      </c>
      <c r="D768" s="3">
        <v>2053.44</v>
      </c>
      <c r="E768" s="2" t="s">
        <v>2722</v>
      </c>
      <c r="F768" s="2" t="s">
        <v>15</v>
      </c>
      <c r="G768" s="2" t="s">
        <v>84</v>
      </c>
      <c r="H768" s="2" t="s">
        <v>2749</v>
      </c>
      <c r="I768" s="2" t="s">
        <v>54</v>
      </c>
      <c r="J768" s="2" t="s">
        <v>2750</v>
      </c>
      <c r="K768" s="2" t="s">
        <v>49</v>
      </c>
      <c r="L768" s="8" t="str">
        <f t="shared" si="154"/>
        <v>ПОСТАВЩИКИ</v>
      </c>
      <c r="M768" t="str">
        <f t="shared" si="155"/>
        <v xml:space="preserve"> </v>
      </c>
      <c r="N768" t="str">
        <f t="shared" si="156"/>
        <v>ПОСТАВЩИКИ</v>
      </c>
      <c r="O768" s="13" t="b">
        <f t="shared" si="157"/>
        <v>0</v>
      </c>
      <c r="P768" t="str">
        <f t="shared" si="158"/>
        <v>нет</v>
      </c>
      <c r="Q768" t="str">
        <f t="shared" si="159"/>
        <v/>
      </c>
      <c r="R768" t="b">
        <f t="shared" si="160"/>
        <v>0</v>
      </c>
      <c r="S768" t="str">
        <f t="shared" si="161"/>
        <v>нет</v>
      </c>
      <c r="T768" t="b">
        <f t="shared" si="162"/>
        <v>0</v>
      </c>
      <c r="U768" t="str">
        <f t="shared" si="163"/>
        <v>нет</v>
      </c>
      <c r="V768" t="b">
        <f t="shared" si="164"/>
        <v>0</v>
      </c>
      <c r="W768" t="str">
        <f t="shared" si="165"/>
        <v>нет</v>
      </c>
      <c r="X768" t="b">
        <f t="shared" si="166"/>
        <v>0</v>
      </c>
      <c r="Y768" t="str">
        <f t="shared" si="167"/>
        <v>нет</v>
      </c>
    </row>
    <row r="769" spans="1:25" ht="45" customHeight="1" x14ac:dyDescent="0.2">
      <c r="A769" s="2" t="s">
        <v>11</v>
      </c>
      <c r="B769" s="2" t="s">
        <v>2751</v>
      </c>
      <c r="C769" s="2" t="s">
        <v>2752</v>
      </c>
      <c r="D769" s="3">
        <v>42608.88</v>
      </c>
      <c r="E769" s="2" t="s">
        <v>2722</v>
      </c>
      <c r="F769" s="2" t="s">
        <v>15</v>
      </c>
      <c r="G769" s="2" t="s">
        <v>84</v>
      </c>
      <c r="H769" s="2" t="s">
        <v>2749</v>
      </c>
      <c r="I769" s="2" t="s">
        <v>54</v>
      </c>
      <c r="J769" s="2" t="s">
        <v>2753</v>
      </c>
      <c r="K769" s="2" t="s">
        <v>49</v>
      </c>
      <c r="L769" s="8" t="str">
        <f t="shared" si="154"/>
        <v>ПОСТАВЩИКИ</v>
      </c>
      <c r="M769" t="str">
        <f t="shared" si="155"/>
        <v xml:space="preserve"> </v>
      </c>
      <c r="N769" t="str">
        <f t="shared" si="156"/>
        <v>ПОСТАВЩИКИ</v>
      </c>
      <c r="O769" s="13" t="b">
        <f t="shared" si="157"/>
        <v>0</v>
      </c>
      <c r="P769" t="str">
        <f t="shared" si="158"/>
        <v>нет</v>
      </c>
      <c r="Q769" t="str">
        <f t="shared" si="159"/>
        <v/>
      </c>
      <c r="R769" t="b">
        <f t="shared" si="160"/>
        <v>0</v>
      </c>
      <c r="S769" t="str">
        <f t="shared" si="161"/>
        <v>нет</v>
      </c>
      <c r="T769" t="b">
        <f t="shared" si="162"/>
        <v>0</v>
      </c>
      <c r="U769" t="str">
        <f t="shared" si="163"/>
        <v>нет</v>
      </c>
      <c r="V769" t="b">
        <f t="shared" si="164"/>
        <v>0</v>
      </c>
      <c r="W769" t="str">
        <f t="shared" si="165"/>
        <v>нет</v>
      </c>
      <c r="X769" t="b">
        <f t="shared" si="166"/>
        <v>0</v>
      </c>
      <c r="Y769" t="str">
        <f t="shared" si="167"/>
        <v>нет</v>
      </c>
    </row>
    <row r="770" spans="1:25" ht="45" customHeight="1" x14ac:dyDescent="0.2">
      <c r="A770" s="2" t="s">
        <v>11</v>
      </c>
      <c r="B770" s="2" t="s">
        <v>2754</v>
      </c>
      <c r="C770" s="2" t="s">
        <v>2755</v>
      </c>
      <c r="D770" s="3">
        <v>331822.08000000002</v>
      </c>
      <c r="E770" s="2" t="s">
        <v>2722</v>
      </c>
      <c r="F770" s="2" t="s">
        <v>15</v>
      </c>
      <c r="G770" s="2" t="s">
        <v>84</v>
      </c>
      <c r="H770" s="2" t="s">
        <v>2756</v>
      </c>
      <c r="I770" s="2" t="s">
        <v>54</v>
      </c>
      <c r="J770" s="2" t="s">
        <v>2757</v>
      </c>
      <c r="K770" s="2" t="s">
        <v>49</v>
      </c>
      <c r="L770" s="8" t="str">
        <f t="shared" si="154"/>
        <v>ПОСТАВЩИКИ</v>
      </c>
      <c r="M770" t="str">
        <f t="shared" si="155"/>
        <v xml:space="preserve"> </v>
      </c>
      <c r="N770" t="str">
        <f t="shared" si="156"/>
        <v>ПОСТАВЩИКИ</v>
      </c>
      <c r="O770" s="13" t="b">
        <f t="shared" si="157"/>
        <v>0</v>
      </c>
      <c r="P770" t="str">
        <f t="shared" si="158"/>
        <v>нет</v>
      </c>
      <c r="Q770" t="str">
        <f t="shared" si="159"/>
        <v/>
      </c>
      <c r="R770" t="b">
        <f t="shared" si="160"/>
        <v>0</v>
      </c>
      <c r="S770" t="str">
        <f t="shared" si="161"/>
        <v>нет</v>
      </c>
      <c r="T770" t="b">
        <f t="shared" si="162"/>
        <v>0</v>
      </c>
      <c r="U770" t="str">
        <f t="shared" si="163"/>
        <v>нет</v>
      </c>
      <c r="V770" t="b">
        <f t="shared" si="164"/>
        <v>0</v>
      </c>
      <c r="W770" t="str">
        <f t="shared" si="165"/>
        <v>нет</v>
      </c>
      <c r="X770" t="b">
        <f t="shared" si="166"/>
        <v>0</v>
      </c>
      <c r="Y770" t="str">
        <f t="shared" si="167"/>
        <v>нет</v>
      </c>
    </row>
    <row r="771" spans="1:25" ht="45" customHeight="1" x14ac:dyDescent="0.2">
      <c r="A771" s="2" t="s">
        <v>11</v>
      </c>
      <c r="B771" s="2" t="s">
        <v>2758</v>
      </c>
      <c r="C771" s="2" t="s">
        <v>2759</v>
      </c>
      <c r="D771" s="3">
        <v>1163.75</v>
      </c>
      <c r="E771" s="2" t="s">
        <v>2722</v>
      </c>
      <c r="F771" s="2" t="s">
        <v>62</v>
      </c>
      <c r="G771" s="2" t="s">
        <v>41</v>
      </c>
      <c r="H771" s="2" t="s">
        <v>2760</v>
      </c>
      <c r="I771" s="2" t="s">
        <v>65</v>
      </c>
      <c r="J771" s="2" t="s">
        <v>393</v>
      </c>
      <c r="K771" s="2" t="s">
        <v>20</v>
      </c>
      <c r="L771" s="8" t="str">
        <f t="shared" ref="L771:L834" si="168">_xlfn.IFS(I771= "Поступление доходов (205 00, 209 00)", "Доходы/Оплата (за доставку)",I771= "Возврат полученных авансов, излишне полученных доходов (205.00, 209.00) \\ АНАЛИТИКА //","Отказ от доставки",I771="Перечисление средств во временном распоряжении (304.01)","?",I771="Перечисление подотчетным лицам (208.00)","Выдано под отчет",P771="ЗП (3 дня)","ЗП (3 дня)",AND(I771="Перечисление физическим лицам по ведомости (302.00) \\ Общий контрагент //",P771="нет"),"ЗП",OR(I771="Перечисление удержаний из зарплаты, выплат по оплате труда, стипендий (по ведомости) (304.03)",I771="Перечисление удержаний из зарплаты, выплат по оплате труда, стипендий (304.03)"),"Удержания из ЗП",OR(I771="Оплата поставщикам и другие платежи (206.00, 302.00) \\ + ДО //",I771="Оплата поставщикам и другие платежи (206.00, 302.00)"),"ПОСТАВЩИКИ",U771="НДФЛ","НДФЛ",I771="Уплата налогов, сборов и иных платежей в бюджет (303.00) \\ начисление + БО + ДО //","Транспортный налог",OR(I771="Поступления на восстановление расходов (209 00)",AND(G771 ="УФК по г.Москве (Отделение Фонда пенсионного и социального страхования Российской Федерации по г. Москве и Московской области л/с 04734Ф73010)",I771 = "Погашение дебиторской задолженности поставщиков (302.00, 206.00)")),"Возврат субсидии",AND(I771="Погашение дебиторской задолженности поставщиков (302.00, 206.00)",G771&lt;&gt;("Банк ВТБ(ПАО)")),"Возврат платежа (ПОСТАВЩИКИ)",AND(I771="Погашение дебиторской задолженности поставщиков (302.00, 206.00)",G771=("Банк ВТБ(ПАО)")),"Возврат ЗП",S771="пени","пени",W771="Социальные пособия","Социальные пособия",Y771="Страховые взносы","Страховые взносы")</f>
        <v>Доходы/Оплата (за доставку)</v>
      </c>
      <c r="M771" t="str">
        <f t="shared" ref="M771:M834" si="169">IF(I:I= "Возврат полученных авансов, излишне полученных доходов (205.00, 209.00) \\ АНАЛИТИКА //", "Отказ от доставки", " ")</f>
        <v xml:space="preserve"> </v>
      </c>
      <c r="N771" t="str">
        <f t="shared" ref="N771:N834" si="170">_xlfn.IFS(I771= "Поступление доходов (205 00, 209 00)", "Доходы/Оплата (за доставку)",I771= "Возврат полученных авансов, излишне полученных доходов (205.00, 209.00) \\ АНАЛИТИКА //","Отказ от доставки",I771="Перечисление средств во временном распоряжении (304.01)","?",I771="Перечисление подотчетным лицам (208.00)","Выдано под отчет",P771="ЗП (3 дня)","ЗП (3 дня)",AND(I771="Перечисление физическим лицам по ведомости (302.00) \\ Общий контрагент //",P771="нет"),"ЗП",OR(I771="Перечисление удержаний из зарплаты, выплат по оплате труда, стипендий (по ведомости) (304.03)",I771="Перечисление удержаний из зарплаты, выплат по оплате труда, стипендий (304.03)"),"Удержания из ЗП",OR(I771="Оплата поставщикам и другие платежи (206.00, 302.00) \\ + ДО //",I771="Оплата поставщикам и другие платежи (206.00, 302.00)"),"ПОСТАВЩИКИ",U771="НДФЛ","НДФЛ",I771="Уплата налогов, сборов и иных платежей в бюджет (303.00) \\ начисление + БО + ДО //","Транспортный налог",OR(I771="Поступления на восстановление расходов (209 00)",AND(G771 ="УФК по г.Москве (Отделение Фонда пенсионного и социального страхования Российской Федерации по г. Москве и Московской области л/с 04734Ф73010)",I771 = "Погашение дебиторской задолженности поставщиков (302.00, 206.00)")),"Возврат субсидии",AND(I771="Погашение дебиторской задолженности поставщиков (302.00, 206.00)",G771&lt;&gt;("Банк ВТБ(ПАО)")),"Возврат платежа (ПОСТАВЩИКИ)",AND(I771="Погашение дебиторской задолженности поставщиков (302.00, 206.00)",G771=("Банк ВТБ(ПАО)")),"Возврат ЗП",S771="пени","пени",W771="Социальные пособия","Социальные пособия",Y771="Страховые взносы","Страховые взносы")</f>
        <v>Доходы/Оплата (за доставку)</v>
      </c>
      <c r="O771" s="13" t="b">
        <f t="shared" ref="O771:O834" si="171">IFERROR(SEARCH("3 дн", J771), 0) &gt; 0</f>
        <v>0</v>
      </c>
      <c r="P771" t="str">
        <f t="shared" ref="P771:P834" si="172">IF(O771=TRUE,"ЗП (3 дня)", "нет")</f>
        <v>нет</v>
      </c>
      <c r="Q771" t="str">
        <f t="shared" ref="Q771:Q834" si="173">IF(AND(I:I="Перечисление физическим лицам по ведомости (302.00) \\ Общий контрагент //",P:P="нет"),"ЗП","")</f>
        <v/>
      </c>
      <c r="R771" t="b">
        <f t="shared" ref="R771:R834" si="174">(IFERROR(SEARCH("пени", J771), 0) &gt; 0)</f>
        <v>0</v>
      </c>
      <c r="S771" t="str">
        <f t="shared" ref="S771:S834" si="175">IF(R771=TRUE,"пени","нет")</f>
        <v>нет</v>
      </c>
      <c r="T771" t="b">
        <f t="shared" ref="T771:T834" si="176">(IFERROR(SEARCH("НДФЛ", J771), 0) &gt; 0)</f>
        <v>0</v>
      </c>
      <c r="U771" t="str">
        <f t="shared" ref="U771:U834" si="177">IF(T771=TRUE,"НДФЛ","нет")</f>
        <v>нет</v>
      </c>
      <c r="V771" t="b">
        <f t="shared" ref="V771:V834" si="178">(IFERROR(SEARCH("(Взносы по единому тарифу ДИ).НДС не облагается.", J771), 0) &gt; 0)</f>
        <v>0</v>
      </c>
      <c r="W771" t="str">
        <f t="shared" ref="W771:W834" si="179">IF(V771=TRUE,"Социальные пособия","нет")</f>
        <v>нет</v>
      </c>
      <c r="X771" t="b">
        <f t="shared" ref="X771:X834" si="180">(IFERROR(SEARCH("страх", J771), 0) &gt; 0)</f>
        <v>0</v>
      </c>
      <c r="Y771" t="str">
        <f t="shared" ref="Y771:Y834" si="181">IF(X771=TRUE,"Страховые взносы","нет")</f>
        <v>нет</v>
      </c>
    </row>
    <row r="772" spans="1:25" ht="45" customHeight="1" x14ac:dyDescent="0.2">
      <c r="A772" s="2" t="s">
        <v>11</v>
      </c>
      <c r="B772" s="2" t="s">
        <v>2758</v>
      </c>
      <c r="C772" s="2" t="s">
        <v>2761</v>
      </c>
      <c r="D772" s="3">
        <v>1163.75</v>
      </c>
      <c r="E772" s="2" t="s">
        <v>2722</v>
      </c>
      <c r="F772" s="2" t="s">
        <v>62</v>
      </c>
      <c r="G772" s="2" t="s">
        <v>688</v>
      </c>
      <c r="H772" s="2" t="s">
        <v>2762</v>
      </c>
      <c r="I772" s="2" t="s">
        <v>65</v>
      </c>
      <c r="J772" s="2" t="s">
        <v>2763</v>
      </c>
      <c r="K772" s="2" t="s">
        <v>20</v>
      </c>
      <c r="L772" s="8" t="str">
        <f t="shared" si="168"/>
        <v>Доходы/Оплата (за доставку)</v>
      </c>
      <c r="M772" t="str">
        <f t="shared" si="169"/>
        <v xml:space="preserve"> </v>
      </c>
      <c r="N772" t="str">
        <f t="shared" si="170"/>
        <v>Доходы/Оплата (за доставку)</v>
      </c>
      <c r="O772" s="13" t="b">
        <f t="shared" si="171"/>
        <v>0</v>
      </c>
      <c r="P772" t="str">
        <f t="shared" si="172"/>
        <v>нет</v>
      </c>
      <c r="Q772" t="str">
        <f t="shared" si="173"/>
        <v/>
      </c>
      <c r="R772" t="b">
        <f t="shared" si="174"/>
        <v>0</v>
      </c>
      <c r="S772" t="str">
        <f t="shared" si="175"/>
        <v>нет</v>
      </c>
      <c r="T772" t="b">
        <f t="shared" si="176"/>
        <v>0</v>
      </c>
      <c r="U772" t="str">
        <f t="shared" si="177"/>
        <v>нет</v>
      </c>
      <c r="V772" t="b">
        <f t="shared" si="178"/>
        <v>0</v>
      </c>
      <c r="W772" t="str">
        <f t="shared" si="179"/>
        <v>нет</v>
      </c>
      <c r="X772" t="b">
        <f t="shared" si="180"/>
        <v>0</v>
      </c>
      <c r="Y772" t="str">
        <f t="shared" si="181"/>
        <v>нет</v>
      </c>
    </row>
    <row r="773" spans="1:25" ht="45" customHeight="1" x14ac:dyDescent="0.2">
      <c r="A773" s="2" t="s">
        <v>11</v>
      </c>
      <c r="B773" s="2" t="s">
        <v>2758</v>
      </c>
      <c r="C773" s="2" t="s">
        <v>2764</v>
      </c>
      <c r="D773" s="4">
        <v>665</v>
      </c>
      <c r="E773" s="2" t="s">
        <v>2722</v>
      </c>
      <c r="F773" s="2" t="s">
        <v>62</v>
      </c>
      <c r="G773" s="2" t="s">
        <v>1090</v>
      </c>
      <c r="H773" s="2" t="s">
        <v>2765</v>
      </c>
      <c r="I773" s="2" t="s">
        <v>65</v>
      </c>
      <c r="J773" s="2" t="s">
        <v>2766</v>
      </c>
      <c r="K773" s="2" t="s">
        <v>20</v>
      </c>
      <c r="L773" s="8" t="str">
        <f t="shared" si="168"/>
        <v>Доходы/Оплата (за доставку)</v>
      </c>
      <c r="M773" t="str">
        <f t="shared" si="169"/>
        <v xml:space="preserve"> </v>
      </c>
      <c r="N773" t="str">
        <f t="shared" si="170"/>
        <v>Доходы/Оплата (за доставку)</v>
      </c>
      <c r="O773" s="13" t="b">
        <f t="shared" si="171"/>
        <v>0</v>
      </c>
      <c r="P773" t="str">
        <f t="shared" si="172"/>
        <v>нет</v>
      </c>
      <c r="Q773" t="str">
        <f t="shared" si="173"/>
        <v/>
      </c>
      <c r="R773" t="b">
        <f t="shared" si="174"/>
        <v>0</v>
      </c>
      <c r="S773" t="str">
        <f t="shared" si="175"/>
        <v>нет</v>
      </c>
      <c r="T773" t="b">
        <f t="shared" si="176"/>
        <v>0</v>
      </c>
      <c r="U773" t="str">
        <f t="shared" si="177"/>
        <v>нет</v>
      </c>
      <c r="V773" t="b">
        <f t="shared" si="178"/>
        <v>0</v>
      </c>
      <c r="W773" t="str">
        <f t="shared" si="179"/>
        <v>нет</v>
      </c>
      <c r="X773" t="b">
        <f t="shared" si="180"/>
        <v>0</v>
      </c>
      <c r="Y773" t="str">
        <f t="shared" si="181"/>
        <v>нет</v>
      </c>
    </row>
    <row r="774" spans="1:25" ht="45" customHeight="1" x14ac:dyDescent="0.2">
      <c r="A774" s="2" t="s">
        <v>11</v>
      </c>
      <c r="B774" s="2" t="s">
        <v>2758</v>
      </c>
      <c r="C774" s="2" t="s">
        <v>2767</v>
      </c>
      <c r="D774" s="4">
        <v>665</v>
      </c>
      <c r="E774" s="2" t="s">
        <v>2722</v>
      </c>
      <c r="F774" s="2" t="s">
        <v>62</v>
      </c>
      <c r="G774" s="2" t="s">
        <v>495</v>
      </c>
      <c r="H774" s="2" t="s">
        <v>2768</v>
      </c>
      <c r="I774" s="2" t="s">
        <v>65</v>
      </c>
      <c r="J774" s="2" t="s">
        <v>2769</v>
      </c>
      <c r="K774" s="2" t="s">
        <v>20</v>
      </c>
      <c r="L774" s="8" t="str">
        <f t="shared" si="168"/>
        <v>Доходы/Оплата (за доставку)</v>
      </c>
      <c r="M774" t="str">
        <f t="shared" si="169"/>
        <v xml:space="preserve"> </v>
      </c>
      <c r="N774" t="str">
        <f t="shared" si="170"/>
        <v>Доходы/Оплата (за доставку)</v>
      </c>
      <c r="O774" s="13" t="b">
        <f t="shared" si="171"/>
        <v>0</v>
      </c>
      <c r="P774" t="str">
        <f t="shared" si="172"/>
        <v>нет</v>
      </c>
      <c r="Q774" t="str">
        <f t="shared" si="173"/>
        <v/>
      </c>
      <c r="R774" t="b">
        <f t="shared" si="174"/>
        <v>0</v>
      </c>
      <c r="S774" t="str">
        <f t="shared" si="175"/>
        <v>нет</v>
      </c>
      <c r="T774" t="b">
        <f t="shared" si="176"/>
        <v>0</v>
      </c>
      <c r="U774" t="str">
        <f t="shared" si="177"/>
        <v>нет</v>
      </c>
      <c r="V774" t="b">
        <f t="shared" si="178"/>
        <v>0</v>
      </c>
      <c r="W774" t="str">
        <f t="shared" si="179"/>
        <v>нет</v>
      </c>
      <c r="X774" t="b">
        <f t="shared" si="180"/>
        <v>0</v>
      </c>
      <c r="Y774" t="str">
        <f t="shared" si="181"/>
        <v>нет</v>
      </c>
    </row>
    <row r="775" spans="1:25" ht="45" customHeight="1" x14ac:dyDescent="0.2">
      <c r="A775" s="2" t="s">
        <v>11</v>
      </c>
      <c r="B775" s="2" t="s">
        <v>2758</v>
      </c>
      <c r="C775" s="2" t="s">
        <v>2770</v>
      </c>
      <c r="D775" s="4">
        <v>665</v>
      </c>
      <c r="E775" s="2" t="s">
        <v>2722</v>
      </c>
      <c r="F775" s="2" t="s">
        <v>62</v>
      </c>
      <c r="G775" s="2" t="s">
        <v>161</v>
      </c>
      <c r="H775" s="2" t="s">
        <v>2771</v>
      </c>
      <c r="I775" s="2" t="s">
        <v>65</v>
      </c>
      <c r="J775" s="2" t="s">
        <v>2772</v>
      </c>
      <c r="K775" s="2" t="s">
        <v>20</v>
      </c>
      <c r="L775" s="8" t="str">
        <f t="shared" si="168"/>
        <v>Доходы/Оплата (за доставку)</v>
      </c>
      <c r="M775" t="str">
        <f t="shared" si="169"/>
        <v xml:space="preserve"> </v>
      </c>
      <c r="N775" t="str">
        <f t="shared" si="170"/>
        <v>Доходы/Оплата (за доставку)</v>
      </c>
      <c r="O775" s="13" t="b">
        <f t="shared" si="171"/>
        <v>0</v>
      </c>
      <c r="P775" t="str">
        <f t="shared" si="172"/>
        <v>нет</v>
      </c>
      <c r="Q775" t="str">
        <f t="shared" si="173"/>
        <v/>
      </c>
      <c r="R775" t="b">
        <f t="shared" si="174"/>
        <v>0</v>
      </c>
      <c r="S775" t="str">
        <f t="shared" si="175"/>
        <v>нет</v>
      </c>
      <c r="T775" t="b">
        <f t="shared" si="176"/>
        <v>0</v>
      </c>
      <c r="U775" t="str">
        <f t="shared" si="177"/>
        <v>нет</v>
      </c>
      <c r="V775" t="b">
        <f t="shared" si="178"/>
        <v>0</v>
      </c>
      <c r="W775" t="str">
        <f t="shared" si="179"/>
        <v>нет</v>
      </c>
      <c r="X775" t="b">
        <f t="shared" si="180"/>
        <v>0</v>
      </c>
      <c r="Y775" t="str">
        <f t="shared" si="181"/>
        <v>нет</v>
      </c>
    </row>
    <row r="776" spans="1:25" ht="45" customHeight="1" x14ac:dyDescent="0.2">
      <c r="A776" s="2" t="s">
        <v>11</v>
      </c>
      <c r="B776" s="2" t="s">
        <v>2758</v>
      </c>
      <c r="C776" s="2" t="s">
        <v>2773</v>
      </c>
      <c r="D776" s="4">
        <v>0.05</v>
      </c>
      <c r="E776" s="2" t="s">
        <v>2722</v>
      </c>
      <c r="F776" s="2" t="s">
        <v>62</v>
      </c>
      <c r="G776" s="2" t="s">
        <v>38</v>
      </c>
      <c r="H776" s="2" t="s">
        <v>17</v>
      </c>
      <c r="I776" s="2" t="s">
        <v>142</v>
      </c>
      <c r="J776" s="2" t="s">
        <v>2774</v>
      </c>
      <c r="K776" s="2" t="s">
        <v>20</v>
      </c>
      <c r="L776" s="8" t="str">
        <f t="shared" si="168"/>
        <v>Возврат ЗП</v>
      </c>
      <c r="M776" t="str">
        <f t="shared" si="169"/>
        <v xml:space="preserve"> </v>
      </c>
      <c r="N776" t="str">
        <f t="shared" si="170"/>
        <v>Возврат ЗП</v>
      </c>
      <c r="O776" s="13" t="b">
        <f t="shared" si="171"/>
        <v>0</v>
      </c>
      <c r="P776" t="str">
        <f t="shared" si="172"/>
        <v>нет</v>
      </c>
      <c r="Q776" t="str">
        <f t="shared" si="173"/>
        <v/>
      </c>
      <c r="R776" t="b">
        <f t="shared" si="174"/>
        <v>0</v>
      </c>
      <c r="S776" t="str">
        <f t="shared" si="175"/>
        <v>нет</v>
      </c>
      <c r="T776" t="b">
        <f t="shared" si="176"/>
        <v>0</v>
      </c>
      <c r="U776" t="str">
        <f t="shared" si="177"/>
        <v>нет</v>
      </c>
      <c r="V776" t="b">
        <f t="shared" si="178"/>
        <v>0</v>
      </c>
      <c r="W776" t="str">
        <f t="shared" si="179"/>
        <v>нет</v>
      </c>
      <c r="X776" t="b">
        <f t="shared" si="180"/>
        <v>0</v>
      </c>
      <c r="Y776" t="str">
        <f t="shared" si="181"/>
        <v>нет</v>
      </c>
    </row>
    <row r="777" spans="1:25" ht="45" customHeight="1" x14ac:dyDescent="0.2">
      <c r="A777" s="2" t="s">
        <v>11</v>
      </c>
      <c r="B777" s="2" t="s">
        <v>2775</v>
      </c>
      <c r="C777" s="2" t="s">
        <v>2776</v>
      </c>
      <c r="D777" s="4">
        <v>997.5</v>
      </c>
      <c r="E777" s="2" t="s">
        <v>2681</v>
      </c>
      <c r="F777" s="2" t="s">
        <v>62</v>
      </c>
      <c r="G777" s="2" t="s">
        <v>2777</v>
      </c>
      <c r="H777" s="2" t="s">
        <v>2778</v>
      </c>
      <c r="I777" s="2" t="s">
        <v>65</v>
      </c>
      <c r="J777" s="2" t="s">
        <v>2779</v>
      </c>
      <c r="K777" s="2" t="s">
        <v>2056</v>
      </c>
      <c r="L777" s="8" t="str">
        <f t="shared" si="168"/>
        <v>Доходы/Оплата (за доставку)</v>
      </c>
      <c r="M777" t="str">
        <f t="shared" si="169"/>
        <v xml:space="preserve"> </v>
      </c>
      <c r="N777" t="str">
        <f t="shared" si="170"/>
        <v>Доходы/Оплата (за доставку)</v>
      </c>
      <c r="O777" s="13" t="b">
        <f t="shared" si="171"/>
        <v>0</v>
      </c>
      <c r="P777" t="str">
        <f t="shared" si="172"/>
        <v>нет</v>
      </c>
      <c r="Q777" t="str">
        <f t="shared" si="173"/>
        <v/>
      </c>
      <c r="R777" t="b">
        <f t="shared" si="174"/>
        <v>0</v>
      </c>
      <c r="S777" t="str">
        <f t="shared" si="175"/>
        <v>нет</v>
      </c>
      <c r="T777" t="b">
        <f t="shared" si="176"/>
        <v>0</v>
      </c>
      <c r="U777" t="str">
        <f t="shared" si="177"/>
        <v>нет</v>
      </c>
      <c r="V777" t="b">
        <f t="shared" si="178"/>
        <v>0</v>
      </c>
      <c r="W777" t="str">
        <f t="shared" si="179"/>
        <v>нет</v>
      </c>
      <c r="X777" t="b">
        <f t="shared" si="180"/>
        <v>0</v>
      </c>
      <c r="Y777" t="str">
        <f t="shared" si="181"/>
        <v>нет</v>
      </c>
    </row>
    <row r="778" spans="1:25" ht="45" customHeight="1" x14ac:dyDescent="0.2">
      <c r="A778" s="2" t="s">
        <v>11</v>
      </c>
      <c r="B778" s="2" t="s">
        <v>2775</v>
      </c>
      <c r="C778" s="2" t="s">
        <v>2780</v>
      </c>
      <c r="D778" s="4">
        <v>831.25</v>
      </c>
      <c r="E778" s="2" t="s">
        <v>2681</v>
      </c>
      <c r="F778" s="2" t="s">
        <v>62</v>
      </c>
      <c r="G778" s="2" t="s">
        <v>2781</v>
      </c>
      <c r="H778" s="2" t="s">
        <v>2782</v>
      </c>
      <c r="I778" s="2" t="s">
        <v>65</v>
      </c>
      <c r="J778" s="2" t="s">
        <v>2783</v>
      </c>
      <c r="K778" s="2" t="s">
        <v>2056</v>
      </c>
      <c r="L778" s="8" t="str">
        <f t="shared" si="168"/>
        <v>Доходы/Оплата (за доставку)</v>
      </c>
      <c r="M778" t="str">
        <f t="shared" si="169"/>
        <v xml:space="preserve"> </v>
      </c>
      <c r="N778" t="str">
        <f t="shared" si="170"/>
        <v>Доходы/Оплата (за доставку)</v>
      </c>
      <c r="O778" s="13" t="b">
        <f t="shared" si="171"/>
        <v>0</v>
      </c>
      <c r="P778" t="str">
        <f t="shared" si="172"/>
        <v>нет</v>
      </c>
      <c r="Q778" t="str">
        <f t="shared" si="173"/>
        <v/>
      </c>
      <c r="R778" t="b">
        <f t="shared" si="174"/>
        <v>0</v>
      </c>
      <c r="S778" t="str">
        <f t="shared" si="175"/>
        <v>нет</v>
      </c>
      <c r="T778" t="b">
        <f t="shared" si="176"/>
        <v>0</v>
      </c>
      <c r="U778" t="str">
        <f t="shared" si="177"/>
        <v>нет</v>
      </c>
      <c r="V778" t="b">
        <f t="shared" si="178"/>
        <v>0</v>
      </c>
      <c r="W778" t="str">
        <f t="shared" si="179"/>
        <v>нет</v>
      </c>
      <c r="X778" t="b">
        <f t="shared" si="180"/>
        <v>0</v>
      </c>
      <c r="Y778" t="str">
        <f t="shared" si="181"/>
        <v>нет</v>
      </c>
    </row>
    <row r="779" spans="1:25" ht="45" customHeight="1" x14ac:dyDescent="0.2">
      <c r="A779" s="2" t="s">
        <v>11</v>
      </c>
      <c r="B779" s="2" t="s">
        <v>2775</v>
      </c>
      <c r="C779" s="2" t="s">
        <v>2784</v>
      </c>
      <c r="D779" s="4">
        <v>665</v>
      </c>
      <c r="E779" s="2" t="s">
        <v>2681</v>
      </c>
      <c r="F779" s="2" t="s">
        <v>62</v>
      </c>
      <c r="G779" s="2" t="s">
        <v>1754</v>
      </c>
      <c r="H779" s="2" t="s">
        <v>2785</v>
      </c>
      <c r="I779" s="2" t="s">
        <v>65</v>
      </c>
      <c r="J779" s="2" t="s">
        <v>2786</v>
      </c>
      <c r="K779" s="2" t="s">
        <v>2056</v>
      </c>
      <c r="L779" s="8" t="str">
        <f t="shared" si="168"/>
        <v>Доходы/Оплата (за доставку)</v>
      </c>
      <c r="M779" t="str">
        <f t="shared" si="169"/>
        <v xml:space="preserve"> </v>
      </c>
      <c r="N779" t="str">
        <f t="shared" si="170"/>
        <v>Доходы/Оплата (за доставку)</v>
      </c>
      <c r="O779" s="13" t="b">
        <f t="shared" si="171"/>
        <v>0</v>
      </c>
      <c r="P779" t="str">
        <f t="shared" si="172"/>
        <v>нет</v>
      </c>
      <c r="Q779" t="str">
        <f t="shared" si="173"/>
        <v/>
      </c>
      <c r="R779" t="b">
        <f t="shared" si="174"/>
        <v>0</v>
      </c>
      <c r="S779" t="str">
        <f t="shared" si="175"/>
        <v>нет</v>
      </c>
      <c r="T779" t="b">
        <f t="shared" si="176"/>
        <v>0</v>
      </c>
      <c r="U779" t="str">
        <f t="shared" si="177"/>
        <v>нет</v>
      </c>
      <c r="V779" t="b">
        <f t="shared" si="178"/>
        <v>0</v>
      </c>
      <c r="W779" t="str">
        <f t="shared" si="179"/>
        <v>нет</v>
      </c>
      <c r="X779" t="b">
        <f t="shared" si="180"/>
        <v>0</v>
      </c>
      <c r="Y779" t="str">
        <f t="shared" si="181"/>
        <v>нет</v>
      </c>
    </row>
    <row r="780" spans="1:25" ht="45" customHeight="1" x14ac:dyDescent="0.2">
      <c r="A780" s="2" t="s">
        <v>11</v>
      </c>
      <c r="B780" s="2" t="s">
        <v>2775</v>
      </c>
      <c r="C780" s="2" t="s">
        <v>2787</v>
      </c>
      <c r="D780" s="4">
        <v>665</v>
      </c>
      <c r="E780" s="2" t="s">
        <v>2681</v>
      </c>
      <c r="F780" s="2" t="s">
        <v>62</v>
      </c>
      <c r="G780" s="2" t="s">
        <v>1249</v>
      </c>
      <c r="H780" s="2" t="s">
        <v>2788</v>
      </c>
      <c r="I780" s="2" t="s">
        <v>65</v>
      </c>
      <c r="J780" s="2" t="s">
        <v>2789</v>
      </c>
      <c r="K780" s="2" t="s">
        <v>2056</v>
      </c>
      <c r="L780" s="8" t="str">
        <f t="shared" si="168"/>
        <v>Доходы/Оплата (за доставку)</v>
      </c>
      <c r="M780" t="str">
        <f t="shared" si="169"/>
        <v xml:space="preserve"> </v>
      </c>
      <c r="N780" t="str">
        <f t="shared" si="170"/>
        <v>Доходы/Оплата (за доставку)</v>
      </c>
      <c r="O780" s="13" t="b">
        <f t="shared" si="171"/>
        <v>0</v>
      </c>
      <c r="P780" t="str">
        <f t="shared" si="172"/>
        <v>нет</v>
      </c>
      <c r="Q780" t="str">
        <f t="shared" si="173"/>
        <v/>
      </c>
      <c r="R780" t="b">
        <f t="shared" si="174"/>
        <v>0</v>
      </c>
      <c r="S780" t="str">
        <f t="shared" si="175"/>
        <v>нет</v>
      </c>
      <c r="T780" t="b">
        <f t="shared" si="176"/>
        <v>0</v>
      </c>
      <c r="U780" t="str">
        <f t="shared" si="177"/>
        <v>нет</v>
      </c>
      <c r="V780" t="b">
        <f t="shared" si="178"/>
        <v>0</v>
      </c>
      <c r="W780" t="str">
        <f t="shared" si="179"/>
        <v>нет</v>
      </c>
      <c r="X780" t="b">
        <f t="shared" si="180"/>
        <v>0</v>
      </c>
      <c r="Y780" t="str">
        <f t="shared" si="181"/>
        <v>нет</v>
      </c>
    </row>
    <row r="781" spans="1:25" ht="45" customHeight="1" x14ac:dyDescent="0.2">
      <c r="A781" s="2" t="s">
        <v>11</v>
      </c>
      <c r="B781" s="2" t="s">
        <v>2775</v>
      </c>
      <c r="C781" s="2" t="s">
        <v>2790</v>
      </c>
      <c r="D781" s="4">
        <v>665</v>
      </c>
      <c r="E781" s="2" t="s">
        <v>2681</v>
      </c>
      <c r="F781" s="2" t="s">
        <v>62</v>
      </c>
      <c r="G781" s="2" t="s">
        <v>503</v>
      </c>
      <c r="H781" s="2" t="s">
        <v>2791</v>
      </c>
      <c r="I781" s="2" t="s">
        <v>65</v>
      </c>
      <c r="J781" s="2" t="s">
        <v>2792</v>
      </c>
      <c r="K781" s="2" t="s">
        <v>2056</v>
      </c>
      <c r="L781" s="8" t="str">
        <f t="shared" si="168"/>
        <v>Доходы/Оплата (за доставку)</v>
      </c>
      <c r="M781" t="str">
        <f t="shared" si="169"/>
        <v xml:space="preserve"> </v>
      </c>
      <c r="N781" t="str">
        <f t="shared" si="170"/>
        <v>Доходы/Оплата (за доставку)</v>
      </c>
      <c r="O781" s="13" t="b">
        <f t="shared" si="171"/>
        <v>0</v>
      </c>
      <c r="P781" t="str">
        <f t="shared" si="172"/>
        <v>нет</v>
      </c>
      <c r="Q781" t="str">
        <f t="shared" si="173"/>
        <v/>
      </c>
      <c r="R781" t="b">
        <f t="shared" si="174"/>
        <v>0</v>
      </c>
      <c r="S781" t="str">
        <f t="shared" si="175"/>
        <v>нет</v>
      </c>
      <c r="T781" t="b">
        <f t="shared" si="176"/>
        <v>0</v>
      </c>
      <c r="U781" t="str">
        <f t="shared" si="177"/>
        <v>нет</v>
      </c>
      <c r="V781" t="b">
        <f t="shared" si="178"/>
        <v>0</v>
      </c>
      <c r="W781" t="str">
        <f t="shared" si="179"/>
        <v>нет</v>
      </c>
      <c r="X781" t="b">
        <f t="shared" si="180"/>
        <v>0</v>
      </c>
      <c r="Y781" t="str">
        <f t="shared" si="181"/>
        <v>нет</v>
      </c>
    </row>
    <row r="782" spans="1:25" ht="45" customHeight="1" x14ac:dyDescent="0.2">
      <c r="A782" s="2" t="s">
        <v>11</v>
      </c>
      <c r="B782" s="2" t="s">
        <v>2775</v>
      </c>
      <c r="C782" s="2" t="s">
        <v>2793</v>
      </c>
      <c r="D782" s="4">
        <v>665</v>
      </c>
      <c r="E782" s="2" t="s">
        <v>2681</v>
      </c>
      <c r="F782" s="2" t="s">
        <v>62</v>
      </c>
      <c r="G782" s="2" t="s">
        <v>2794</v>
      </c>
      <c r="H782" s="2" t="s">
        <v>2795</v>
      </c>
      <c r="I782" s="2" t="s">
        <v>65</v>
      </c>
      <c r="J782" s="2" t="s">
        <v>2796</v>
      </c>
      <c r="K782" s="2" t="s">
        <v>2056</v>
      </c>
      <c r="L782" s="8" t="str">
        <f t="shared" si="168"/>
        <v>Доходы/Оплата (за доставку)</v>
      </c>
      <c r="M782" t="str">
        <f t="shared" si="169"/>
        <v xml:space="preserve"> </v>
      </c>
      <c r="N782" t="str">
        <f t="shared" si="170"/>
        <v>Доходы/Оплата (за доставку)</v>
      </c>
      <c r="O782" s="13" t="b">
        <f t="shared" si="171"/>
        <v>0</v>
      </c>
      <c r="P782" t="str">
        <f t="shared" si="172"/>
        <v>нет</v>
      </c>
      <c r="Q782" t="str">
        <f t="shared" si="173"/>
        <v/>
      </c>
      <c r="R782" t="b">
        <f t="shared" si="174"/>
        <v>0</v>
      </c>
      <c r="S782" t="str">
        <f t="shared" si="175"/>
        <v>нет</v>
      </c>
      <c r="T782" t="b">
        <f t="shared" si="176"/>
        <v>0</v>
      </c>
      <c r="U782" t="str">
        <f t="shared" si="177"/>
        <v>нет</v>
      </c>
      <c r="V782" t="b">
        <f t="shared" si="178"/>
        <v>0</v>
      </c>
      <c r="W782" t="str">
        <f t="shared" si="179"/>
        <v>нет</v>
      </c>
      <c r="X782" t="b">
        <f t="shared" si="180"/>
        <v>0</v>
      </c>
      <c r="Y782" t="str">
        <f t="shared" si="181"/>
        <v>нет</v>
      </c>
    </row>
    <row r="783" spans="1:25" ht="45" customHeight="1" x14ac:dyDescent="0.2">
      <c r="A783" s="2" t="s">
        <v>11</v>
      </c>
      <c r="B783" s="2" t="s">
        <v>2775</v>
      </c>
      <c r="C783" s="2" t="s">
        <v>2797</v>
      </c>
      <c r="D783" s="4">
        <v>665</v>
      </c>
      <c r="E783" s="2" t="s">
        <v>2681</v>
      </c>
      <c r="F783" s="2" t="s">
        <v>62</v>
      </c>
      <c r="G783" s="2" t="s">
        <v>2798</v>
      </c>
      <c r="H783" s="2" t="s">
        <v>2799</v>
      </c>
      <c r="I783" s="2" t="s">
        <v>65</v>
      </c>
      <c r="J783" s="2" t="s">
        <v>2800</v>
      </c>
      <c r="K783" s="2" t="s">
        <v>2056</v>
      </c>
      <c r="L783" s="8" t="str">
        <f t="shared" si="168"/>
        <v>Доходы/Оплата (за доставку)</v>
      </c>
      <c r="M783" t="str">
        <f t="shared" si="169"/>
        <v xml:space="preserve"> </v>
      </c>
      <c r="N783" t="str">
        <f t="shared" si="170"/>
        <v>Доходы/Оплата (за доставку)</v>
      </c>
      <c r="O783" s="13" t="b">
        <f t="shared" si="171"/>
        <v>0</v>
      </c>
      <c r="P783" t="str">
        <f t="shared" si="172"/>
        <v>нет</v>
      </c>
      <c r="Q783" t="str">
        <f t="shared" si="173"/>
        <v/>
      </c>
      <c r="R783" t="b">
        <f t="shared" si="174"/>
        <v>0</v>
      </c>
      <c r="S783" t="str">
        <f t="shared" si="175"/>
        <v>нет</v>
      </c>
      <c r="T783" t="b">
        <f t="shared" si="176"/>
        <v>0</v>
      </c>
      <c r="U783" t="str">
        <f t="shared" si="177"/>
        <v>нет</v>
      </c>
      <c r="V783" t="b">
        <f t="shared" si="178"/>
        <v>0</v>
      </c>
      <c r="W783" t="str">
        <f t="shared" si="179"/>
        <v>нет</v>
      </c>
      <c r="X783" t="b">
        <f t="shared" si="180"/>
        <v>0</v>
      </c>
      <c r="Y783" t="str">
        <f t="shared" si="181"/>
        <v>нет</v>
      </c>
    </row>
    <row r="784" spans="1:25" ht="45" customHeight="1" x14ac:dyDescent="0.2">
      <c r="A784" s="2" t="s">
        <v>11</v>
      </c>
      <c r="B784" s="2" t="s">
        <v>2775</v>
      </c>
      <c r="C784" s="2" t="s">
        <v>2801</v>
      </c>
      <c r="D784" s="4">
        <v>665</v>
      </c>
      <c r="E784" s="2" t="s">
        <v>2681</v>
      </c>
      <c r="F784" s="2" t="s">
        <v>62</v>
      </c>
      <c r="G784" s="2" t="s">
        <v>2802</v>
      </c>
      <c r="H784" s="2" t="s">
        <v>2803</v>
      </c>
      <c r="I784" s="2" t="s">
        <v>65</v>
      </c>
      <c r="J784" s="2" t="s">
        <v>2804</v>
      </c>
      <c r="K784" s="2" t="s">
        <v>2056</v>
      </c>
      <c r="L784" s="8" t="str">
        <f t="shared" si="168"/>
        <v>Доходы/Оплата (за доставку)</v>
      </c>
      <c r="M784" t="str">
        <f t="shared" si="169"/>
        <v xml:space="preserve"> </v>
      </c>
      <c r="N784" t="str">
        <f t="shared" si="170"/>
        <v>Доходы/Оплата (за доставку)</v>
      </c>
      <c r="O784" s="13" t="b">
        <f t="shared" si="171"/>
        <v>0</v>
      </c>
      <c r="P784" t="str">
        <f t="shared" si="172"/>
        <v>нет</v>
      </c>
      <c r="Q784" t="str">
        <f t="shared" si="173"/>
        <v/>
      </c>
      <c r="R784" t="b">
        <f t="shared" si="174"/>
        <v>0</v>
      </c>
      <c r="S784" t="str">
        <f t="shared" si="175"/>
        <v>нет</v>
      </c>
      <c r="T784" t="b">
        <f t="shared" si="176"/>
        <v>0</v>
      </c>
      <c r="U784" t="str">
        <f t="shared" si="177"/>
        <v>нет</v>
      </c>
      <c r="V784" t="b">
        <f t="shared" si="178"/>
        <v>0</v>
      </c>
      <c r="W784" t="str">
        <f t="shared" si="179"/>
        <v>нет</v>
      </c>
      <c r="X784" t="b">
        <f t="shared" si="180"/>
        <v>0</v>
      </c>
      <c r="Y784" t="str">
        <f t="shared" si="181"/>
        <v>нет</v>
      </c>
    </row>
    <row r="785" spans="1:25" ht="45" customHeight="1" x14ac:dyDescent="0.2">
      <c r="A785" s="2" t="s">
        <v>11</v>
      </c>
      <c r="B785" s="2" t="s">
        <v>2775</v>
      </c>
      <c r="C785" s="2" t="s">
        <v>2805</v>
      </c>
      <c r="D785" s="4">
        <v>498.75</v>
      </c>
      <c r="E785" s="2" t="s">
        <v>2681</v>
      </c>
      <c r="F785" s="2" t="s">
        <v>62</v>
      </c>
      <c r="G785" s="2" t="s">
        <v>2806</v>
      </c>
      <c r="H785" s="2" t="s">
        <v>2807</v>
      </c>
      <c r="I785" s="2" t="s">
        <v>65</v>
      </c>
      <c r="J785" s="2" t="s">
        <v>2808</v>
      </c>
      <c r="K785" s="2" t="s">
        <v>2056</v>
      </c>
      <c r="L785" s="8" t="str">
        <f t="shared" si="168"/>
        <v>Доходы/Оплата (за доставку)</v>
      </c>
      <c r="M785" t="str">
        <f t="shared" si="169"/>
        <v xml:space="preserve"> </v>
      </c>
      <c r="N785" t="str">
        <f t="shared" si="170"/>
        <v>Доходы/Оплата (за доставку)</v>
      </c>
      <c r="O785" s="13" t="b">
        <f t="shared" si="171"/>
        <v>0</v>
      </c>
      <c r="P785" t="str">
        <f t="shared" si="172"/>
        <v>нет</v>
      </c>
      <c r="Q785" t="str">
        <f t="shared" si="173"/>
        <v/>
      </c>
      <c r="R785" t="b">
        <f t="shared" si="174"/>
        <v>0</v>
      </c>
      <c r="S785" t="str">
        <f t="shared" si="175"/>
        <v>нет</v>
      </c>
      <c r="T785" t="b">
        <f t="shared" si="176"/>
        <v>0</v>
      </c>
      <c r="U785" t="str">
        <f t="shared" si="177"/>
        <v>нет</v>
      </c>
      <c r="V785" t="b">
        <f t="shared" si="178"/>
        <v>0</v>
      </c>
      <c r="W785" t="str">
        <f t="shared" si="179"/>
        <v>нет</v>
      </c>
      <c r="X785" t="b">
        <f t="shared" si="180"/>
        <v>0</v>
      </c>
      <c r="Y785" t="str">
        <f t="shared" si="181"/>
        <v>нет</v>
      </c>
    </row>
    <row r="786" spans="1:25" ht="45" customHeight="1" x14ac:dyDescent="0.2">
      <c r="A786" s="2" t="s">
        <v>11</v>
      </c>
      <c r="B786" s="2" t="s">
        <v>2775</v>
      </c>
      <c r="C786" s="2" t="s">
        <v>2809</v>
      </c>
      <c r="D786" s="4">
        <v>498.75</v>
      </c>
      <c r="E786" s="2" t="s">
        <v>2681</v>
      </c>
      <c r="F786" s="2" t="s">
        <v>62</v>
      </c>
      <c r="G786" s="2" t="s">
        <v>2810</v>
      </c>
      <c r="H786" s="2" t="s">
        <v>2811</v>
      </c>
      <c r="I786" s="2" t="s">
        <v>65</v>
      </c>
      <c r="J786" s="2" t="s">
        <v>2812</v>
      </c>
      <c r="K786" s="2" t="s">
        <v>2056</v>
      </c>
      <c r="L786" s="8" t="str">
        <f t="shared" si="168"/>
        <v>Доходы/Оплата (за доставку)</v>
      </c>
      <c r="M786" t="str">
        <f t="shared" si="169"/>
        <v xml:space="preserve"> </v>
      </c>
      <c r="N786" t="str">
        <f t="shared" si="170"/>
        <v>Доходы/Оплата (за доставку)</v>
      </c>
      <c r="O786" s="13" t="b">
        <f t="shared" si="171"/>
        <v>0</v>
      </c>
      <c r="P786" t="str">
        <f t="shared" si="172"/>
        <v>нет</v>
      </c>
      <c r="Q786" t="str">
        <f t="shared" si="173"/>
        <v/>
      </c>
      <c r="R786" t="b">
        <f t="shared" si="174"/>
        <v>0</v>
      </c>
      <c r="S786" t="str">
        <f t="shared" si="175"/>
        <v>нет</v>
      </c>
      <c r="T786" t="b">
        <f t="shared" si="176"/>
        <v>0</v>
      </c>
      <c r="U786" t="str">
        <f t="shared" si="177"/>
        <v>нет</v>
      </c>
      <c r="V786" t="b">
        <f t="shared" si="178"/>
        <v>0</v>
      </c>
      <c r="W786" t="str">
        <f t="shared" si="179"/>
        <v>нет</v>
      </c>
      <c r="X786" t="b">
        <f t="shared" si="180"/>
        <v>0</v>
      </c>
      <c r="Y786" t="str">
        <f t="shared" si="181"/>
        <v>нет</v>
      </c>
    </row>
    <row r="787" spans="1:25" ht="45" customHeight="1" x14ac:dyDescent="0.2">
      <c r="A787" s="2" t="s">
        <v>11</v>
      </c>
      <c r="B787" s="2" t="s">
        <v>2813</v>
      </c>
      <c r="C787" s="2" t="s">
        <v>2814</v>
      </c>
      <c r="D787" s="3">
        <v>1995</v>
      </c>
      <c r="E787" s="2" t="s">
        <v>2815</v>
      </c>
      <c r="F787" s="2" t="s">
        <v>62</v>
      </c>
      <c r="G787" s="2" t="s">
        <v>41</v>
      </c>
      <c r="H787" s="2" t="s">
        <v>2816</v>
      </c>
      <c r="I787" s="2" t="s">
        <v>65</v>
      </c>
      <c r="J787" s="2" t="s">
        <v>393</v>
      </c>
      <c r="K787" s="2" t="s">
        <v>20</v>
      </c>
      <c r="L787" s="8" t="str">
        <f t="shared" si="168"/>
        <v>Доходы/Оплата (за доставку)</v>
      </c>
      <c r="M787" t="str">
        <f t="shared" si="169"/>
        <v xml:space="preserve"> </v>
      </c>
      <c r="N787" t="str">
        <f t="shared" si="170"/>
        <v>Доходы/Оплата (за доставку)</v>
      </c>
      <c r="O787" s="13" t="b">
        <f t="shared" si="171"/>
        <v>0</v>
      </c>
      <c r="P787" t="str">
        <f t="shared" si="172"/>
        <v>нет</v>
      </c>
      <c r="Q787" t="str">
        <f t="shared" si="173"/>
        <v/>
      </c>
      <c r="R787" t="b">
        <f t="shared" si="174"/>
        <v>0</v>
      </c>
      <c r="S787" t="str">
        <f t="shared" si="175"/>
        <v>нет</v>
      </c>
      <c r="T787" t="b">
        <f t="shared" si="176"/>
        <v>0</v>
      </c>
      <c r="U787" t="str">
        <f t="shared" si="177"/>
        <v>нет</v>
      </c>
      <c r="V787" t="b">
        <f t="shared" si="178"/>
        <v>0</v>
      </c>
      <c r="W787" t="str">
        <f t="shared" si="179"/>
        <v>нет</v>
      </c>
      <c r="X787" t="b">
        <f t="shared" si="180"/>
        <v>0</v>
      </c>
      <c r="Y787" t="str">
        <f t="shared" si="181"/>
        <v>нет</v>
      </c>
    </row>
    <row r="788" spans="1:25" ht="45" customHeight="1" x14ac:dyDescent="0.2">
      <c r="A788" s="2" t="s">
        <v>11</v>
      </c>
      <c r="B788" s="2" t="s">
        <v>2817</v>
      </c>
      <c r="C788" s="2" t="s">
        <v>2818</v>
      </c>
      <c r="D788" s="3">
        <v>721415.5</v>
      </c>
      <c r="E788" s="2" t="s">
        <v>2819</v>
      </c>
      <c r="F788" s="2" t="s">
        <v>15</v>
      </c>
      <c r="G788" s="2" t="s">
        <v>424</v>
      </c>
      <c r="H788" s="2" t="s">
        <v>429</v>
      </c>
      <c r="I788" s="2" t="s">
        <v>54</v>
      </c>
      <c r="J788" s="2" t="s">
        <v>2820</v>
      </c>
      <c r="K788" s="2" t="s">
        <v>49</v>
      </c>
      <c r="L788" s="8" t="str">
        <f t="shared" si="168"/>
        <v>ПОСТАВЩИКИ</v>
      </c>
      <c r="M788" t="str">
        <f t="shared" si="169"/>
        <v xml:space="preserve"> </v>
      </c>
      <c r="N788" t="str">
        <f t="shared" si="170"/>
        <v>ПОСТАВЩИКИ</v>
      </c>
      <c r="O788" s="13" t="b">
        <f t="shared" si="171"/>
        <v>0</v>
      </c>
      <c r="P788" t="str">
        <f t="shared" si="172"/>
        <v>нет</v>
      </c>
      <c r="Q788" t="str">
        <f t="shared" si="173"/>
        <v/>
      </c>
      <c r="R788" t="b">
        <f t="shared" si="174"/>
        <v>0</v>
      </c>
      <c r="S788" t="str">
        <f t="shared" si="175"/>
        <v>нет</v>
      </c>
      <c r="T788" t="b">
        <f t="shared" si="176"/>
        <v>0</v>
      </c>
      <c r="U788" t="str">
        <f t="shared" si="177"/>
        <v>нет</v>
      </c>
      <c r="V788" t="b">
        <f t="shared" si="178"/>
        <v>0</v>
      </c>
      <c r="W788" t="str">
        <f t="shared" si="179"/>
        <v>нет</v>
      </c>
      <c r="X788" t="b">
        <f t="shared" si="180"/>
        <v>0</v>
      </c>
      <c r="Y788" t="str">
        <f t="shared" si="181"/>
        <v>нет</v>
      </c>
    </row>
    <row r="789" spans="1:25" ht="45" customHeight="1" x14ac:dyDescent="0.2">
      <c r="A789" s="2" t="s">
        <v>11</v>
      </c>
      <c r="B789" s="2" t="s">
        <v>2821</v>
      </c>
      <c r="C789" s="2" t="s">
        <v>2822</v>
      </c>
      <c r="D789" s="3">
        <v>130296.4</v>
      </c>
      <c r="E789" s="2" t="s">
        <v>2819</v>
      </c>
      <c r="F789" s="2" t="s">
        <v>15</v>
      </c>
      <c r="G789" s="2" t="s">
        <v>41</v>
      </c>
      <c r="H789" s="2" t="s">
        <v>17</v>
      </c>
      <c r="I789" s="2" t="s">
        <v>18</v>
      </c>
      <c r="J789" s="11" t="s">
        <v>2823</v>
      </c>
      <c r="K789" s="2" t="s">
        <v>20</v>
      </c>
      <c r="L789" s="8" t="str">
        <f t="shared" si="168"/>
        <v>ЗП</v>
      </c>
      <c r="M789" t="str">
        <f t="shared" si="169"/>
        <v xml:space="preserve"> </v>
      </c>
      <c r="N789" t="str">
        <f t="shared" si="170"/>
        <v>ЗП</v>
      </c>
      <c r="O789" s="13" t="b">
        <f t="shared" si="171"/>
        <v>0</v>
      </c>
      <c r="P789" t="str">
        <f t="shared" si="172"/>
        <v>нет</v>
      </c>
      <c r="Q789" t="str">
        <f t="shared" si="173"/>
        <v>ЗП</v>
      </c>
      <c r="R789" t="b">
        <f t="shared" si="174"/>
        <v>0</v>
      </c>
      <c r="S789" t="str">
        <f t="shared" si="175"/>
        <v>нет</v>
      </c>
      <c r="T789" t="b">
        <f t="shared" si="176"/>
        <v>0</v>
      </c>
      <c r="U789" t="str">
        <f t="shared" si="177"/>
        <v>нет</v>
      </c>
      <c r="V789" t="b">
        <f t="shared" si="178"/>
        <v>0</v>
      </c>
      <c r="W789" t="str">
        <f t="shared" si="179"/>
        <v>нет</v>
      </c>
      <c r="X789" t="b">
        <f t="shared" si="180"/>
        <v>0</v>
      </c>
      <c r="Y789" t="str">
        <f t="shared" si="181"/>
        <v>нет</v>
      </c>
    </row>
    <row r="790" spans="1:25" ht="45" customHeight="1" x14ac:dyDescent="0.2">
      <c r="A790" s="2" t="s">
        <v>11</v>
      </c>
      <c r="B790" s="2" t="s">
        <v>2824</v>
      </c>
      <c r="C790" s="2" t="s">
        <v>2825</v>
      </c>
      <c r="D790" s="3">
        <v>60778.3</v>
      </c>
      <c r="E790" s="2" t="s">
        <v>2819</v>
      </c>
      <c r="F790" s="2" t="s">
        <v>15</v>
      </c>
      <c r="G790" s="2" t="s">
        <v>38</v>
      </c>
      <c r="H790" s="2" t="s">
        <v>17</v>
      </c>
      <c r="I790" s="2" t="s">
        <v>18</v>
      </c>
      <c r="J790" s="11" t="s">
        <v>2826</v>
      </c>
      <c r="K790" s="2" t="s">
        <v>20</v>
      </c>
      <c r="L790" s="8" t="str">
        <f t="shared" si="168"/>
        <v>ЗП</v>
      </c>
      <c r="M790" t="str">
        <f t="shared" si="169"/>
        <v xml:space="preserve"> </v>
      </c>
      <c r="N790" t="str">
        <f t="shared" si="170"/>
        <v>ЗП</v>
      </c>
      <c r="O790" s="13" t="b">
        <f t="shared" si="171"/>
        <v>0</v>
      </c>
      <c r="P790" t="str">
        <f t="shared" si="172"/>
        <v>нет</v>
      </c>
      <c r="Q790" t="str">
        <f t="shared" si="173"/>
        <v>ЗП</v>
      </c>
      <c r="R790" t="b">
        <f t="shared" si="174"/>
        <v>0</v>
      </c>
      <c r="S790" t="str">
        <f t="shared" si="175"/>
        <v>нет</v>
      </c>
      <c r="T790" t="b">
        <f t="shared" si="176"/>
        <v>0</v>
      </c>
      <c r="U790" t="str">
        <f t="shared" si="177"/>
        <v>нет</v>
      </c>
      <c r="V790" t="b">
        <f t="shared" si="178"/>
        <v>0</v>
      </c>
      <c r="W790" t="str">
        <f t="shared" si="179"/>
        <v>нет</v>
      </c>
      <c r="X790" t="b">
        <f t="shared" si="180"/>
        <v>0</v>
      </c>
      <c r="Y790" t="str">
        <f t="shared" si="181"/>
        <v>нет</v>
      </c>
    </row>
    <row r="791" spans="1:25" ht="45" customHeight="1" x14ac:dyDescent="0.2">
      <c r="A791" s="2" t="s">
        <v>11</v>
      </c>
      <c r="B791" s="2" t="s">
        <v>2827</v>
      </c>
      <c r="C791" s="2" t="s">
        <v>2828</v>
      </c>
      <c r="D791" s="3">
        <v>5200.5600000000004</v>
      </c>
      <c r="E791" s="2" t="s">
        <v>2819</v>
      </c>
      <c r="F791" s="2" t="s">
        <v>15</v>
      </c>
      <c r="G791" s="2" t="s">
        <v>84</v>
      </c>
      <c r="H791" s="2" t="s">
        <v>1410</v>
      </c>
      <c r="I791" s="2" t="s">
        <v>54</v>
      </c>
      <c r="J791" s="2" t="s">
        <v>2829</v>
      </c>
      <c r="K791" s="2" t="s">
        <v>49</v>
      </c>
      <c r="L791" s="8" t="str">
        <f t="shared" si="168"/>
        <v>ПОСТАВЩИКИ</v>
      </c>
      <c r="M791" t="str">
        <f t="shared" si="169"/>
        <v xml:space="preserve"> </v>
      </c>
      <c r="N791" t="str">
        <f t="shared" si="170"/>
        <v>ПОСТАВЩИКИ</v>
      </c>
      <c r="O791" s="13" t="b">
        <f t="shared" si="171"/>
        <v>0</v>
      </c>
      <c r="P791" t="str">
        <f t="shared" si="172"/>
        <v>нет</v>
      </c>
      <c r="Q791" t="str">
        <f t="shared" si="173"/>
        <v/>
      </c>
      <c r="R791" t="b">
        <f t="shared" si="174"/>
        <v>0</v>
      </c>
      <c r="S791" t="str">
        <f t="shared" si="175"/>
        <v>нет</v>
      </c>
      <c r="T791" t="b">
        <f t="shared" si="176"/>
        <v>0</v>
      </c>
      <c r="U791" t="str">
        <f t="shared" si="177"/>
        <v>нет</v>
      </c>
      <c r="V791" t="b">
        <f t="shared" si="178"/>
        <v>0</v>
      </c>
      <c r="W791" t="str">
        <f t="shared" si="179"/>
        <v>нет</v>
      </c>
      <c r="X791" t="b">
        <f t="shared" si="180"/>
        <v>0</v>
      </c>
      <c r="Y791" t="str">
        <f t="shared" si="181"/>
        <v>нет</v>
      </c>
    </row>
    <row r="792" spans="1:25" ht="45" customHeight="1" x14ac:dyDescent="0.2">
      <c r="A792" s="2" t="s">
        <v>11</v>
      </c>
      <c r="B792" s="2" t="s">
        <v>2830</v>
      </c>
      <c r="C792" s="2" t="s">
        <v>2831</v>
      </c>
      <c r="D792" s="3">
        <v>23473</v>
      </c>
      <c r="E792" s="2" t="s">
        <v>2819</v>
      </c>
      <c r="F792" s="2" t="s">
        <v>15</v>
      </c>
      <c r="G792" s="2" t="s">
        <v>41</v>
      </c>
      <c r="H792" s="2" t="s">
        <v>17</v>
      </c>
      <c r="I792" s="2" t="s">
        <v>18</v>
      </c>
      <c r="J792" s="11" t="s">
        <v>2832</v>
      </c>
      <c r="K792" s="2" t="s">
        <v>20</v>
      </c>
      <c r="L792" s="8" t="str">
        <f t="shared" si="168"/>
        <v>ЗП</v>
      </c>
      <c r="M792" t="str">
        <f t="shared" si="169"/>
        <v xml:space="preserve"> </v>
      </c>
      <c r="N792" t="str">
        <f t="shared" si="170"/>
        <v>ЗП</v>
      </c>
      <c r="O792" s="13" t="b">
        <f t="shared" si="171"/>
        <v>0</v>
      </c>
      <c r="P792" t="str">
        <f t="shared" si="172"/>
        <v>нет</v>
      </c>
      <c r="Q792" t="str">
        <f t="shared" si="173"/>
        <v>ЗП</v>
      </c>
      <c r="R792" t="b">
        <f t="shared" si="174"/>
        <v>0</v>
      </c>
      <c r="S792" t="str">
        <f t="shared" si="175"/>
        <v>нет</v>
      </c>
      <c r="T792" t="b">
        <f t="shared" si="176"/>
        <v>0</v>
      </c>
      <c r="U792" t="str">
        <f t="shared" si="177"/>
        <v>нет</v>
      </c>
      <c r="V792" t="b">
        <f t="shared" si="178"/>
        <v>0</v>
      </c>
      <c r="W792" t="str">
        <f t="shared" si="179"/>
        <v>нет</v>
      </c>
      <c r="X792" t="b">
        <f t="shared" si="180"/>
        <v>0</v>
      </c>
      <c r="Y792" t="str">
        <f t="shared" si="181"/>
        <v>нет</v>
      </c>
    </row>
    <row r="793" spans="1:25" ht="45" customHeight="1" x14ac:dyDescent="0.2">
      <c r="A793" s="2" t="s">
        <v>11</v>
      </c>
      <c r="B793" s="2" t="s">
        <v>2833</v>
      </c>
      <c r="C793" s="2" t="s">
        <v>2834</v>
      </c>
      <c r="D793" s="3">
        <v>12571.5</v>
      </c>
      <c r="E793" s="2" t="s">
        <v>2819</v>
      </c>
      <c r="F793" s="2" t="s">
        <v>15</v>
      </c>
      <c r="G793" s="2" t="s">
        <v>2297</v>
      </c>
      <c r="H793" s="2" t="s">
        <v>17</v>
      </c>
      <c r="I793" s="2" t="s">
        <v>593</v>
      </c>
      <c r="J793" s="2" t="s">
        <v>2835</v>
      </c>
      <c r="K793" s="2" t="s">
        <v>20</v>
      </c>
      <c r="L793" s="8" t="str">
        <f t="shared" si="168"/>
        <v>Удержания из ЗП</v>
      </c>
      <c r="M793" t="str">
        <f t="shared" si="169"/>
        <v xml:space="preserve"> </v>
      </c>
      <c r="N793" t="str">
        <f t="shared" si="170"/>
        <v>Удержания из ЗП</v>
      </c>
      <c r="O793" s="13" t="b">
        <f t="shared" si="171"/>
        <v>0</v>
      </c>
      <c r="P793" t="str">
        <f t="shared" si="172"/>
        <v>нет</v>
      </c>
      <c r="Q793" t="str">
        <f t="shared" si="173"/>
        <v/>
      </c>
      <c r="R793" t="b">
        <f t="shared" si="174"/>
        <v>0</v>
      </c>
      <c r="S793" t="str">
        <f t="shared" si="175"/>
        <v>нет</v>
      </c>
      <c r="T793" t="b">
        <f t="shared" si="176"/>
        <v>0</v>
      </c>
      <c r="U793" t="str">
        <f t="shared" si="177"/>
        <v>нет</v>
      </c>
      <c r="V793" t="b">
        <f t="shared" si="178"/>
        <v>0</v>
      </c>
      <c r="W793" t="str">
        <f t="shared" si="179"/>
        <v>нет</v>
      </c>
      <c r="X793" t="b">
        <f t="shared" si="180"/>
        <v>0</v>
      </c>
      <c r="Y793" t="str">
        <f t="shared" si="181"/>
        <v>нет</v>
      </c>
    </row>
    <row r="794" spans="1:25" ht="45" customHeight="1" x14ac:dyDescent="0.2">
      <c r="A794" s="2" t="s">
        <v>11</v>
      </c>
      <c r="B794" s="2" t="s">
        <v>2836</v>
      </c>
      <c r="C794" s="2" t="s">
        <v>2837</v>
      </c>
      <c r="D794" s="3">
        <v>6293</v>
      </c>
      <c r="E794" s="2" t="s">
        <v>2819</v>
      </c>
      <c r="F794" s="2" t="s">
        <v>15</v>
      </c>
      <c r="G794" s="2" t="s">
        <v>601</v>
      </c>
      <c r="H794" s="2" t="s">
        <v>17</v>
      </c>
      <c r="I794" s="2" t="s">
        <v>593</v>
      </c>
      <c r="J794" s="2" t="s">
        <v>2838</v>
      </c>
      <c r="K794" s="2" t="s">
        <v>20</v>
      </c>
      <c r="L794" s="8" t="str">
        <f t="shared" si="168"/>
        <v>Удержания из ЗП</v>
      </c>
      <c r="M794" t="str">
        <f t="shared" si="169"/>
        <v xml:space="preserve"> </v>
      </c>
      <c r="N794" t="str">
        <f t="shared" si="170"/>
        <v>Удержания из ЗП</v>
      </c>
      <c r="O794" s="13" t="b">
        <f t="shared" si="171"/>
        <v>0</v>
      </c>
      <c r="P794" t="str">
        <f t="shared" si="172"/>
        <v>нет</v>
      </c>
      <c r="Q794" t="str">
        <f t="shared" si="173"/>
        <v/>
      </c>
      <c r="R794" t="b">
        <f t="shared" si="174"/>
        <v>0</v>
      </c>
      <c r="S794" t="str">
        <f t="shared" si="175"/>
        <v>нет</v>
      </c>
      <c r="T794" t="b">
        <f t="shared" si="176"/>
        <v>0</v>
      </c>
      <c r="U794" t="str">
        <f t="shared" si="177"/>
        <v>нет</v>
      </c>
      <c r="V794" t="b">
        <f t="shared" si="178"/>
        <v>0</v>
      </c>
      <c r="W794" t="str">
        <f t="shared" si="179"/>
        <v>нет</v>
      </c>
      <c r="X794" t="b">
        <f t="shared" si="180"/>
        <v>0</v>
      </c>
      <c r="Y794" t="str">
        <f t="shared" si="181"/>
        <v>нет</v>
      </c>
    </row>
    <row r="795" spans="1:25" ht="45" customHeight="1" x14ac:dyDescent="0.2">
      <c r="A795" s="2" t="s">
        <v>11</v>
      </c>
      <c r="B795" s="2" t="s">
        <v>2839</v>
      </c>
      <c r="C795" s="2" t="s">
        <v>2840</v>
      </c>
      <c r="D795" s="3">
        <v>1500</v>
      </c>
      <c r="E795" s="2" t="s">
        <v>2819</v>
      </c>
      <c r="F795" s="2" t="s">
        <v>15</v>
      </c>
      <c r="G795" s="2" t="s">
        <v>601</v>
      </c>
      <c r="H795" s="2" t="s">
        <v>17</v>
      </c>
      <c r="I795" s="2" t="s">
        <v>593</v>
      </c>
      <c r="J795" s="2" t="s">
        <v>2841</v>
      </c>
      <c r="K795" s="2" t="s">
        <v>20</v>
      </c>
      <c r="L795" s="8" t="str">
        <f t="shared" si="168"/>
        <v>Удержания из ЗП</v>
      </c>
      <c r="M795" t="str">
        <f t="shared" si="169"/>
        <v xml:space="preserve"> </v>
      </c>
      <c r="N795" t="str">
        <f t="shared" si="170"/>
        <v>Удержания из ЗП</v>
      </c>
      <c r="O795" s="13" t="b">
        <f t="shared" si="171"/>
        <v>0</v>
      </c>
      <c r="P795" t="str">
        <f t="shared" si="172"/>
        <v>нет</v>
      </c>
      <c r="Q795" t="str">
        <f t="shared" si="173"/>
        <v/>
      </c>
      <c r="R795" t="b">
        <f t="shared" si="174"/>
        <v>0</v>
      </c>
      <c r="S795" t="str">
        <f t="shared" si="175"/>
        <v>нет</v>
      </c>
      <c r="T795" t="b">
        <f t="shared" si="176"/>
        <v>0</v>
      </c>
      <c r="U795" t="str">
        <f t="shared" si="177"/>
        <v>нет</v>
      </c>
      <c r="V795" t="b">
        <f t="shared" si="178"/>
        <v>0</v>
      </c>
      <c r="W795" t="str">
        <f t="shared" si="179"/>
        <v>нет</v>
      </c>
      <c r="X795" t="b">
        <f t="shared" si="180"/>
        <v>0</v>
      </c>
      <c r="Y795" t="str">
        <f t="shared" si="181"/>
        <v>нет</v>
      </c>
    </row>
    <row r="796" spans="1:25" ht="45" customHeight="1" x14ac:dyDescent="0.2">
      <c r="A796" s="2" t="s">
        <v>11</v>
      </c>
      <c r="B796" s="2" t="s">
        <v>2842</v>
      </c>
      <c r="C796" s="2" t="s">
        <v>2843</v>
      </c>
      <c r="D796" s="3">
        <v>3849.75</v>
      </c>
      <c r="E796" s="2" t="s">
        <v>2819</v>
      </c>
      <c r="F796" s="2" t="s">
        <v>15</v>
      </c>
      <c r="G796" s="2" t="s">
        <v>592</v>
      </c>
      <c r="H796" s="2" t="s">
        <v>17</v>
      </c>
      <c r="I796" s="2" t="s">
        <v>593</v>
      </c>
      <c r="J796" s="2" t="s">
        <v>2844</v>
      </c>
      <c r="K796" s="2" t="s">
        <v>20</v>
      </c>
      <c r="L796" s="8" t="str">
        <f t="shared" si="168"/>
        <v>Удержания из ЗП</v>
      </c>
      <c r="M796" t="str">
        <f t="shared" si="169"/>
        <v xml:space="preserve"> </v>
      </c>
      <c r="N796" t="str">
        <f t="shared" si="170"/>
        <v>Удержания из ЗП</v>
      </c>
      <c r="O796" s="13" t="b">
        <f t="shared" si="171"/>
        <v>0</v>
      </c>
      <c r="P796" t="str">
        <f t="shared" si="172"/>
        <v>нет</v>
      </c>
      <c r="Q796" t="str">
        <f t="shared" si="173"/>
        <v/>
      </c>
      <c r="R796" t="b">
        <f t="shared" si="174"/>
        <v>0</v>
      </c>
      <c r="S796" t="str">
        <f t="shared" si="175"/>
        <v>нет</v>
      </c>
      <c r="T796" t="b">
        <f t="shared" si="176"/>
        <v>0</v>
      </c>
      <c r="U796" t="str">
        <f t="shared" si="177"/>
        <v>нет</v>
      </c>
      <c r="V796" t="b">
        <f t="shared" si="178"/>
        <v>0</v>
      </c>
      <c r="W796" t="str">
        <f t="shared" si="179"/>
        <v>нет</v>
      </c>
      <c r="X796" t="b">
        <f t="shared" si="180"/>
        <v>0</v>
      </c>
      <c r="Y796" t="str">
        <f t="shared" si="181"/>
        <v>нет</v>
      </c>
    </row>
    <row r="797" spans="1:25" ht="45" customHeight="1" x14ac:dyDescent="0.2">
      <c r="A797" s="2" t="s">
        <v>11</v>
      </c>
      <c r="B797" s="2" t="s">
        <v>2845</v>
      </c>
      <c r="C797" s="2" t="s">
        <v>2846</v>
      </c>
      <c r="D797" s="3">
        <v>3849.75</v>
      </c>
      <c r="E797" s="2" t="s">
        <v>2819</v>
      </c>
      <c r="F797" s="2" t="s">
        <v>15</v>
      </c>
      <c r="G797" s="2" t="s">
        <v>597</v>
      </c>
      <c r="H797" s="2" t="s">
        <v>17</v>
      </c>
      <c r="I797" s="2" t="s">
        <v>593</v>
      </c>
      <c r="J797" s="2" t="s">
        <v>2847</v>
      </c>
      <c r="K797" s="2" t="s">
        <v>20</v>
      </c>
      <c r="L797" s="8" t="str">
        <f t="shared" si="168"/>
        <v>Удержания из ЗП</v>
      </c>
      <c r="M797" t="str">
        <f t="shared" si="169"/>
        <v xml:space="preserve"> </v>
      </c>
      <c r="N797" t="str">
        <f t="shared" si="170"/>
        <v>Удержания из ЗП</v>
      </c>
      <c r="O797" s="13" t="b">
        <f t="shared" si="171"/>
        <v>0</v>
      </c>
      <c r="P797" t="str">
        <f t="shared" si="172"/>
        <v>нет</v>
      </c>
      <c r="Q797" t="str">
        <f t="shared" si="173"/>
        <v/>
      </c>
      <c r="R797" t="b">
        <f t="shared" si="174"/>
        <v>0</v>
      </c>
      <c r="S797" t="str">
        <f t="shared" si="175"/>
        <v>нет</v>
      </c>
      <c r="T797" t="b">
        <f t="shared" si="176"/>
        <v>0</v>
      </c>
      <c r="U797" t="str">
        <f t="shared" si="177"/>
        <v>нет</v>
      </c>
      <c r="V797" t="b">
        <f t="shared" si="178"/>
        <v>0</v>
      </c>
      <c r="W797" t="str">
        <f t="shared" si="179"/>
        <v>нет</v>
      </c>
      <c r="X797" t="b">
        <f t="shared" si="180"/>
        <v>0</v>
      </c>
      <c r="Y797" t="str">
        <f t="shared" si="181"/>
        <v>нет</v>
      </c>
    </row>
    <row r="798" spans="1:25" ht="45" customHeight="1" x14ac:dyDescent="0.2">
      <c r="A798" s="2" t="s">
        <v>11</v>
      </c>
      <c r="B798" s="2" t="s">
        <v>2848</v>
      </c>
      <c r="C798" s="2" t="s">
        <v>2849</v>
      </c>
      <c r="D798" s="3">
        <v>8000</v>
      </c>
      <c r="E798" s="2" t="s">
        <v>2819</v>
      </c>
      <c r="F798" s="2" t="s">
        <v>62</v>
      </c>
      <c r="G798" s="2" t="s">
        <v>38</v>
      </c>
      <c r="H798" s="2" t="s">
        <v>17</v>
      </c>
      <c r="I798" s="2" t="s">
        <v>142</v>
      </c>
      <c r="J798" s="2" t="s">
        <v>2428</v>
      </c>
      <c r="K798" s="2" t="s">
        <v>20</v>
      </c>
      <c r="L798" s="8" t="str">
        <f t="shared" si="168"/>
        <v>Возврат ЗП</v>
      </c>
      <c r="M798" t="str">
        <f t="shared" si="169"/>
        <v xml:space="preserve"> </v>
      </c>
      <c r="N798" t="str">
        <f t="shared" si="170"/>
        <v>Возврат ЗП</v>
      </c>
      <c r="O798" s="13" t="b">
        <f t="shared" si="171"/>
        <v>0</v>
      </c>
      <c r="P798" t="str">
        <f t="shared" si="172"/>
        <v>нет</v>
      </c>
      <c r="Q798" t="str">
        <f t="shared" si="173"/>
        <v/>
      </c>
      <c r="R798" t="b">
        <f t="shared" si="174"/>
        <v>0</v>
      </c>
      <c r="S798" t="str">
        <f t="shared" si="175"/>
        <v>нет</v>
      </c>
      <c r="T798" t="b">
        <f t="shared" si="176"/>
        <v>0</v>
      </c>
      <c r="U798" t="str">
        <f t="shared" si="177"/>
        <v>нет</v>
      </c>
      <c r="V798" t="b">
        <f t="shared" si="178"/>
        <v>0</v>
      </c>
      <c r="W798" t="str">
        <f t="shared" si="179"/>
        <v>нет</v>
      </c>
      <c r="X798" t="b">
        <f t="shared" si="180"/>
        <v>0</v>
      </c>
      <c r="Y798" t="str">
        <f t="shared" si="181"/>
        <v>нет</v>
      </c>
    </row>
    <row r="799" spans="1:25" ht="45" customHeight="1" x14ac:dyDescent="0.2">
      <c r="A799" s="2" t="s">
        <v>11</v>
      </c>
      <c r="B799" s="2" t="s">
        <v>2848</v>
      </c>
      <c r="C799" s="2" t="s">
        <v>2850</v>
      </c>
      <c r="D799" s="4">
        <v>997.5</v>
      </c>
      <c r="E799" s="2" t="s">
        <v>2819</v>
      </c>
      <c r="F799" s="2" t="s">
        <v>62</v>
      </c>
      <c r="G799" s="2" t="s">
        <v>2851</v>
      </c>
      <c r="H799" s="2" t="s">
        <v>2852</v>
      </c>
      <c r="I799" s="2" t="s">
        <v>65</v>
      </c>
      <c r="J799" s="2" t="s">
        <v>2853</v>
      </c>
      <c r="K799" s="2" t="s">
        <v>20</v>
      </c>
      <c r="L799" s="8" t="str">
        <f t="shared" si="168"/>
        <v>Доходы/Оплата (за доставку)</v>
      </c>
      <c r="M799" t="str">
        <f t="shared" si="169"/>
        <v xml:space="preserve"> </v>
      </c>
      <c r="N799" t="str">
        <f t="shared" si="170"/>
        <v>Доходы/Оплата (за доставку)</v>
      </c>
      <c r="O799" s="13" t="b">
        <f t="shared" si="171"/>
        <v>0</v>
      </c>
      <c r="P799" t="str">
        <f t="shared" si="172"/>
        <v>нет</v>
      </c>
      <c r="Q799" t="str">
        <f t="shared" si="173"/>
        <v/>
      </c>
      <c r="R799" t="b">
        <f t="shared" si="174"/>
        <v>0</v>
      </c>
      <c r="S799" t="str">
        <f t="shared" si="175"/>
        <v>нет</v>
      </c>
      <c r="T799" t="b">
        <f t="shared" si="176"/>
        <v>0</v>
      </c>
      <c r="U799" t="str">
        <f t="shared" si="177"/>
        <v>нет</v>
      </c>
      <c r="V799" t="b">
        <f t="shared" si="178"/>
        <v>0</v>
      </c>
      <c r="W799" t="str">
        <f t="shared" si="179"/>
        <v>нет</v>
      </c>
      <c r="X799" t="b">
        <f t="shared" si="180"/>
        <v>0</v>
      </c>
      <c r="Y799" t="str">
        <f t="shared" si="181"/>
        <v>нет</v>
      </c>
    </row>
    <row r="800" spans="1:25" ht="45" customHeight="1" x14ac:dyDescent="0.2">
      <c r="A800" s="2" t="s">
        <v>11</v>
      </c>
      <c r="B800" s="2" t="s">
        <v>2848</v>
      </c>
      <c r="C800" s="2" t="s">
        <v>2854</v>
      </c>
      <c r="D800" s="4">
        <v>997.5</v>
      </c>
      <c r="E800" s="2" t="s">
        <v>2819</v>
      </c>
      <c r="F800" s="2" t="s">
        <v>62</v>
      </c>
      <c r="G800" s="2" t="s">
        <v>2855</v>
      </c>
      <c r="H800" s="2" t="s">
        <v>2856</v>
      </c>
      <c r="I800" s="2" t="s">
        <v>65</v>
      </c>
      <c r="J800" s="2" t="s">
        <v>2857</v>
      </c>
      <c r="K800" s="2" t="s">
        <v>20</v>
      </c>
      <c r="L800" s="8" t="str">
        <f t="shared" si="168"/>
        <v>Доходы/Оплата (за доставку)</v>
      </c>
      <c r="M800" t="str">
        <f t="shared" si="169"/>
        <v xml:space="preserve"> </v>
      </c>
      <c r="N800" t="str">
        <f t="shared" si="170"/>
        <v>Доходы/Оплата (за доставку)</v>
      </c>
      <c r="O800" s="13" t="b">
        <f t="shared" si="171"/>
        <v>0</v>
      </c>
      <c r="P800" t="str">
        <f t="shared" si="172"/>
        <v>нет</v>
      </c>
      <c r="Q800" t="str">
        <f t="shared" si="173"/>
        <v/>
      </c>
      <c r="R800" t="b">
        <f t="shared" si="174"/>
        <v>0</v>
      </c>
      <c r="S800" t="str">
        <f t="shared" si="175"/>
        <v>нет</v>
      </c>
      <c r="T800" t="b">
        <f t="shared" si="176"/>
        <v>0</v>
      </c>
      <c r="U800" t="str">
        <f t="shared" si="177"/>
        <v>нет</v>
      </c>
      <c r="V800" t="b">
        <f t="shared" si="178"/>
        <v>0</v>
      </c>
      <c r="W800" t="str">
        <f t="shared" si="179"/>
        <v>нет</v>
      </c>
      <c r="X800" t="b">
        <f t="shared" si="180"/>
        <v>0</v>
      </c>
      <c r="Y800" t="str">
        <f t="shared" si="181"/>
        <v>нет</v>
      </c>
    </row>
    <row r="801" spans="1:25" ht="45" customHeight="1" x14ac:dyDescent="0.2">
      <c r="A801" s="2" t="s">
        <v>11</v>
      </c>
      <c r="B801" s="2" t="s">
        <v>2848</v>
      </c>
      <c r="C801" s="2" t="s">
        <v>2858</v>
      </c>
      <c r="D801" s="4">
        <v>665</v>
      </c>
      <c r="E801" s="2" t="s">
        <v>2819</v>
      </c>
      <c r="F801" s="2" t="s">
        <v>62</v>
      </c>
      <c r="G801" s="2" t="s">
        <v>41</v>
      </c>
      <c r="H801" s="2" t="s">
        <v>2859</v>
      </c>
      <c r="I801" s="2" t="s">
        <v>65</v>
      </c>
      <c r="J801" s="2" t="s">
        <v>393</v>
      </c>
      <c r="K801" s="2" t="s">
        <v>20</v>
      </c>
      <c r="L801" s="8" t="str">
        <f t="shared" si="168"/>
        <v>Доходы/Оплата (за доставку)</v>
      </c>
      <c r="M801" t="str">
        <f t="shared" si="169"/>
        <v xml:space="preserve"> </v>
      </c>
      <c r="N801" t="str">
        <f t="shared" si="170"/>
        <v>Доходы/Оплата (за доставку)</v>
      </c>
      <c r="O801" s="13" t="b">
        <f t="shared" si="171"/>
        <v>0</v>
      </c>
      <c r="P801" t="str">
        <f t="shared" si="172"/>
        <v>нет</v>
      </c>
      <c r="Q801" t="str">
        <f t="shared" si="173"/>
        <v/>
      </c>
      <c r="R801" t="b">
        <f t="shared" si="174"/>
        <v>0</v>
      </c>
      <c r="S801" t="str">
        <f t="shared" si="175"/>
        <v>нет</v>
      </c>
      <c r="T801" t="b">
        <f t="shared" si="176"/>
        <v>0</v>
      </c>
      <c r="U801" t="str">
        <f t="shared" si="177"/>
        <v>нет</v>
      </c>
      <c r="V801" t="b">
        <f t="shared" si="178"/>
        <v>0</v>
      </c>
      <c r="W801" t="str">
        <f t="shared" si="179"/>
        <v>нет</v>
      </c>
      <c r="X801" t="b">
        <f t="shared" si="180"/>
        <v>0</v>
      </c>
      <c r="Y801" t="str">
        <f t="shared" si="181"/>
        <v>нет</v>
      </c>
    </row>
    <row r="802" spans="1:25" ht="45" customHeight="1" x14ac:dyDescent="0.2">
      <c r="A802" s="2" t="s">
        <v>11</v>
      </c>
      <c r="B802" s="2" t="s">
        <v>2848</v>
      </c>
      <c r="C802" s="2" t="s">
        <v>2860</v>
      </c>
      <c r="D802" s="4">
        <v>665</v>
      </c>
      <c r="E802" s="2" t="s">
        <v>2819</v>
      </c>
      <c r="F802" s="2" t="s">
        <v>62</v>
      </c>
      <c r="G802" s="2" t="s">
        <v>773</v>
      </c>
      <c r="H802" s="2" t="s">
        <v>2861</v>
      </c>
      <c r="I802" s="2" t="s">
        <v>65</v>
      </c>
      <c r="J802" s="2" t="s">
        <v>2862</v>
      </c>
      <c r="K802" s="2" t="s">
        <v>20</v>
      </c>
      <c r="L802" s="8" t="str">
        <f t="shared" si="168"/>
        <v>Доходы/Оплата (за доставку)</v>
      </c>
      <c r="M802" t="str">
        <f t="shared" si="169"/>
        <v xml:space="preserve"> </v>
      </c>
      <c r="N802" t="str">
        <f t="shared" si="170"/>
        <v>Доходы/Оплата (за доставку)</v>
      </c>
      <c r="O802" s="13" t="b">
        <f t="shared" si="171"/>
        <v>0</v>
      </c>
      <c r="P802" t="str">
        <f t="shared" si="172"/>
        <v>нет</v>
      </c>
      <c r="Q802" t="str">
        <f t="shared" si="173"/>
        <v/>
      </c>
      <c r="R802" t="b">
        <f t="shared" si="174"/>
        <v>0</v>
      </c>
      <c r="S802" t="str">
        <f t="shared" si="175"/>
        <v>нет</v>
      </c>
      <c r="T802" t="b">
        <f t="shared" si="176"/>
        <v>0</v>
      </c>
      <c r="U802" t="str">
        <f t="shared" si="177"/>
        <v>нет</v>
      </c>
      <c r="V802" t="b">
        <f t="shared" si="178"/>
        <v>0</v>
      </c>
      <c r="W802" t="str">
        <f t="shared" si="179"/>
        <v>нет</v>
      </c>
      <c r="X802" t="b">
        <f t="shared" si="180"/>
        <v>0</v>
      </c>
      <c r="Y802" t="str">
        <f t="shared" si="181"/>
        <v>нет</v>
      </c>
    </row>
    <row r="803" spans="1:25" ht="45" customHeight="1" x14ac:dyDescent="0.2">
      <c r="A803" s="2" t="s">
        <v>11</v>
      </c>
      <c r="B803" s="2" t="s">
        <v>2848</v>
      </c>
      <c r="C803" s="2" t="s">
        <v>2863</v>
      </c>
      <c r="D803" s="4">
        <v>665</v>
      </c>
      <c r="E803" s="2" t="s">
        <v>2819</v>
      </c>
      <c r="F803" s="2" t="s">
        <v>62</v>
      </c>
      <c r="G803" s="2" t="s">
        <v>1798</v>
      </c>
      <c r="H803" s="2" t="s">
        <v>2864</v>
      </c>
      <c r="I803" s="2" t="s">
        <v>65</v>
      </c>
      <c r="J803" s="2" t="s">
        <v>1800</v>
      </c>
      <c r="K803" s="2" t="s">
        <v>20</v>
      </c>
      <c r="L803" s="8" t="str">
        <f t="shared" si="168"/>
        <v>Доходы/Оплата (за доставку)</v>
      </c>
      <c r="M803" t="str">
        <f t="shared" si="169"/>
        <v xml:space="preserve"> </v>
      </c>
      <c r="N803" t="str">
        <f t="shared" si="170"/>
        <v>Доходы/Оплата (за доставку)</v>
      </c>
      <c r="O803" s="13" t="b">
        <f t="shared" si="171"/>
        <v>0</v>
      </c>
      <c r="P803" t="str">
        <f t="shared" si="172"/>
        <v>нет</v>
      </c>
      <c r="Q803" t="str">
        <f t="shared" si="173"/>
        <v/>
      </c>
      <c r="R803" t="b">
        <f t="shared" si="174"/>
        <v>0</v>
      </c>
      <c r="S803" t="str">
        <f t="shared" si="175"/>
        <v>нет</v>
      </c>
      <c r="T803" t="b">
        <f t="shared" si="176"/>
        <v>0</v>
      </c>
      <c r="U803" t="str">
        <f t="shared" si="177"/>
        <v>нет</v>
      </c>
      <c r="V803" t="b">
        <f t="shared" si="178"/>
        <v>0</v>
      </c>
      <c r="W803" t="str">
        <f t="shared" si="179"/>
        <v>нет</v>
      </c>
      <c r="X803" t="b">
        <f t="shared" si="180"/>
        <v>0</v>
      </c>
      <c r="Y803" t="str">
        <f t="shared" si="181"/>
        <v>нет</v>
      </c>
    </row>
    <row r="804" spans="1:25" ht="45" customHeight="1" x14ac:dyDescent="0.2">
      <c r="A804" s="2" t="s">
        <v>11</v>
      </c>
      <c r="B804" s="2" t="s">
        <v>2848</v>
      </c>
      <c r="C804" s="2" t="s">
        <v>2865</v>
      </c>
      <c r="D804" s="4">
        <v>665</v>
      </c>
      <c r="E804" s="2" t="s">
        <v>2819</v>
      </c>
      <c r="F804" s="2" t="s">
        <v>62</v>
      </c>
      <c r="G804" s="2" t="s">
        <v>2866</v>
      </c>
      <c r="H804" s="2" t="s">
        <v>2867</v>
      </c>
      <c r="I804" s="2" t="s">
        <v>65</v>
      </c>
      <c r="J804" s="2" t="s">
        <v>2868</v>
      </c>
      <c r="K804" s="2" t="s">
        <v>20</v>
      </c>
      <c r="L804" s="8" t="str">
        <f t="shared" si="168"/>
        <v>Доходы/Оплата (за доставку)</v>
      </c>
      <c r="M804" t="str">
        <f t="shared" si="169"/>
        <v xml:space="preserve"> </v>
      </c>
      <c r="N804" t="str">
        <f t="shared" si="170"/>
        <v>Доходы/Оплата (за доставку)</v>
      </c>
      <c r="O804" s="13" t="b">
        <f t="shared" si="171"/>
        <v>0</v>
      </c>
      <c r="P804" t="str">
        <f t="shared" si="172"/>
        <v>нет</v>
      </c>
      <c r="Q804" t="str">
        <f t="shared" si="173"/>
        <v/>
      </c>
      <c r="R804" t="b">
        <f t="shared" si="174"/>
        <v>0</v>
      </c>
      <c r="S804" t="str">
        <f t="shared" si="175"/>
        <v>нет</v>
      </c>
      <c r="T804" t="b">
        <f t="shared" si="176"/>
        <v>0</v>
      </c>
      <c r="U804" t="str">
        <f t="shared" si="177"/>
        <v>нет</v>
      </c>
      <c r="V804" t="b">
        <f t="shared" si="178"/>
        <v>0</v>
      </c>
      <c r="W804" t="str">
        <f t="shared" si="179"/>
        <v>нет</v>
      </c>
      <c r="X804" t="b">
        <f t="shared" si="180"/>
        <v>0</v>
      </c>
      <c r="Y804" t="str">
        <f t="shared" si="181"/>
        <v>нет</v>
      </c>
    </row>
    <row r="805" spans="1:25" ht="45" customHeight="1" x14ac:dyDescent="0.2">
      <c r="A805" s="2" t="s">
        <v>11</v>
      </c>
      <c r="B805" s="2" t="s">
        <v>2848</v>
      </c>
      <c r="C805" s="2" t="s">
        <v>2869</v>
      </c>
      <c r="D805" s="4">
        <v>665</v>
      </c>
      <c r="E805" s="2" t="s">
        <v>2819</v>
      </c>
      <c r="F805" s="2" t="s">
        <v>62</v>
      </c>
      <c r="G805" s="2" t="s">
        <v>2870</v>
      </c>
      <c r="H805" s="2" t="s">
        <v>2871</v>
      </c>
      <c r="I805" s="2" t="s">
        <v>65</v>
      </c>
      <c r="J805" s="2" t="s">
        <v>2872</v>
      </c>
      <c r="K805" s="2" t="s">
        <v>20</v>
      </c>
      <c r="L805" s="8" t="str">
        <f t="shared" si="168"/>
        <v>Доходы/Оплата (за доставку)</v>
      </c>
      <c r="M805" t="str">
        <f t="shared" si="169"/>
        <v xml:space="preserve"> </v>
      </c>
      <c r="N805" t="str">
        <f t="shared" si="170"/>
        <v>Доходы/Оплата (за доставку)</v>
      </c>
      <c r="O805" s="13" t="b">
        <f t="shared" si="171"/>
        <v>0</v>
      </c>
      <c r="P805" t="str">
        <f t="shared" si="172"/>
        <v>нет</v>
      </c>
      <c r="Q805" t="str">
        <f t="shared" si="173"/>
        <v/>
      </c>
      <c r="R805" t="b">
        <f t="shared" si="174"/>
        <v>0</v>
      </c>
      <c r="S805" t="str">
        <f t="shared" si="175"/>
        <v>нет</v>
      </c>
      <c r="T805" t="b">
        <f t="shared" si="176"/>
        <v>0</v>
      </c>
      <c r="U805" t="str">
        <f t="shared" si="177"/>
        <v>нет</v>
      </c>
      <c r="V805" t="b">
        <f t="shared" si="178"/>
        <v>0</v>
      </c>
      <c r="W805" t="str">
        <f t="shared" si="179"/>
        <v>нет</v>
      </c>
      <c r="X805" t="b">
        <f t="shared" si="180"/>
        <v>0</v>
      </c>
      <c r="Y805" t="str">
        <f t="shared" si="181"/>
        <v>нет</v>
      </c>
    </row>
    <row r="806" spans="1:25" ht="45" customHeight="1" x14ac:dyDescent="0.2">
      <c r="A806" s="2" t="s">
        <v>11</v>
      </c>
      <c r="B806" s="2" t="s">
        <v>2873</v>
      </c>
      <c r="C806" s="2" t="s">
        <v>2874</v>
      </c>
      <c r="D806" s="4">
        <v>665</v>
      </c>
      <c r="E806" s="2" t="s">
        <v>2873</v>
      </c>
      <c r="F806" s="2" t="s">
        <v>62</v>
      </c>
      <c r="G806" s="2" t="s">
        <v>933</v>
      </c>
      <c r="H806" s="2" t="s">
        <v>934</v>
      </c>
      <c r="I806" s="2" t="s">
        <v>65</v>
      </c>
      <c r="J806" s="2" t="s">
        <v>2875</v>
      </c>
      <c r="K806" s="2" t="s">
        <v>49</v>
      </c>
      <c r="L806" s="8" t="str">
        <f t="shared" si="168"/>
        <v>Доходы/Оплата (за доставку)</v>
      </c>
      <c r="M806" t="str">
        <f t="shared" si="169"/>
        <v xml:space="preserve"> </v>
      </c>
      <c r="N806" t="str">
        <f t="shared" si="170"/>
        <v>Доходы/Оплата (за доставку)</v>
      </c>
      <c r="O806" s="13" t="b">
        <f t="shared" si="171"/>
        <v>0</v>
      </c>
      <c r="P806" t="str">
        <f t="shared" si="172"/>
        <v>нет</v>
      </c>
      <c r="Q806" t="str">
        <f t="shared" si="173"/>
        <v/>
      </c>
      <c r="R806" t="b">
        <f t="shared" si="174"/>
        <v>0</v>
      </c>
      <c r="S806" t="str">
        <f t="shared" si="175"/>
        <v>нет</v>
      </c>
      <c r="T806" t="b">
        <f t="shared" si="176"/>
        <v>0</v>
      </c>
      <c r="U806" t="str">
        <f t="shared" si="177"/>
        <v>нет</v>
      </c>
      <c r="V806" t="b">
        <f t="shared" si="178"/>
        <v>0</v>
      </c>
      <c r="W806" t="str">
        <f t="shared" si="179"/>
        <v>нет</v>
      </c>
      <c r="X806" t="b">
        <f t="shared" si="180"/>
        <v>0</v>
      </c>
      <c r="Y806" t="str">
        <f t="shared" si="181"/>
        <v>нет</v>
      </c>
    </row>
    <row r="807" spans="1:25" ht="45" customHeight="1" x14ac:dyDescent="0.2">
      <c r="A807" s="2" t="s">
        <v>11</v>
      </c>
      <c r="B807" s="2" t="s">
        <v>2876</v>
      </c>
      <c r="C807" s="2" t="s">
        <v>2877</v>
      </c>
      <c r="D807" s="3">
        <v>55620.93</v>
      </c>
      <c r="E807" s="2" t="s">
        <v>2878</v>
      </c>
      <c r="F807" s="2" t="s">
        <v>15</v>
      </c>
      <c r="G807" s="2" t="s">
        <v>38</v>
      </c>
      <c r="H807" s="2" t="s">
        <v>17</v>
      </c>
      <c r="I807" s="2" t="s">
        <v>18</v>
      </c>
      <c r="J807" s="11" t="s">
        <v>2879</v>
      </c>
      <c r="K807" s="2" t="s">
        <v>20</v>
      </c>
      <c r="L807" s="8" t="str">
        <f t="shared" si="168"/>
        <v>ЗП</v>
      </c>
      <c r="M807" t="str">
        <f t="shared" si="169"/>
        <v xml:space="preserve"> </v>
      </c>
      <c r="N807" t="str">
        <f t="shared" si="170"/>
        <v>ЗП</v>
      </c>
      <c r="O807" s="13" t="b">
        <f t="shared" si="171"/>
        <v>0</v>
      </c>
      <c r="P807" t="str">
        <f t="shared" si="172"/>
        <v>нет</v>
      </c>
      <c r="Q807" t="str">
        <f t="shared" si="173"/>
        <v>ЗП</v>
      </c>
      <c r="R807" t="b">
        <f t="shared" si="174"/>
        <v>0</v>
      </c>
      <c r="S807" t="str">
        <f t="shared" si="175"/>
        <v>нет</v>
      </c>
      <c r="T807" t="b">
        <f t="shared" si="176"/>
        <v>0</v>
      </c>
      <c r="U807" t="str">
        <f t="shared" si="177"/>
        <v>нет</v>
      </c>
      <c r="V807" t="b">
        <f t="shared" si="178"/>
        <v>0</v>
      </c>
      <c r="W807" t="str">
        <f t="shared" si="179"/>
        <v>нет</v>
      </c>
      <c r="X807" t="b">
        <f t="shared" si="180"/>
        <v>0</v>
      </c>
      <c r="Y807" t="str">
        <f t="shared" si="181"/>
        <v>нет</v>
      </c>
    </row>
    <row r="808" spans="1:25" ht="45" customHeight="1" x14ac:dyDescent="0.2">
      <c r="A808" s="2" t="s">
        <v>11</v>
      </c>
      <c r="B808" s="2" t="s">
        <v>2880</v>
      </c>
      <c r="C808" s="2" t="s">
        <v>2881</v>
      </c>
      <c r="D808" s="3">
        <v>4818.9399999999996</v>
      </c>
      <c r="E808" s="2" t="s">
        <v>2878</v>
      </c>
      <c r="F808" s="2" t="s">
        <v>15</v>
      </c>
      <c r="G808" s="2" t="s">
        <v>41</v>
      </c>
      <c r="H808" s="2" t="s">
        <v>17</v>
      </c>
      <c r="I808" s="2" t="s">
        <v>18</v>
      </c>
      <c r="J808" s="11" t="s">
        <v>2882</v>
      </c>
      <c r="K808" s="2" t="s">
        <v>20</v>
      </c>
      <c r="L808" s="8" t="str">
        <f t="shared" si="168"/>
        <v>ЗП</v>
      </c>
      <c r="M808" t="str">
        <f t="shared" si="169"/>
        <v xml:space="preserve"> </v>
      </c>
      <c r="N808" t="str">
        <f t="shared" si="170"/>
        <v>ЗП</v>
      </c>
      <c r="O808" s="13" t="b">
        <f t="shared" si="171"/>
        <v>0</v>
      </c>
      <c r="P808" t="str">
        <f t="shared" si="172"/>
        <v>нет</v>
      </c>
      <c r="Q808" t="str">
        <f t="shared" si="173"/>
        <v>ЗП</v>
      </c>
      <c r="R808" t="b">
        <f t="shared" si="174"/>
        <v>0</v>
      </c>
      <c r="S808" t="str">
        <f t="shared" si="175"/>
        <v>нет</v>
      </c>
      <c r="T808" t="b">
        <f t="shared" si="176"/>
        <v>0</v>
      </c>
      <c r="U808" t="str">
        <f t="shared" si="177"/>
        <v>нет</v>
      </c>
      <c r="V808" t="b">
        <f t="shared" si="178"/>
        <v>0</v>
      </c>
      <c r="W808" t="str">
        <f t="shared" si="179"/>
        <v>нет</v>
      </c>
      <c r="X808" t="b">
        <f t="shared" si="180"/>
        <v>0</v>
      </c>
      <c r="Y808" t="str">
        <f t="shared" si="181"/>
        <v>нет</v>
      </c>
    </row>
    <row r="809" spans="1:25" ht="45" customHeight="1" x14ac:dyDescent="0.2">
      <c r="A809" s="2" t="s">
        <v>11</v>
      </c>
      <c r="B809" s="2" t="s">
        <v>2883</v>
      </c>
      <c r="C809" s="2" t="s">
        <v>2884</v>
      </c>
      <c r="D809" s="3">
        <v>1226.94</v>
      </c>
      <c r="E809" s="2" t="s">
        <v>2878</v>
      </c>
      <c r="F809" s="2" t="s">
        <v>15</v>
      </c>
      <c r="G809" s="2" t="s">
        <v>1858</v>
      </c>
      <c r="H809" s="2" t="s">
        <v>17</v>
      </c>
      <c r="I809" s="2" t="s">
        <v>18</v>
      </c>
      <c r="J809" s="11" t="s">
        <v>2885</v>
      </c>
      <c r="K809" s="2" t="s">
        <v>20</v>
      </c>
      <c r="L809" s="8" t="str">
        <f t="shared" si="168"/>
        <v>ЗП</v>
      </c>
      <c r="M809" t="str">
        <f t="shared" si="169"/>
        <v xml:space="preserve"> </v>
      </c>
      <c r="N809" t="str">
        <f t="shared" si="170"/>
        <v>ЗП</v>
      </c>
      <c r="O809" s="13" t="b">
        <f t="shared" si="171"/>
        <v>0</v>
      </c>
      <c r="P809" t="str">
        <f t="shared" si="172"/>
        <v>нет</v>
      </c>
      <c r="Q809" t="str">
        <f t="shared" si="173"/>
        <v>ЗП</v>
      </c>
      <c r="R809" t="b">
        <f t="shared" si="174"/>
        <v>0</v>
      </c>
      <c r="S809" t="str">
        <f t="shared" si="175"/>
        <v>нет</v>
      </c>
      <c r="T809" t="b">
        <f t="shared" si="176"/>
        <v>0</v>
      </c>
      <c r="U809" t="str">
        <f t="shared" si="177"/>
        <v>нет</v>
      </c>
      <c r="V809" t="b">
        <f t="shared" si="178"/>
        <v>0</v>
      </c>
      <c r="W809" t="str">
        <f t="shared" si="179"/>
        <v>нет</v>
      </c>
      <c r="X809" t="b">
        <f t="shared" si="180"/>
        <v>0</v>
      </c>
      <c r="Y809" t="str">
        <f t="shared" si="181"/>
        <v>нет</v>
      </c>
    </row>
    <row r="810" spans="1:25" ht="45" customHeight="1" x14ac:dyDescent="0.2">
      <c r="A810" s="2" t="s">
        <v>11</v>
      </c>
      <c r="B810" s="2" t="s">
        <v>2886</v>
      </c>
      <c r="C810" s="2" t="s">
        <v>2887</v>
      </c>
      <c r="D810" s="4">
        <v>872.04</v>
      </c>
      <c r="E810" s="2" t="s">
        <v>2878</v>
      </c>
      <c r="F810" s="2" t="s">
        <v>15</v>
      </c>
      <c r="G810" s="2" t="s">
        <v>41</v>
      </c>
      <c r="H810" s="2" t="s">
        <v>17</v>
      </c>
      <c r="I810" s="2" t="s">
        <v>18</v>
      </c>
      <c r="J810" s="11" t="s">
        <v>2888</v>
      </c>
      <c r="K810" s="2" t="s">
        <v>20</v>
      </c>
      <c r="L810" s="8" t="str">
        <f t="shared" si="168"/>
        <v>ЗП</v>
      </c>
      <c r="M810" t="str">
        <f t="shared" si="169"/>
        <v xml:space="preserve"> </v>
      </c>
      <c r="N810" t="str">
        <f t="shared" si="170"/>
        <v>ЗП</v>
      </c>
      <c r="O810" s="13" t="b">
        <f t="shared" si="171"/>
        <v>0</v>
      </c>
      <c r="P810" t="str">
        <f t="shared" si="172"/>
        <v>нет</v>
      </c>
      <c r="Q810" t="str">
        <f t="shared" si="173"/>
        <v>ЗП</v>
      </c>
      <c r="R810" t="b">
        <f t="shared" si="174"/>
        <v>0</v>
      </c>
      <c r="S810" t="str">
        <f t="shared" si="175"/>
        <v>нет</v>
      </c>
      <c r="T810" t="b">
        <f t="shared" si="176"/>
        <v>0</v>
      </c>
      <c r="U810" t="str">
        <f t="shared" si="177"/>
        <v>нет</v>
      </c>
      <c r="V810" t="b">
        <f t="shared" si="178"/>
        <v>0</v>
      </c>
      <c r="W810" t="str">
        <f t="shared" si="179"/>
        <v>нет</v>
      </c>
      <c r="X810" t="b">
        <f t="shared" si="180"/>
        <v>0</v>
      </c>
      <c r="Y810" t="str">
        <f t="shared" si="181"/>
        <v>нет</v>
      </c>
    </row>
    <row r="811" spans="1:25" ht="45" customHeight="1" x14ac:dyDescent="0.2">
      <c r="A811" s="2" t="s">
        <v>11</v>
      </c>
      <c r="B811" s="2" t="s">
        <v>2889</v>
      </c>
      <c r="C811" s="2" t="s">
        <v>2890</v>
      </c>
      <c r="D811" s="3">
        <v>14920.54</v>
      </c>
      <c r="E811" s="2" t="s">
        <v>2878</v>
      </c>
      <c r="F811" s="2" t="s">
        <v>15</v>
      </c>
      <c r="G811" s="2" t="s">
        <v>38</v>
      </c>
      <c r="H811" s="2" t="s">
        <v>17</v>
      </c>
      <c r="I811" s="2" t="s">
        <v>18</v>
      </c>
      <c r="J811" s="11" t="s">
        <v>2891</v>
      </c>
      <c r="K811" s="2" t="s">
        <v>20</v>
      </c>
      <c r="L811" s="8" t="str">
        <f t="shared" si="168"/>
        <v>ЗП</v>
      </c>
      <c r="M811" t="str">
        <f t="shared" si="169"/>
        <v xml:space="preserve"> </v>
      </c>
      <c r="N811" t="str">
        <f t="shared" si="170"/>
        <v>ЗП</v>
      </c>
      <c r="O811" s="13" t="b">
        <f t="shared" si="171"/>
        <v>0</v>
      </c>
      <c r="P811" t="str">
        <f t="shared" si="172"/>
        <v>нет</v>
      </c>
      <c r="Q811" t="str">
        <f t="shared" si="173"/>
        <v>ЗП</v>
      </c>
      <c r="R811" t="b">
        <f t="shared" si="174"/>
        <v>0</v>
      </c>
      <c r="S811" t="str">
        <f t="shared" si="175"/>
        <v>нет</v>
      </c>
      <c r="T811" t="b">
        <f t="shared" si="176"/>
        <v>0</v>
      </c>
      <c r="U811" t="str">
        <f t="shared" si="177"/>
        <v>нет</v>
      </c>
      <c r="V811" t="b">
        <f t="shared" si="178"/>
        <v>0</v>
      </c>
      <c r="W811" t="str">
        <f t="shared" si="179"/>
        <v>нет</v>
      </c>
      <c r="X811" t="b">
        <f t="shared" si="180"/>
        <v>0</v>
      </c>
      <c r="Y811" t="str">
        <f t="shared" si="181"/>
        <v>нет</v>
      </c>
    </row>
    <row r="812" spans="1:25" ht="45" customHeight="1" x14ac:dyDescent="0.2">
      <c r="A812" s="2" t="s">
        <v>11</v>
      </c>
      <c r="B812" s="2" t="s">
        <v>2892</v>
      </c>
      <c r="C812" s="2" t="s">
        <v>2893</v>
      </c>
      <c r="D812" s="3">
        <v>8352</v>
      </c>
      <c r="E812" s="2" t="s">
        <v>2878</v>
      </c>
      <c r="F812" s="2" t="s">
        <v>15</v>
      </c>
      <c r="G812" s="2" t="s">
        <v>1858</v>
      </c>
      <c r="H812" s="2" t="s">
        <v>17</v>
      </c>
      <c r="I812" s="2" t="s">
        <v>18</v>
      </c>
      <c r="J812" s="11" t="s">
        <v>2894</v>
      </c>
      <c r="K812" s="2" t="s">
        <v>20</v>
      </c>
      <c r="L812" s="8" t="str">
        <f t="shared" si="168"/>
        <v>ЗП</v>
      </c>
      <c r="M812" t="str">
        <f t="shared" si="169"/>
        <v xml:space="preserve"> </v>
      </c>
      <c r="N812" t="str">
        <f t="shared" si="170"/>
        <v>ЗП</v>
      </c>
      <c r="O812" s="13" t="b">
        <f t="shared" si="171"/>
        <v>0</v>
      </c>
      <c r="P812" t="str">
        <f t="shared" si="172"/>
        <v>нет</v>
      </c>
      <c r="Q812" t="str">
        <f t="shared" si="173"/>
        <v>ЗП</v>
      </c>
      <c r="R812" t="b">
        <f t="shared" si="174"/>
        <v>0</v>
      </c>
      <c r="S812" t="str">
        <f t="shared" si="175"/>
        <v>нет</v>
      </c>
      <c r="T812" t="b">
        <f t="shared" si="176"/>
        <v>0</v>
      </c>
      <c r="U812" t="str">
        <f t="shared" si="177"/>
        <v>нет</v>
      </c>
      <c r="V812" t="b">
        <f t="shared" si="178"/>
        <v>0</v>
      </c>
      <c r="W812" t="str">
        <f t="shared" si="179"/>
        <v>нет</v>
      </c>
      <c r="X812" t="b">
        <f t="shared" si="180"/>
        <v>0</v>
      </c>
      <c r="Y812" t="str">
        <f t="shared" si="181"/>
        <v>нет</v>
      </c>
    </row>
    <row r="813" spans="1:25" ht="45" customHeight="1" x14ac:dyDescent="0.2">
      <c r="A813" s="2" t="s">
        <v>11</v>
      </c>
      <c r="B813" s="2" t="s">
        <v>2895</v>
      </c>
      <c r="C813" s="2" t="s">
        <v>2896</v>
      </c>
      <c r="D813" s="3">
        <v>20184</v>
      </c>
      <c r="E813" s="2" t="s">
        <v>2878</v>
      </c>
      <c r="F813" s="2" t="s">
        <v>15</v>
      </c>
      <c r="G813" s="2" t="s">
        <v>29</v>
      </c>
      <c r="H813" s="2" t="s">
        <v>17</v>
      </c>
      <c r="I813" s="2" t="s">
        <v>18</v>
      </c>
      <c r="J813" s="11" t="s">
        <v>2897</v>
      </c>
      <c r="K813" s="2" t="s">
        <v>20</v>
      </c>
      <c r="L813" s="8" t="str">
        <f t="shared" si="168"/>
        <v>ЗП</v>
      </c>
      <c r="M813" t="str">
        <f t="shared" si="169"/>
        <v xml:space="preserve"> </v>
      </c>
      <c r="N813" t="str">
        <f t="shared" si="170"/>
        <v>ЗП</v>
      </c>
      <c r="O813" s="13" t="b">
        <f t="shared" si="171"/>
        <v>0</v>
      </c>
      <c r="P813" t="str">
        <f t="shared" si="172"/>
        <v>нет</v>
      </c>
      <c r="Q813" t="str">
        <f t="shared" si="173"/>
        <v>ЗП</v>
      </c>
      <c r="R813" t="b">
        <f t="shared" si="174"/>
        <v>0</v>
      </c>
      <c r="S813" t="str">
        <f t="shared" si="175"/>
        <v>нет</v>
      </c>
      <c r="T813" t="b">
        <f t="shared" si="176"/>
        <v>0</v>
      </c>
      <c r="U813" t="str">
        <f t="shared" si="177"/>
        <v>нет</v>
      </c>
      <c r="V813" t="b">
        <f t="shared" si="178"/>
        <v>0</v>
      </c>
      <c r="W813" t="str">
        <f t="shared" si="179"/>
        <v>нет</v>
      </c>
      <c r="X813" t="b">
        <f t="shared" si="180"/>
        <v>0</v>
      </c>
      <c r="Y813" t="str">
        <f t="shared" si="181"/>
        <v>нет</v>
      </c>
    </row>
    <row r="814" spans="1:25" ht="45" customHeight="1" x14ac:dyDescent="0.2">
      <c r="A814" s="2" t="s">
        <v>11</v>
      </c>
      <c r="B814" s="2" t="s">
        <v>2898</v>
      </c>
      <c r="C814" s="2" t="s">
        <v>2899</v>
      </c>
      <c r="D814" s="3">
        <v>18444</v>
      </c>
      <c r="E814" s="2" t="s">
        <v>2878</v>
      </c>
      <c r="F814" s="2" t="s">
        <v>15</v>
      </c>
      <c r="G814" s="2" t="s">
        <v>32</v>
      </c>
      <c r="H814" s="2" t="s">
        <v>17</v>
      </c>
      <c r="I814" s="2" t="s">
        <v>18</v>
      </c>
      <c r="J814" s="11" t="s">
        <v>2900</v>
      </c>
      <c r="K814" s="2" t="s">
        <v>20</v>
      </c>
      <c r="L814" s="8" t="str">
        <f t="shared" si="168"/>
        <v>ЗП</v>
      </c>
      <c r="M814" t="str">
        <f t="shared" si="169"/>
        <v xml:space="preserve"> </v>
      </c>
      <c r="N814" t="str">
        <f t="shared" si="170"/>
        <v>ЗП</v>
      </c>
      <c r="O814" s="13" t="b">
        <f t="shared" si="171"/>
        <v>0</v>
      </c>
      <c r="P814" t="str">
        <f t="shared" si="172"/>
        <v>нет</v>
      </c>
      <c r="Q814" t="str">
        <f t="shared" si="173"/>
        <v>ЗП</v>
      </c>
      <c r="R814" t="b">
        <f t="shared" si="174"/>
        <v>0</v>
      </c>
      <c r="S814" t="str">
        <f t="shared" si="175"/>
        <v>нет</v>
      </c>
      <c r="T814" t="b">
        <f t="shared" si="176"/>
        <v>0</v>
      </c>
      <c r="U814" t="str">
        <f t="shared" si="177"/>
        <v>нет</v>
      </c>
      <c r="V814" t="b">
        <f t="shared" si="178"/>
        <v>0</v>
      </c>
      <c r="W814" t="str">
        <f t="shared" si="179"/>
        <v>нет</v>
      </c>
      <c r="X814" t="b">
        <f t="shared" si="180"/>
        <v>0</v>
      </c>
      <c r="Y814" t="str">
        <f t="shared" si="181"/>
        <v>нет</v>
      </c>
    </row>
    <row r="815" spans="1:25" ht="45" customHeight="1" x14ac:dyDescent="0.2">
      <c r="A815" s="2" t="s">
        <v>11</v>
      </c>
      <c r="B815" s="2" t="s">
        <v>2901</v>
      </c>
      <c r="C815" s="2" t="s">
        <v>2902</v>
      </c>
      <c r="D815" s="3">
        <v>18444</v>
      </c>
      <c r="E815" s="2" t="s">
        <v>2878</v>
      </c>
      <c r="F815" s="2" t="s">
        <v>15</v>
      </c>
      <c r="G815" s="2" t="s">
        <v>2903</v>
      </c>
      <c r="H815" s="2" t="s">
        <v>17</v>
      </c>
      <c r="I815" s="2" t="s">
        <v>18</v>
      </c>
      <c r="J815" s="11" t="s">
        <v>2904</v>
      </c>
      <c r="K815" s="2" t="s">
        <v>20</v>
      </c>
      <c r="L815" s="8" t="str">
        <f t="shared" si="168"/>
        <v>ЗП</v>
      </c>
      <c r="M815" t="str">
        <f t="shared" si="169"/>
        <v xml:space="preserve"> </v>
      </c>
      <c r="N815" t="str">
        <f t="shared" si="170"/>
        <v>ЗП</v>
      </c>
      <c r="O815" s="13" t="b">
        <f t="shared" si="171"/>
        <v>0</v>
      </c>
      <c r="P815" t="str">
        <f t="shared" si="172"/>
        <v>нет</v>
      </c>
      <c r="Q815" t="str">
        <f t="shared" si="173"/>
        <v>ЗП</v>
      </c>
      <c r="R815" t="b">
        <f t="shared" si="174"/>
        <v>0</v>
      </c>
      <c r="S815" t="str">
        <f t="shared" si="175"/>
        <v>нет</v>
      </c>
      <c r="T815" t="b">
        <f t="shared" si="176"/>
        <v>0</v>
      </c>
      <c r="U815" t="str">
        <f t="shared" si="177"/>
        <v>нет</v>
      </c>
      <c r="V815" t="b">
        <f t="shared" si="178"/>
        <v>0</v>
      </c>
      <c r="W815" t="str">
        <f t="shared" si="179"/>
        <v>нет</v>
      </c>
      <c r="X815" t="b">
        <f t="shared" si="180"/>
        <v>0</v>
      </c>
      <c r="Y815" t="str">
        <f t="shared" si="181"/>
        <v>нет</v>
      </c>
    </row>
    <row r="816" spans="1:25" ht="45" customHeight="1" x14ac:dyDescent="0.2">
      <c r="A816" s="2" t="s">
        <v>11</v>
      </c>
      <c r="B816" s="2" t="s">
        <v>2905</v>
      </c>
      <c r="C816" s="2" t="s">
        <v>2906</v>
      </c>
      <c r="D816" s="3">
        <v>18444</v>
      </c>
      <c r="E816" s="2" t="s">
        <v>2878</v>
      </c>
      <c r="F816" s="2" t="s">
        <v>15</v>
      </c>
      <c r="G816" s="2" t="s">
        <v>25</v>
      </c>
      <c r="H816" s="2" t="s">
        <v>17</v>
      </c>
      <c r="I816" s="2" t="s">
        <v>18</v>
      </c>
      <c r="J816" s="11" t="s">
        <v>2907</v>
      </c>
      <c r="K816" s="2" t="s">
        <v>20</v>
      </c>
      <c r="L816" s="8" t="str">
        <f t="shared" si="168"/>
        <v>ЗП</v>
      </c>
      <c r="M816" t="str">
        <f t="shared" si="169"/>
        <v xml:space="preserve"> </v>
      </c>
      <c r="N816" t="str">
        <f t="shared" si="170"/>
        <v>ЗП</v>
      </c>
      <c r="O816" s="13" t="b">
        <f t="shared" si="171"/>
        <v>0</v>
      </c>
      <c r="P816" t="str">
        <f t="shared" si="172"/>
        <v>нет</v>
      </c>
      <c r="Q816" t="str">
        <f t="shared" si="173"/>
        <v>ЗП</v>
      </c>
      <c r="R816" t="b">
        <f t="shared" si="174"/>
        <v>0</v>
      </c>
      <c r="S816" t="str">
        <f t="shared" si="175"/>
        <v>нет</v>
      </c>
      <c r="T816" t="b">
        <f t="shared" si="176"/>
        <v>0</v>
      </c>
      <c r="U816" t="str">
        <f t="shared" si="177"/>
        <v>нет</v>
      </c>
      <c r="V816" t="b">
        <f t="shared" si="178"/>
        <v>0</v>
      </c>
      <c r="W816" t="str">
        <f t="shared" si="179"/>
        <v>нет</v>
      </c>
      <c r="X816" t="b">
        <f t="shared" si="180"/>
        <v>0</v>
      </c>
      <c r="Y816" t="str">
        <f t="shared" si="181"/>
        <v>нет</v>
      </c>
    </row>
    <row r="817" spans="1:25" ht="45" customHeight="1" x14ac:dyDescent="0.2">
      <c r="A817" s="2" t="s">
        <v>11</v>
      </c>
      <c r="B817" s="2" t="s">
        <v>2908</v>
      </c>
      <c r="C817" s="2" t="s">
        <v>2909</v>
      </c>
      <c r="D817" s="3">
        <v>18444</v>
      </c>
      <c r="E817" s="2" t="s">
        <v>2878</v>
      </c>
      <c r="F817" s="2" t="s">
        <v>15</v>
      </c>
      <c r="G817" s="2" t="s">
        <v>1175</v>
      </c>
      <c r="H817" s="2" t="s">
        <v>17</v>
      </c>
      <c r="I817" s="2" t="s">
        <v>18</v>
      </c>
      <c r="J817" s="11" t="s">
        <v>2910</v>
      </c>
      <c r="K817" s="2" t="s">
        <v>20</v>
      </c>
      <c r="L817" s="8" t="str">
        <f t="shared" si="168"/>
        <v>ЗП</v>
      </c>
      <c r="M817" t="str">
        <f t="shared" si="169"/>
        <v xml:space="preserve"> </v>
      </c>
      <c r="N817" t="str">
        <f t="shared" si="170"/>
        <v>ЗП</v>
      </c>
      <c r="O817" s="13" t="b">
        <f t="shared" si="171"/>
        <v>0</v>
      </c>
      <c r="P817" t="str">
        <f t="shared" si="172"/>
        <v>нет</v>
      </c>
      <c r="Q817" t="str">
        <f t="shared" si="173"/>
        <v>ЗП</v>
      </c>
      <c r="R817" t="b">
        <f t="shared" si="174"/>
        <v>0</v>
      </c>
      <c r="S817" t="str">
        <f t="shared" si="175"/>
        <v>нет</v>
      </c>
      <c r="T817" t="b">
        <f t="shared" si="176"/>
        <v>0</v>
      </c>
      <c r="U817" t="str">
        <f t="shared" si="177"/>
        <v>нет</v>
      </c>
      <c r="V817" t="b">
        <f t="shared" si="178"/>
        <v>0</v>
      </c>
      <c r="W817" t="str">
        <f t="shared" si="179"/>
        <v>нет</v>
      </c>
      <c r="X817" t="b">
        <f t="shared" si="180"/>
        <v>0</v>
      </c>
      <c r="Y817" t="str">
        <f t="shared" si="181"/>
        <v>нет</v>
      </c>
    </row>
    <row r="818" spans="1:25" ht="45" customHeight="1" x14ac:dyDescent="0.2">
      <c r="A818" s="2" t="s">
        <v>11</v>
      </c>
      <c r="B818" s="2" t="s">
        <v>2911</v>
      </c>
      <c r="C818" s="2" t="s">
        <v>2912</v>
      </c>
      <c r="D818" s="3">
        <v>6351</v>
      </c>
      <c r="E818" s="2" t="s">
        <v>2878</v>
      </c>
      <c r="F818" s="2" t="s">
        <v>15</v>
      </c>
      <c r="G818" s="2" t="s">
        <v>22</v>
      </c>
      <c r="H818" s="2" t="s">
        <v>17</v>
      </c>
      <c r="I818" s="2" t="s">
        <v>18</v>
      </c>
      <c r="J818" s="11" t="s">
        <v>2913</v>
      </c>
      <c r="K818" s="2" t="s">
        <v>20</v>
      </c>
      <c r="L818" s="8" t="str">
        <f t="shared" si="168"/>
        <v>ЗП</v>
      </c>
      <c r="M818" t="str">
        <f t="shared" si="169"/>
        <v xml:space="preserve"> </v>
      </c>
      <c r="N818" t="str">
        <f t="shared" si="170"/>
        <v>ЗП</v>
      </c>
      <c r="O818" s="13" t="b">
        <f t="shared" si="171"/>
        <v>0</v>
      </c>
      <c r="P818" t="str">
        <f t="shared" si="172"/>
        <v>нет</v>
      </c>
      <c r="Q818" t="str">
        <f t="shared" si="173"/>
        <v>ЗП</v>
      </c>
      <c r="R818" t="b">
        <f t="shared" si="174"/>
        <v>0</v>
      </c>
      <c r="S818" t="str">
        <f t="shared" si="175"/>
        <v>нет</v>
      </c>
      <c r="T818" t="b">
        <f t="shared" si="176"/>
        <v>0</v>
      </c>
      <c r="U818" t="str">
        <f t="shared" si="177"/>
        <v>нет</v>
      </c>
      <c r="V818" t="b">
        <f t="shared" si="178"/>
        <v>0</v>
      </c>
      <c r="W818" t="str">
        <f t="shared" si="179"/>
        <v>нет</v>
      </c>
      <c r="X818" t="b">
        <f t="shared" si="180"/>
        <v>0</v>
      </c>
      <c r="Y818" t="str">
        <f t="shared" si="181"/>
        <v>нет</v>
      </c>
    </row>
    <row r="819" spans="1:25" ht="45" customHeight="1" x14ac:dyDescent="0.2">
      <c r="A819" s="2" t="s">
        <v>11</v>
      </c>
      <c r="B819" s="2" t="s">
        <v>2914</v>
      </c>
      <c r="C819" s="2" t="s">
        <v>2915</v>
      </c>
      <c r="D819" s="3">
        <v>13224</v>
      </c>
      <c r="E819" s="2" t="s">
        <v>2878</v>
      </c>
      <c r="F819" s="2" t="s">
        <v>15</v>
      </c>
      <c r="G819" s="2" t="s">
        <v>620</v>
      </c>
      <c r="H819" s="2" t="s">
        <v>17</v>
      </c>
      <c r="I819" s="2" t="s">
        <v>18</v>
      </c>
      <c r="J819" s="11" t="s">
        <v>2916</v>
      </c>
      <c r="K819" s="2" t="s">
        <v>20</v>
      </c>
      <c r="L819" s="8" t="str">
        <f t="shared" si="168"/>
        <v>ЗП</v>
      </c>
      <c r="M819" t="str">
        <f t="shared" si="169"/>
        <v xml:space="preserve"> </v>
      </c>
      <c r="N819" t="str">
        <f t="shared" si="170"/>
        <v>ЗП</v>
      </c>
      <c r="O819" s="13" t="b">
        <f t="shared" si="171"/>
        <v>0</v>
      </c>
      <c r="P819" t="str">
        <f t="shared" si="172"/>
        <v>нет</v>
      </c>
      <c r="Q819" t="str">
        <f t="shared" si="173"/>
        <v>ЗП</v>
      </c>
      <c r="R819" t="b">
        <f t="shared" si="174"/>
        <v>0</v>
      </c>
      <c r="S819" t="str">
        <f t="shared" si="175"/>
        <v>нет</v>
      </c>
      <c r="T819" t="b">
        <f t="shared" si="176"/>
        <v>0</v>
      </c>
      <c r="U819" t="str">
        <f t="shared" si="177"/>
        <v>нет</v>
      </c>
      <c r="V819" t="b">
        <f t="shared" si="178"/>
        <v>0</v>
      </c>
      <c r="W819" t="str">
        <f t="shared" si="179"/>
        <v>нет</v>
      </c>
      <c r="X819" t="b">
        <f t="shared" si="180"/>
        <v>0</v>
      </c>
      <c r="Y819" t="str">
        <f t="shared" si="181"/>
        <v>нет</v>
      </c>
    </row>
    <row r="820" spans="1:25" ht="45" customHeight="1" x14ac:dyDescent="0.2">
      <c r="A820" s="2" t="s">
        <v>11</v>
      </c>
      <c r="B820" s="2" t="s">
        <v>2917</v>
      </c>
      <c r="C820" s="2" t="s">
        <v>2918</v>
      </c>
      <c r="D820" s="3">
        <v>7482</v>
      </c>
      <c r="E820" s="2" t="s">
        <v>2878</v>
      </c>
      <c r="F820" s="2" t="s">
        <v>15</v>
      </c>
      <c r="G820" s="2" t="s">
        <v>1037</v>
      </c>
      <c r="H820" s="2" t="s">
        <v>17</v>
      </c>
      <c r="I820" s="2" t="s">
        <v>18</v>
      </c>
      <c r="J820" s="11" t="s">
        <v>2919</v>
      </c>
      <c r="K820" s="2" t="s">
        <v>20</v>
      </c>
      <c r="L820" s="8" t="str">
        <f t="shared" si="168"/>
        <v>ЗП</v>
      </c>
      <c r="M820" t="str">
        <f t="shared" si="169"/>
        <v xml:space="preserve"> </v>
      </c>
      <c r="N820" t="str">
        <f t="shared" si="170"/>
        <v>ЗП</v>
      </c>
      <c r="O820" s="13" t="b">
        <f t="shared" si="171"/>
        <v>0</v>
      </c>
      <c r="P820" t="str">
        <f t="shared" si="172"/>
        <v>нет</v>
      </c>
      <c r="Q820" t="str">
        <f t="shared" si="173"/>
        <v>ЗП</v>
      </c>
      <c r="R820" t="b">
        <f t="shared" si="174"/>
        <v>0</v>
      </c>
      <c r="S820" t="str">
        <f t="shared" si="175"/>
        <v>нет</v>
      </c>
      <c r="T820" t="b">
        <f t="shared" si="176"/>
        <v>0</v>
      </c>
      <c r="U820" t="str">
        <f t="shared" si="177"/>
        <v>нет</v>
      </c>
      <c r="V820" t="b">
        <f t="shared" si="178"/>
        <v>0</v>
      </c>
      <c r="W820" t="str">
        <f t="shared" si="179"/>
        <v>нет</v>
      </c>
      <c r="X820" t="b">
        <f t="shared" si="180"/>
        <v>0</v>
      </c>
      <c r="Y820" t="str">
        <f t="shared" si="181"/>
        <v>нет</v>
      </c>
    </row>
    <row r="821" spans="1:25" ht="45" customHeight="1" x14ac:dyDescent="0.2">
      <c r="A821" s="2" t="s">
        <v>11</v>
      </c>
      <c r="B821" s="2" t="s">
        <v>2920</v>
      </c>
      <c r="C821" s="2" t="s">
        <v>2921</v>
      </c>
      <c r="D821" s="3">
        <v>25143</v>
      </c>
      <c r="E821" s="2" t="s">
        <v>2878</v>
      </c>
      <c r="F821" s="2" t="s">
        <v>15</v>
      </c>
      <c r="G821" s="2" t="s">
        <v>35</v>
      </c>
      <c r="H821" s="2" t="s">
        <v>17</v>
      </c>
      <c r="I821" s="2" t="s">
        <v>18</v>
      </c>
      <c r="J821" s="11" t="s">
        <v>2922</v>
      </c>
      <c r="K821" s="2" t="s">
        <v>20</v>
      </c>
      <c r="L821" s="8" t="str">
        <f t="shared" si="168"/>
        <v>ЗП</v>
      </c>
      <c r="M821" t="str">
        <f t="shared" si="169"/>
        <v xml:space="preserve"> </v>
      </c>
      <c r="N821" t="str">
        <f t="shared" si="170"/>
        <v>ЗП</v>
      </c>
      <c r="O821" s="13" t="b">
        <f t="shared" si="171"/>
        <v>0</v>
      </c>
      <c r="P821" t="str">
        <f t="shared" si="172"/>
        <v>нет</v>
      </c>
      <c r="Q821" t="str">
        <f t="shared" si="173"/>
        <v>ЗП</v>
      </c>
      <c r="R821" t="b">
        <f t="shared" si="174"/>
        <v>0</v>
      </c>
      <c r="S821" t="str">
        <f t="shared" si="175"/>
        <v>нет</v>
      </c>
      <c r="T821" t="b">
        <f t="shared" si="176"/>
        <v>0</v>
      </c>
      <c r="U821" t="str">
        <f t="shared" si="177"/>
        <v>нет</v>
      </c>
      <c r="V821" t="b">
        <f t="shared" si="178"/>
        <v>0</v>
      </c>
      <c r="W821" t="str">
        <f t="shared" si="179"/>
        <v>нет</v>
      </c>
      <c r="X821" t="b">
        <f t="shared" si="180"/>
        <v>0</v>
      </c>
      <c r="Y821" t="str">
        <f t="shared" si="181"/>
        <v>нет</v>
      </c>
    </row>
    <row r="822" spans="1:25" ht="45" customHeight="1" x14ac:dyDescent="0.2">
      <c r="A822" s="2" t="s">
        <v>11</v>
      </c>
      <c r="B822" s="2" t="s">
        <v>2923</v>
      </c>
      <c r="C822" s="2" t="s">
        <v>2924</v>
      </c>
      <c r="D822" s="3">
        <v>25143</v>
      </c>
      <c r="E822" s="2" t="s">
        <v>2878</v>
      </c>
      <c r="F822" s="2" t="s">
        <v>15</v>
      </c>
      <c r="G822" s="2" t="s">
        <v>2925</v>
      </c>
      <c r="H822" s="2" t="s">
        <v>17</v>
      </c>
      <c r="I822" s="2" t="s">
        <v>18</v>
      </c>
      <c r="J822" s="11" t="s">
        <v>2926</v>
      </c>
      <c r="K822" s="2" t="s">
        <v>20</v>
      </c>
      <c r="L822" s="8" t="str">
        <f t="shared" si="168"/>
        <v>ЗП</v>
      </c>
      <c r="M822" t="str">
        <f t="shared" si="169"/>
        <v xml:space="preserve"> </v>
      </c>
      <c r="N822" t="str">
        <f t="shared" si="170"/>
        <v>ЗП</v>
      </c>
      <c r="O822" s="13" t="b">
        <f t="shared" si="171"/>
        <v>0</v>
      </c>
      <c r="P822" t="str">
        <f t="shared" si="172"/>
        <v>нет</v>
      </c>
      <c r="Q822" t="str">
        <f t="shared" si="173"/>
        <v>ЗП</v>
      </c>
      <c r="R822" t="b">
        <f t="shared" si="174"/>
        <v>0</v>
      </c>
      <c r="S822" t="str">
        <f t="shared" si="175"/>
        <v>нет</v>
      </c>
      <c r="T822" t="b">
        <f t="shared" si="176"/>
        <v>0</v>
      </c>
      <c r="U822" t="str">
        <f t="shared" si="177"/>
        <v>нет</v>
      </c>
      <c r="V822" t="b">
        <f t="shared" si="178"/>
        <v>0</v>
      </c>
      <c r="W822" t="str">
        <f t="shared" si="179"/>
        <v>нет</v>
      </c>
      <c r="X822" t="b">
        <f t="shared" si="180"/>
        <v>0</v>
      </c>
      <c r="Y822" t="str">
        <f t="shared" si="181"/>
        <v>нет</v>
      </c>
    </row>
    <row r="823" spans="1:25" ht="45" customHeight="1" x14ac:dyDescent="0.2">
      <c r="A823" s="2" t="s">
        <v>11</v>
      </c>
      <c r="B823" s="2" t="s">
        <v>2927</v>
      </c>
      <c r="C823" s="2" t="s">
        <v>2928</v>
      </c>
      <c r="D823" s="3">
        <v>1938256.5</v>
      </c>
      <c r="E823" s="2" t="s">
        <v>2878</v>
      </c>
      <c r="F823" s="2" t="s">
        <v>15</v>
      </c>
      <c r="G823" s="2" t="s">
        <v>41</v>
      </c>
      <c r="H823" s="2" t="s">
        <v>17</v>
      </c>
      <c r="I823" s="2" t="s">
        <v>18</v>
      </c>
      <c r="J823" s="11" t="s">
        <v>2929</v>
      </c>
      <c r="K823" s="2" t="s">
        <v>20</v>
      </c>
      <c r="L823" s="8" t="str">
        <f t="shared" si="168"/>
        <v>ЗП</v>
      </c>
      <c r="M823" t="str">
        <f t="shared" si="169"/>
        <v xml:space="preserve"> </v>
      </c>
      <c r="N823" t="str">
        <f t="shared" si="170"/>
        <v>ЗП</v>
      </c>
      <c r="O823" s="13" t="b">
        <f t="shared" si="171"/>
        <v>0</v>
      </c>
      <c r="P823" t="str">
        <f t="shared" si="172"/>
        <v>нет</v>
      </c>
      <c r="Q823" t="str">
        <f t="shared" si="173"/>
        <v>ЗП</v>
      </c>
      <c r="R823" t="b">
        <f t="shared" si="174"/>
        <v>0</v>
      </c>
      <c r="S823" t="str">
        <f t="shared" si="175"/>
        <v>нет</v>
      </c>
      <c r="T823" t="b">
        <f t="shared" si="176"/>
        <v>0</v>
      </c>
      <c r="U823" t="str">
        <f t="shared" si="177"/>
        <v>нет</v>
      </c>
      <c r="V823" t="b">
        <f t="shared" si="178"/>
        <v>0</v>
      </c>
      <c r="W823" t="str">
        <f t="shared" si="179"/>
        <v>нет</v>
      </c>
      <c r="X823" t="b">
        <f t="shared" si="180"/>
        <v>0</v>
      </c>
      <c r="Y823" t="str">
        <f t="shared" si="181"/>
        <v>нет</v>
      </c>
    </row>
    <row r="824" spans="1:25" ht="45" customHeight="1" x14ac:dyDescent="0.2">
      <c r="A824" s="2" t="s">
        <v>11</v>
      </c>
      <c r="B824" s="2" t="s">
        <v>2930</v>
      </c>
      <c r="C824" s="2" t="s">
        <v>2931</v>
      </c>
      <c r="D824" s="3">
        <v>3970481.5</v>
      </c>
      <c r="E824" s="2" t="s">
        <v>2878</v>
      </c>
      <c r="F824" s="2" t="s">
        <v>15</v>
      </c>
      <c r="G824" s="2" t="s">
        <v>38</v>
      </c>
      <c r="H824" s="2" t="s">
        <v>17</v>
      </c>
      <c r="I824" s="2" t="s">
        <v>18</v>
      </c>
      <c r="J824" s="11" t="s">
        <v>2932</v>
      </c>
      <c r="K824" s="2" t="s">
        <v>20</v>
      </c>
      <c r="L824" s="8" t="str">
        <f t="shared" si="168"/>
        <v>ЗП</v>
      </c>
      <c r="M824" t="str">
        <f t="shared" si="169"/>
        <v xml:space="preserve"> </v>
      </c>
      <c r="N824" t="str">
        <f t="shared" si="170"/>
        <v>ЗП</v>
      </c>
      <c r="O824" s="13" t="b">
        <f t="shared" si="171"/>
        <v>0</v>
      </c>
      <c r="P824" t="str">
        <f t="shared" si="172"/>
        <v>нет</v>
      </c>
      <c r="Q824" t="str">
        <f t="shared" si="173"/>
        <v>ЗП</v>
      </c>
      <c r="R824" t="b">
        <f t="shared" si="174"/>
        <v>0</v>
      </c>
      <c r="S824" t="str">
        <f t="shared" si="175"/>
        <v>нет</v>
      </c>
      <c r="T824" t="b">
        <f t="shared" si="176"/>
        <v>0</v>
      </c>
      <c r="U824" t="str">
        <f t="shared" si="177"/>
        <v>нет</v>
      </c>
      <c r="V824" t="b">
        <f t="shared" si="178"/>
        <v>0</v>
      </c>
      <c r="W824" t="str">
        <f t="shared" si="179"/>
        <v>нет</v>
      </c>
      <c r="X824" t="b">
        <f t="shared" si="180"/>
        <v>0</v>
      </c>
      <c r="Y824" t="str">
        <f t="shared" si="181"/>
        <v>нет</v>
      </c>
    </row>
    <row r="825" spans="1:25" ht="45" customHeight="1" x14ac:dyDescent="0.2">
      <c r="A825" s="2" t="s">
        <v>11</v>
      </c>
      <c r="B825" s="2" t="s">
        <v>2933</v>
      </c>
      <c r="C825" s="2" t="s">
        <v>2934</v>
      </c>
      <c r="D825" s="3">
        <v>5028.47</v>
      </c>
      <c r="E825" s="2" t="s">
        <v>2878</v>
      </c>
      <c r="F825" s="2" t="s">
        <v>15</v>
      </c>
      <c r="G825" s="2" t="s">
        <v>38</v>
      </c>
      <c r="H825" s="2" t="s">
        <v>17</v>
      </c>
      <c r="I825" s="2" t="s">
        <v>18</v>
      </c>
      <c r="J825" s="11" t="s">
        <v>2935</v>
      </c>
      <c r="K825" s="2" t="s">
        <v>20</v>
      </c>
      <c r="L825" s="8" t="str">
        <f t="shared" si="168"/>
        <v>ЗП</v>
      </c>
      <c r="M825" t="str">
        <f t="shared" si="169"/>
        <v xml:space="preserve"> </v>
      </c>
      <c r="N825" t="str">
        <f t="shared" si="170"/>
        <v>ЗП</v>
      </c>
      <c r="O825" s="13" t="b">
        <f t="shared" si="171"/>
        <v>0</v>
      </c>
      <c r="P825" t="str">
        <f t="shared" si="172"/>
        <v>нет</v>
      </c>
      <c r="Q825" t="str">
        <f t="shared" si="173"/>
        <v>ЗП</v>
      </c>
      <c r="R825" t="b">
        <f t="shared" si="174"/>
        <v>0</v>
      </c>
      <c r="S825" t="str">
        <f t="shared" si="175"/>
        <v>нет</v>
      </c>
      <c r="T825" t="b">
        <f t="shared" si="176"/>
        <v>0</v>
      </c>
      <c r="U825" t="str">
        <f t="shared" si="177"/>
        <v>нет</v>
      </c>
      <c r="V825" t="b">
        <f t="shared" si="178"/>
        <v>0</v>
      </c>
      <c r="W825" t="str">
        <f t="shared" si="179"/>
        <v>нет</v>
      </c>
      <c r="X825" t="b">
        <f t="shared" si="180"/>
        <v>0</v>
      </c>
      <c r="Y825" t="str">
        <f t="shared" si="181"/>
        <v>нет</v>
      </c>
    </row>
    <row r="826" spans="1:25" ht="45" customHeight="1" x14ac:dyDescent="0.2">
      <c r="A826" s="2" t="s">
        <v>11</v>
      </c>
      <c r="B826" s="2" t="s">
        <v>2936</v>
      </c>
      <c r="C826" s="2" t="s">
        <v>2937</v>
      </c>
      <c r="D826" s="4">
        <v>172.21</v>
      </c>
      <c r="E826" s="2" t="s">
        <v>2938</v>
      </c>
      <c r="F826" s="2" t="s">
        <v>15</v>
      </c>
      <c r="G826" s="2" t="s">
        <v>304</v>
      </c>
      <c r="H826" s="2" t="s">
        <v>2939</v>
      </c>
      <c r="I826" s="2" t="s">
        <v>54</v>
      </c>
      <c r="J826" s="2" t="s">
        <v>2940</v>
      </c>
      <c r="K826" s="2" t="s">
        <v>49</v>
      </c>
      <c r="L826" s="8" t="str">
        <f t="shared" si="168"/>
        <v>ПОСТАВЩИКИ</v>
      </c>
      <c r="M826" t="str">
        <f t="shared" si="169"/>
        <v xml:space="preserve"> </v>
      </c>
      <c r="N826" t="str">
        <f t="shared" si="170"/>
        <v>ПОСТАВЩИКИ</v>
      </c>
      <c r="O826" s="13" t="b">
        <f t="shared" si="171"/>
        <v>0</v>
      </c>
      <c r="P826" t="str">
        <f t="shared" si="172"/>
        <v>нет</v>
      </c>
      <c r="Q826" t="str">
        <f t="shared" si="173"/>
        <v/>
      </c>
      <c r="R826" t="b">
        <f t="shared" si="174"/>
        <v>0</v>
      </c>
      <c r="S826" t="str">
        <f t="shared" si="175"/>
        <v>нет</v>
      </c>
      <c r="T826" t="b">
        <f t="shared" si="176"/>
        <v>0</v>
      </c>
      <c r="U826" t="str">
        <f t="shared" si="177"/>
        <v>нет</v>
      </c>
      <c r="V826" t="b">
        <f t="shared" si="178"/>
        <v>0</v>
      </c>
      <c r="W826" t="str">
        <f t="shared" si="179"/>
        <v>нет</v>
      </c>
      <c r="X826" t="b">
        <f t="shared" si="180"/>
        <v>0</v>
      </c>
      <c r="Y826" t="str">
        <f t="shared" si="181"/>
        <v>нет</v>
      </c>
    </row>
    <row r="827" spans="1:25" ht="45" customHeight="1" x14ac:dyDescent="0.2">
      <c r="A827" s="2" t="s">
        <v>11</v>
      </c>
      <c r="B827" s="2" t="s">
        <v>2936</v>
      </c>
      <c r="C827" s="2" t="s">
        <v>2941</v>
      </c>
      <c r="D827" s="4">
        <v>793.02</v>
      </c>
      <c r="E827" s="2" t="s">
        <v>2938</v>
      </c>
      <c r="F827" s="2" t="s">
        <v>15</v>
      </c>
      <c r="G827" s="2" t="s">
        <v>304</v>
      </c>
      <c r="H827" s="2" t="s">
        <v>2939</v>
      </c>
      <c r="I827" s="2" t="s">
        <v>54</v>
      </c>
      <c r="J827" s="2" t="s">
        <v>2942</v>
      </c>
      <c r="K827" s="2" t="s">
        <v>49</v>
      </c>
      <c r="L827" s="8" t="str">
        <f t="shared" si="168"/>
        <v>ПОСТАВЩИКИ</v>
      </c>
      <c r="M827" t="str">
        <f t="shared" si="169"/>
        <v xml:space="preserve"> </v>
      </c>
      <c r="N827" t="str">
        <f t="shared" si="170"/>
        <v>ПОСТАВЩИКИ</v>
      </c>
      <c r="O827" s="13" t="b">
        <f t="shared" si="171"/>
        <v>0</v>
      </c>
      <c r="P827" t="str">
        <f t="shared" si="172"/>
        <v>нет</v>
      </c>
      <c r="Q827" t="str">
        <f t="shared" si="173"/>
        <v/>
      </c>
      <c r="R827" t="b">
        <f t="shared" si="174"/>
        <v>0</v>
      </c>
      <c r="S827" t="str">
        <f t="shared" si="175"/>
        <v>нет</v>
      </c>
      <c r="T827" t="b">
        <f t="shared" si="176"/>
        <v>0</v>
      </c>
      <c r="U827" t="str">
        <f t="shared" si="177"/>
        <v>нет</v>
      </c>
      <c r="V827" t="b">
        <f t="shared" si="178"/>
        <v>0</v>
      </c>
      <c r="W827" t="str">
        <f t="shared" si="179"/>
        <v>нет</v>
      </c>
      <c r="X827" t="b">
        <f t="shared" si="180"/>
        <v>0</v>
      </c>
      <c r="Y827" t="str">
        <f t="shared" si="181"/>
        <v>нет</v>
      </c>
    </row>
    <row r="828" spans="1:25" ht="45" customHeight="1" x14ac:dyDescent="0.2">
      <c r="A828" s="2" t="s">
        <v>11</v>
      </c>
      <c r="B828" s="2" t="s">
        <v>2936</v>
      </c>
      <c r="C828" s="2" t="s">
        <v>2943</v>
      </c>
      <c r="D828" s="3">
        <v>5103.84</v>
      </c>
      <c r="E828" s="2" t="s">
        <v>2938</v>
      </c>
      <c r="F828" s="2" t="s">
        <v>15</v>
      </c>
      <c r="G828" s="2" t="s">
        <v>84</v>
      </c>
      <c r="H828" s="2" t="s">
        <v>1410</v>
      </c>
      <c r="I828" s="2" t="s">
        <v>54</v>
      </c>
      <c r="J828" s="2" t="s">
        <v>2944</v>
      </c>
      <c r="K828" s="2" t="s">
        <v>49</v>
      </c>
      <c r="L828" s="8" t="str">
        <f t="shared" si="168"/>
        <v>ПОСТАВЩИКИ</v>
      </c>
      <c r="M828" t="str">
        <f t="shared" si="169"/>
        <v xml:space="preserve"> </v>
      </c>
      <c r="N828" t="str">
        <f t="shared" si="170"/>
        <v>ПОСТАВЩИКИ</v>
      </c>
      <c r="O828" s="13" t="b">
        <f t="shared" si="171"/>
        <v>0</v>
      </c>
      <c r="P828" t="str">
        <f t="shared" si="172"/>
        <v>нет</v>
      </c>
      <c r="Q828" t="str">
        <f t="shared" si="173"/>
        <v/>
      </c>
      <c r="R828" t="b">
        <f t="shared" si="174"/>
        <v>0</v>
      </c>
      <c r="S828" t="str">
        <f t="shared" si="175"/>
        <v>нет</v>
      </c>
      <c r="T828" t="b">
        <f t="shared" si="176"/>
        <v>0</v>
      </c>
      <c r="U828" t="str">
        <f t="shared" si="177"/>
        <v>нет</v>
      </c>
      <c r="V828" t="b">
        <f t="shared" si="178"/>
        <v>0</v>
      </c>
      <c r="W828" t="str">
        <f t="shared" si="179"/>
        <v>нет</v>
      </c>
      <c r="X828" t="b">
        <f t="shared" si="180"/>
        <v>0</v>
      </c>
      <c r="Y828" t="str">
        <f t="shared" si="181"/>
        <v>нет</v>
      </c>
    </row>
    <row r="829" spans="1:25" ht="45" customHeight="1" x14ac:dyDescent="0.2">
      <c r="A829" s="2" t="s">
        <v>11</v>
      </c>
      <c r="B829" s="2" t="s">
        <v>2945</v>
      </c>
      <c r="C829" s="2" t="s">
        <v>2946</v>
      </c>
      <c r="D829" s="4">
        <v>185.03</v>
      </c>
      <c r="E829" s="2" t="s">
        <v>2938</v>
      </c>
      <c r="F829" s="2" t="s">
        <v>15</v>
      </c>
      <c r="G829" s="2" t="s">
        <v>304</v>
      </c>
      <c r="H829" s="2" t="s">
        <v>2947</v>
      </c>
      <c r="I829" s="2" t="s">
        <v>54</v>
      </c>
      <c r="J829" s="2" t="s">
        <v>2948</v>
      </c>
      <c r="K829" s="2" t="s">
        <v>49</v>
      </c>
      <c r="L829" s="8" t="str">
        <f t="shared" si="168"/>
        <v>ПОСТАВЩИКИ</v>
      </c>
      <c r="M829" t="str">
        <f t="shared" si="169"/>
        <v xml:space="preserve"> </v>
      </c>
      <c r="N829" t="str">
        <f t="shared" si="170"/>
        <v>ПОСТАВЩИКИ</v>
      </c>
      <c r="O829" s="13" t="b">
        <f t="shared" si="171"/>
        <v>0</v>
      </c>
      <c r="P829" t="str">
        <f t="shared" si="172"/>
        <v>нет</v>
      </c>
      <c r="Q829" t="str">
        <f t="shared" si="173"/>
        <v/>
      </c>
      <c r="R829" t="b">
        <f t="shared" si="174"/>
        <v>0</v>
      </c>
      <c r="S829" t="str">
        <f t="shared" si="175"/>
        <v>нет</v>
      </c>
      <c r="T829" t="b">
        <f t="shared" si="176"/>
        <v>0</v>
      </c>
      <c r="U829" t="str">
        <f t="shared" si="177"/>
        <v>нет</v>
      </c>
      <c r="V829" t="b">
        <f t="shared" si="178"/>
        <v>0</v>
      </c>
      <c r="W829" t="str">
        <f t="shared" si="179"/>
        <v>нет</v>
      </c>
      <c r="X829" t="b">
        <f t="shared" si="180"/>
        <v>0</v>
      </c>
      <c r="Y829" t="str">
        <f t="shared" si="181"/>
        <v>нет</v>
      </c>
    </row>
    <row r="830" spans="1:25" ht="45" customHeight="1" x14ac:dyDescent="0.2">
      <c r="A830" s="2" t="s">
        <v>11</v>
      </c>
      <c r="B830" s="2" t="s">
        <v>2949</v>
      </c>
      <c r="C830" s="2" t="s">
        <v>2950</v>
      </c>
      <c r="D830" s="3">
        <v>422851.35</v>
      </c>
      <c r="E830" s="2" t="s">
        <v>2938</v>
      </c>
      <c r="F830" s="2" t="s">
        <v>15</v>
      </c>
      <c r="G830" s="2" t="s">
        <v>433</v>
      </c>
      <c r="H830" s="2" t="s">
        <v>2951</v>
      </c>
      <c r="I830" s="2" t="s">
        <v>47</v>
      </c>
      <c r="J830" s="2" t="s">
        <v>2952</v>
      </c>
      <c r="K830" s="2" t="s">
        <v>49</v>
      </c>
      <c r="L830" s="8" t="str">
        <f t="shared" si="168"/>
        <v>ПОСТАВЩИКИ</v>
      </c>
      <c r="M830" t="str">
        <f t="shared" si="169"/>
        <v xml:space="preserve"> </v>
      </c>
      <c r="N830" t="str">
        <f t="shared" si="170"/>
        <v>ПОСТАВЩИКИ</v>
      </c>
      <c r="O830" s="13" t="b">
        <f t="shared" si="171"/>
        <v>0</v>
      </c>
      <c r="P830" t="str">
        <f t="shared" si="172"/>
        <v>нет</v>
      </c>
      <c r="Q830" t="str">
        <f t="shared" si="173"/>
        <v/>
      </c>
      <c r="R830" t="b">
        <f t="shared" si="174"/>
        <v>0</v>
      </c>
      <c r="S830" t="str">
        <f t="shared" si="175"/>
        <v>нет</v>
      </c>
      <c r="T830" t="b">
        <f t="shared" si="176"/>
        <v>0</v>
      </c>
      <c r="U830" t="str">
        <f t="shared" si="177"/>
        <v>нет</v>
      </c>
      <c r="V830" t="b">
        <f t="shared" si="178"/>
        <v>0</v>
      </c>
      <c r="W830" t="str">
        <f t="shared" si="179"/>
        <v>нет</v>
      </c>
      <c r="X830" t="b">
        <f t="shared" si="180"/>
        <v>0</v>
      </c>
      <c r="Y830" t="str">
        <f t="shared" si="181"/>
        <v>нет</v>
      </c>
    </row>
    <row r="831" spans="1:25" ht="45" customHeight="1" x14ac:dyDescent="0.2">
      <c r="A831" s="2" t="s">
        <v>11</v>
      </c>
      <c r="B831" s="2" t="s">
        <v>2953</v>
      </c>
      <c r="C831" s="2" t="s">
        <v>2954</v>
      </c>
      <c r="D831" s="3">
        <v>10315.120000000001</v>
      </c>
      <c r="E831" s="2" t="s">
        <v>2938</v>
      </c>
      <c r="F831" s="2" t="s">
        <v>15</v>
      </c>
      <c r="G831" s="2" t="s">
        <v>41</v>
      </c>
      <c r="H831" s="2" t="s">
        <v>17</v>
      </c>
      <c r="I831" s="2" t="s">
        <v>18</v>
      </c>
      <c r="J831" s="11" t="s">
        <v>2955</v>
      </c>
      <c r="K831" s="2" t="s">
        <v>20</v>
      </c>
      <c r="L831" s="8" t="str">
        <f t="shared" si="168"/>
        <v>ЗП (3 дня)</v>
      </c>
      <c r="M831" t="str">
        <f t="shared" si="169"/>
        <v xml:space="preserve"> </v>
      </c>
      <c r="N831" t="str">
        <f t="shared" si="170"/>
        <v>ЗП (3 дня)</v>
      </c>
      <c r="O831" s="13" t="b">
        <f t="shared" si="171"/>
        <v>1</v>
      </c>
      <c r="P831" t="str">
        <f t="shared" si="172"/>
        <v>ЗП (3 дня)</v>
      </c>
      <c r="Q831" t="str">
        <f t="shared" si="173"/>
        <v/>
      </c>
      <c r="R831" t="b">
        <f t="shared" si="174"/>
        <v>0</v>
      </c>
      <c r="S831" t="str">
        <f t="shared" si="175"/>
        <v>нет</v>
      </c>
      <c r="T831" t="b">
        <f t="shared" si="176"/>
        <v>0</v>
      </c>
      <c r="U831" t="str">
        <f t="shared" si="177"/>
        <v>нет</v>
      </c>
      <c r="V831" t="b">
        <f t="shared" si="178"/>
        <v>0</v>
      </c>
      <c r="W831" t="str">
        <f t="shared" si="179"/>
        <v>нет</v>
      </c>
      <c r="X831" t="b">
        <f t="shared" si="180"/>
        <v>0</v>
      </c>
      <c r="Y831" t="str">
        <f t="shared" si="181"/>
        <v>нет</v>
      </c>
    </row>
    <row r="832" spans="1:25" ht="45" customHeight="1" x14ac:dyDescent="0.2">
      <c r="A832" s="2" t="s">
        <v>11</v>
      </c>
      <c r="B832" s="2" t="s">
        <v>2956</v>
      </c>
      <c r="C832" s="2" t="s">
        <v>2957</v>
      </c>
      <c r="D832" s="3">
        <v>21758.560000000001</v>
      </c>
      <c r="E832" s="2" t="s">
        <v>2938</v>
      </c>
      <c r="F832" s="2" t="s">
        <v>15</v>
      </c>
      <c r="G832" s="2" t="s">
        <v>41</v>
      </c>
      <c r="H832" s="2" t="s">
        <v>17</v>
      </c>
      <c r="I832" s="2" t="s">
        <v>18</v>
      </c>
      <c r="J832" s="11" t="s">
        <v>2958</v>
      </c>
      <c r="K832" s="2" t="s">
        <v>20</v>
      </c>
      <c r="L832" s="8" t="str">
        <f t="shared" si="168"/>
        <v>ЗП (3 дня)</v>
      </c>
      <c r="M832" t="str">
        <f t="shared" si="169"/>
        <v xml:space="preserve"> </v>
      </c>
      <c r="N832" t="str">
        <f t="shared" si="170"/>
        <v>ЗП (3 дня)</v>
      </c>
      <c r="O832" s="13" t="b">
        <f t="shared" si="171"/>
        <v>1</v>
      </c>
      <c r="P832" t="str">
        <f t="shared" si="172"/>
        <v>ЗП (3 дня)</v>
      </c>
      <c r="Q832" t="str">
        <f t="shared" si="173"/>
        <v/>
      </c>
      <c r="R832" t="b">
        <f t="shared" si="174"/>
        <v>0</v>
      </c>
      <c r="S832" t="str">
        <f t="shared" si="175"/>
        <v>нет</v>
      </c>
      <c r="T832" t="b">
        <f t="shared" si="176"/>
        <v>0</v>
      </c>
      <c r="U832" t="str">
        <f t="shared" si="177"/>
        <v>нет</v>
      </c>
      <c r="V832" t="b">
        <f t="shared" si="178"/>
        <v>0</v>
      </c>
      <c r="W832" t="str">
        <f t="shared" si="179"/>
        <v>нет</v>
      </c>
      <c r="X832" t="b">
        <f t="shared" si="180"/>
        <v>0</v>
      </c>
      <c r="Y832" t="str">
        <f t="shared" si="181"/>
        <v>нет</v>
      </c>
    </row>
    <row r="833" spans="1:25" ht="45" customHeight="1" x14ac:dyDescent="0.2">
      <c r="A833" s="2" t="s">
        <v>11</v>
      </c>
      <c r="B833" s="2" t="s">
        <v>2959</v>
      </c>
      <c r="C833" s="2" t="s">
        <v>2960</v>
      </c>
      <c r="D833" s="3">
        <v>44868.54</v>
      </c>
      <c r="E833" s="2" t="s">
        <v>2938</v>
      </c>
      <c r="F833" s="2" t="s">
        <v>15</v>
      </c>
      <c r="G833" s="2" t="s">
        <v>38</v>
      </c>
      <c r="H833" s="2" t="s">
        <v>17</v>
      </c>
      <c r="I833" s="2" t="s">
        <v>18</v>
      </c>
      <c r="J833" s="11" t="s">
        <v>2961</v>
      </c>
      <c r="K833" s="2" t="s">
        <v>20</v>
      </c>
      <c r="L833" s="8" t="str">
        <f t="shared" si="168"/>
        <v>ЗП (3 дня)</v>
      </c>
      <c r="M833" t="str">
        <f t="shared" si="169"/>
        <v xml:space="preserve"> </v>
      </c>
      <c r="N833" t="str">
        <f t="shared" si="170"/>
        <v>ЗП (3 дня)</v>
      </c>
      <c r="O833" s="13" t="b">
        <f t="shared" si="171"/>
        <v>1</v>
      </c>
      <c r="P833" t="str">
        <f t="shared" si="172"/>
        <v>ЗП (3 дня)</v>
      </c>
      <c r="Q833" t="str">
        <f t="shared" si="173"/>
        <v/>
      </c>
      <c r="R833" t="b">
        <f t="shared" si="174"/>
        <v>0</v>
      </c>
      <c r="S833" t="str">
        <f t="shared" si="175"/>
        <v>нет</v>
      </c>
      <c r="T833" t="b">
        <f t="shared" si="176"/>
        <v>0</v>
      </c>
      <c r="U833" t="str">
        <f t="shared" si="177"/>
        <v>нет</v>
      </c>
      <c r="V833" t="b">
        <f t="shared" si="178"/>
        <v>0</v>
      </c>
      <c r="W833" t="str">
        <f t="shared" si="179"/>
        <v>нет</v>
      </c>
      <c r="X833" t="b">
        <f t="shared" si="180"/>
        <v>0</v>
      </c>
      <c r="Y833" t="str">
        <f t="shared" si="181"/>
        <v>нет</v>
      </c>
    </row>
    <row r="834" spans="1:25" ht="45" customHeight="1" x14ac:dyDescent="0.2">
      <c r="A834" s="2" t="s">
        <v>11</v>
      </c>
      <c r="B834" s="2" t="s">
        <v>2962</v>
      </c>
      <c r="C834" s="2" t="s">
        <v>2963</v>
      </c>
      <c r="D834" s="3">
        <v>31879.16</v>
      </c>
      <c r="E834" s="2" t="s">
        <v>2938</v>
      </c>
      <c r="F834" s="2" t="s">
        <v>15</v>
      </c>
      <c r="G834" s="2" t="s">
        <v>371</v>
      </c>
      <c r="H834" s="2" t="s">
        <v>2964</v>
      </c>
      <c r="I834" s="2" t="s">
        <v>54</v>
      </c>
      <c r="J834" s="2" t="s">
        <v>2965</v>
      </c>
      <c r="K834" s="2" t="s">
        <v>49</v>
      </c>
      <c r="L834" s="8" t="str">
        <f t="shared" si="168"/>
        <v>ПОСТАВЩИКИ</v>
      </c>
      <c r="M834" t="str">
        <f t="shared" si="169"/>
        <v xml:space="preserve"> </v>
      </c>
      <c r="N834" t="str">
        <f t="shared" si="170"/>
        <v>ПОСТАВЩИКИ</v>
      </c>
      <c r="O834" s="13" t="b">
        <f t="shared" si="171"/>
        <v>0</v>
      </c>
      <c r="P834" t="str">
        <f t="shared" si="172"/>
        <v>нет</v>
      </c>
      <c r="Q834" t="str">
        <f t="shared" si="173"/>
        <v/>
      </c>
      <c r="R834" t="b">
        <f t="shared" si="174"/>
        <v>0</v>
      </c>
      <c r="S834" t="str">
        <f t="shared" si="175"/>
        <v>нет</v>
      </c>
      <c r="T834" t="b">
        <f t="shared" si="176"/>
        <v>0</v>
      </c>
      <c r="U834" t="str">
        <f t="shared" si="177"/>
        <v>нет</v>
      </c>
      <c r="V834" t="b">
        <f t="shared" si="178"/>
        <v>0</v>
      </c>
      <c r="W834" t="str">
        <f t="shared" si="179"/>
        <v>нет</v>
      </c>
      <c r="X834" t="b">
        <f t="shared" si="180"/>
        <v>0</v>
      </c>
      <c r="Y834" t="str">
        <f t="shared" si="181"/>
        <v>нет</v>
      </c>
    </row>
    <row r="835" spans="1:25" ht="45" customHeight="1" x14ac:dyDescent="0.2">
      <c r="A835" s="2" t="s">
        <v>11</v>
      </c>
      <c r="B835" s="2" t="s">
        <v>2966</v>
      </c>
      <c r="C835" s="2" t="s">
        <v>2967</v>
      </c>
      <c r="D835" s="3">
        <v>20028.48</v>
      </c>
      <c r="E835" s="2" t="s">
        <v>2938</v>
      </c>
      <c r="F835" s="2" t="s">
        <v>15</v>
      </c>
      <c r="G835" s="2" t="s">
        <v>84</v>
      </c>
      <c r="H835" s="2" t="s">
        <v>2968</v>
      </c>
      <c r="I835" s="2" t="s">
        <v>54</v>
      </c>
      <c r="J835" s="2" t="s">
        <v>2969</v>
      </c>
      <c r="K835" s="2" t="s">
        <v>49</v>
      </c>
      <c r="L835" s="8" t="str">
        <f t="shared" ref="L835:L898" si="182">_xlfn.IFS(I835= "Поступление доходов (205 00, 209 00)", "Доходы/Оплата (за доставку)",I835= "Возврат полученных авансов, излишне полученных доходов (205.00, 209.00) \\ АНАЛИТИКА //","Отказ от доставки",I835="Перечисление средств во временном распоряжении (304.01)","?",I835="Перечисление подотчетным лицам (208.00)","Выдано под отчет",P835="ЗП (3 дня)","ЗП (3 дня)",AND(I835="Перечисление физическим лицам по ведомости (302.00) \\ Общий контрагент //",P835="нет"),"ЗП",OR(I835="Перечисление удержаний из зарплаты, выплат по оплате труда, стипендий (по ведомости) (304.03)",I835="Перечисление удержаний из зарплаты, выплат по оплате труда, стипендий (304.03)"),"Удержания из ЗП",OR(I835="Оплата поставщикам и другие платежи (206.00, 302.00) \\ + ДО //",I835="Оплата поставщикам и другие платежи (206.00, 302.00)"),"ПОСТАВЩИКИ",U835="НДФЛ","НДФЛ",I835="Уплата налогов, сборов и иных платежей в бюджет (303.00) \\ начисление + БО + ДО //","Транспортный налог",OR(I835="Поступления на восстановление расходов (209 00)",AND(G835 ="УФК по г.Москве (Отделение Фонда пенсионного и социального страхования Российской Федерации по г. Москве и Московской области л/с 04734Ф73010)",I835 = "Погашение дебиторской задолженности поставщиков (302.00, 206.00)")),"Возврат субсидии",AND(I835="Погашение дебиторской задолженности поставщиков (302.00, 206.00)",G835&lt;&gt;("Банк ВТБ(ПАО)")),"Возврат платежа (ПОСТАВЩИКИ)",AND(I835="Погашение дебиторской задолженности поставщиков (302.00, 206.00)",G835=("Банк ВТБ(ПАО)")),"Возврат ЗП",S835="пени","пени",W835="Социальные пособия","Социальные пособия",Y835="Страховые взносы","Страховые взносы")</f>
        <v>ПОСТАВЩИКИ</v>
      </c>
      <c r="M835" t="str">
        <f t="shared" ref="M835:M898" si="183">IF(I:I= "Возврат полученных авансов, излишне полученных доходов (205.00, 209.00) \\ АНАЛИТИКА //", "Отказ от доставки", " ")</f>
        <v xml:space="preserve"> </v>
      </c>
      <c r="N835" t="str">
        <f t="shared" ref="N835:N898" si="184">_xlfn.IFS(I835= "Поступление доходов (205 00, 209 00)", "Доходы/Оплата (за доставку)",I835= "Возврат полученных авансов, излишне полученных доходов (205.00, 209.00) \\ АНАЛИТИКА //","Отказ от доставки",I835="Перечисление средств во временном распоряжении (304.01)","?",I835="Перечисление подотчетным лицам (208.00)","Выдано под отчет",P835="ЗП (3 дня)","ЗП (3 дня)",AND(I835="Перечисление физическим лицам по ведомости (302.00) \\ Общий контрагент //",P835="нет"),"ЗП",OR(I835="Перечисление удержаний из зарплаты, выплат по оплате труда, стипендий (по ведомости) (304.03)",I835="Перечисление удержаний из зарплаты, выплат по оплате труда, стипендий (304.03)"),"Удержания из ЗП",OR(I835="Оплата поставщикам и другие платежи (206.00, 302.00) \\ + ДО //",I835="Оплата поставщикам и другие платежи (206.00, 302.00)"),"ПОСТАВЩИКИ",U835="НДФЛ","НДФЛ",I835="Уплата налогов, сборов и иных платежей в бюджет (303.00) \\ начисление + БО + ДО //","Транспортный налог",OR(I835="Поступления на восстановление расходов (209 00)",AND(G835 ="УФК по г.Москве (Отделение Фонда пенсионного и социального страхования Российской Федерации по г. Москве и Московской области л/с 04734Ф73010)",I835 = "Погашение дебиторской задолженности поставщиков (302.00, 206.00)")),"Возврат субсидии",AND(I835="Погашение дебиторской задолженности поставщиков (302.00, 206.00)",G835&lt;&gt;("Банк ВТБ(ПАО)")),"Возврат платежа (ПОСТАВЩИКИ)",AND(I835="Погашение дебиторской задолженности поставщиков (302.00, 206.00)",G835=("Банк ВТБ(ПАО)")),"Возврат ЗП",S835="пени","пени",W835="Социальные пособия","Социальные пособия",Y835="Страховые взносы","Страховые взносы")</f>
        <v>ПОСТАВЩИКИ</v>
      </c>
      <c r="O835" s="13" t="b">
        <f t="shared" ref="O835:O898" si="185">IFERROR(SEARCH("3 дн", J835), 0) &gt; 0</f>
        <v>0</v>
      </c>
      <c r="P835" t="str">
        <f t="shared" ref="P835:P898" si="186">IF(O835=TRUE,"ЗП (3 дня)", "нет")</f>
        <v>нет</v>
      </c>
      <c r="Q835" t="str">
        <f t="shared" ref="Q835:Q898" si="187">IF(AND(I:I="Перечисление физическим лицам по ведомости (302.00) \\ Общий контрагент //",P:P="нет"),"ЗП","")</f>
        <v/>
      </c>
      <c r="R835" t="b">
        <f t="shared" ref="R835:R898" si="188">(IFERROR(SEARCH("пени", J835), 0) &gt; 0)</f>
        <v>0</v>
      </c>
      <c r="S835" t="str">
        <f t="shared" ref="S835:S898" si="189">IF(R835=TRUE,"пени","нет")</f>
        <v>нет</v>
      </c>
      <c r="T835" t="b">
        <f t="shared" ref="T835:T898" si="190">(IFERROR(SEARCH("НДФЛ", J835), 0) &gt; 0)</f>
        <v>0</v>
      </c>
      <c r="U835" t="str">
        <f t="shared" ref="U835:U898" si="191">IF(T835=TRUE,"НДФЛ","нет")</f>
        <v>нет</v>
      </c>
      <c r="V835" t="b">
        <f t="shared" ref="V835:V898" si="192">(IFERROR(SEARCH("(Взносы по единому тарифу ДИ).НДС не облагается.", J835), 0) &gt; 0)</f>
        <v>0</v>
      </c>
      <c r="W835" t="str">
        <f t="shared" ref="W835:W898" si="193">IF(V835=TRUE,"Социальные пособия","нет")</f>
        <v>нет</v>
      </c>
      <c r="X835" t="b">
        <f t="shared" ref="X835:X898" si="194">(IFERROR(SEARCH("страх", J835), 0) &gt; 0)</f>
        <v>0</v>
      </c>
      <c r="Y835" t="str">
        <f t="shared" ref="Y835:Y898" si="195">IF(X835=TRUE,"Страховые взносы","нет")</f>
        <v>нет</v>
      </c>
    </row>
    <row r="836" spans="1:25" ht="45" customHeight="1" x14ac:dyDescent="0.2">
      <c r="A836" s="2" t="s">
        <v>11</v>
      </c>
      <c r="B836" s="2" t="s">
        <v>2970</v>
      </c>
      <c r="C836" s="2" t="s">
        <v>2971</v>
      </c>
      <c r="D836" s="3">
        <v>72110</v>
      </c>
      <c r="E836" s="2" t="s">
        <v>2938</v>
      </c>
      <c r="F836" s="2" t="s">
        <v>62</v>
      </c>
      <c r="G836" s="2" t="s">
        <v>38</v>
      </c>
      <c r="H836" s="2" t="s">
        <v>17</v>
      </c>
      <c r="I836" s="2" t="s">
        <v>142</v>
      </c>
      <c r="J836" s="2" t="s">
        <v>2972</v>
      </c>
      <c r="K836" s="2" t="s">
        <v>2056</v>
      </c>
      <c r="L836" s="8" t="str">
        <f t="shared" si="182"/>
        <v>Возврат ЗП</v>
      </c>
      <c r="M836" t="str">
        <f t="shared" si="183"/>
        <v xml:space="preserve"> </v>
      </c>
      <c r="N836" t="str">
        <f t="shared" si="184"/>
        <v>Возврат ЗП</v>
      </c>
      <c r="O836" s="13" t="b">
        <f t="shared" si="185"/>
        <v>0</v>
      </c>
      <c r="P836" t="str">
        <f t="shared" si="186"/>
        <v>нет</v>
      </c>
      <c r="Q836" t="str">
        <f t="shared" si="187"/>
        <v/>
      </c>
      <c r="R836" t="b">
        <f t="shared" si="188"/>
        <v>0</v>
      </c>
      <c r="S836" t="str">
        <f t="shared" si="189"/>
        <v>нет</v>
      </c>
      <c r="T836" t="b">
        <f t="shared" si="190"/>
        <v>0</v>
      </c>
      <c r="U836" t="str">
        <f t="shared" si="191"/>
        <v>нет</v>
      </c>
      <c r="V836" t="b">
        <f t="shared" si="192"/>
        <v>0</v>
      </c>
      <c r="W836" t="str">
        <f t="shared" si="193"/>
        <v>нет</v>
      </c>
      <c r="X836" t="b">
        <f t="shared" si="194"/>
        <v>0</v>
      </c>
      <c r="Y836" t="str">
        <f t="shared" si="195"/>
        <v>нет</v>
      </c>
    </row>
    <row r="837" spans="1:25" ht="45" customHeight="1" x14ac:dyDescent="0.2">
      <c r="A837" s="2" t="s">
        <v>11</v>
      </c>
      <c r="B837" s="2" t="s">
        <v>2970</v>
      </c>
      <c r="C837" s="2" t="s">
        <v>2973</v>
      </c>
      <c r="D837" s="3">
        <v>1995</v>
      </c>
      <c r="E837" s="2" t="s">
        <v>2938</v>
      </c>
      <c r="F837" s="2" t="s">
        <v>62</v>
      </c>
      <c r="G837" s="2" t="s">
        <v>41</v>
      </c>
      <c r="H837" s="2" t="s">
        <v>2974</v>
      </c>
      <c r="I837" s="2" t="s">
        <v>65</v>
      </c>
      <c r="J837" s="2" t="s">
        <v>393</v>
      </c>
      <c r="K837" s="2" t="s">
        <v>2056</v>
      </c>
      <c r="L837" s="8" t="str">
        <f t="shared" si="182"/>
        <v>Доходы/Оплата (за доставку)</v>
      </c>
      <c r="M837" t="str">
        <f t="shared" si="183"/>
        <v xml:space="preserve"> </v>
      </c>
      <c r="N837" t="str">
        <f t="shared" si="184"/>
        <v>Доходы/Оплата (за доставку)</v>
      </c>
      <c r="O837" s="13" t="b">
        <f t="shared" si="185"/>
        <v>0</v>
      </c>
      <c r="P837" t="str">
        <f t="shared" si="186"/>
        <v>нет</v>
      </c>
      <c r="Q837" t="str">
        <f t="shared" si="187"/>
        <v/>
      </c>
      <c r="R837" t="b">
        <f t="shared" si="188"/>
        <v>0</v>
      </c>
      <c r="S837" t="str">
        <f t="shared" si="189"/>
        <v>нет</v>
      </c>
      <c r="T837" t="b">
        <f t="shared" si="190"/>
        <v>0</v>
      </c>
      <c r="U837" t="str">
        <f t="shared" si="191"/>
        <v>нет</v>
      </c>
      <c r="V837" t="b">
        <f t="shared" si="192"/>
        <v>0</v>
      </c>
      <c r="W837" t="str">
        <f t="shared" si="193"/>
        <v>нет</v>
      </c>
      <c r="X837" t="b">
        <f t="shared" si="194"/>
        <v>0</v>
      </c>
      <c r="Y837" t="str">
        <f t="shared" si="195"/>
        <v>нет</v>
      </c>
    </row>
    <row r="838" spans="1:25" ht="45" customHeight="1" x14ac:dyDescent="0.2">
      <c r="A838" s="2" t="s">
        <v>11</v>
      </c>
      <c r="B838" s="2" t="s">
        <v>2970</v>
      </c>
      <c r="C838" s="2" t="s">
        <v>2975</v>
      </c>
      <c r="D838" s="3">
        <v>1330</v>
      </c>
      <c r="E838" s="2" t="s">
        <v>2938</v>
      </c>
      <c r="F838" s="2" t="s">
        <v>62</v>
      </c>
      <c r="G838" s="2" t="s">
        <v>2976</v>
      </c>
      <c r="H838" s="2" t="s">
        <v>2977</v>
      </c>
      <c r="I838" s="2" t="s">
        <v>65</v>
      </c>
      <c r="J838" s="2" t="s">
        <v>2978</v>
      </c>
      <c r="K838" s="2" t="s">
        <v>2056</v>
      </c>
      <c r="L838" s="8" t="str">
        <f t="shared" si="182"/>
        <v>Доходы/Оплата (за доставку)</v>
      </c>
      <c r="M838" t="str">
        <f t="shared" si="183"/>
        <v xml:space="preserve"> </v>
      </c>
      <c r="N838" t="str">
        <f t="shared" si="184"/>
        <v>Доходы/Оплата (за доставку)</v>
      </c>
      <c r="O838" s="13" t="b">
        <f t="shared" si="185"/>
        <v>0</v>
      </c>
      <c r="P838" t="str">
        <f t="shared" si="186"/>
        <v>нет</v>
      </c>
      <c r="Q838" t="str">
        <f t="shared" si="187"/>
        <v/>
      </c>
      <c r="R838" t="b">
        <f t="shared" si="188"/>
        <v>0</v>
      </c>
      <c r="S838" t="str">
        <f t="shared" si="189"/>
        <v>нет</v>
      </c>
      <c r="T838" t="b">
        <f t="shared" si="190"/>
        <v>0</v>
      </c>
      <c r="U838" t="str">
        <f t="shared" si="191"/>
        <v>нет</v>
      </c>
      <c r="V838" t="b">
        <f t="shared" si="192"/>
        <v>0</v>
      </c>
      <c r="W838" t="str">
        <f t="shared" si="193"/>
        <v>нет</v>
      </c>
      <c r="X838" t="b">
        <f t="shared" si="194"/>
        <v>0</v>
      </c>
      <c r="Y838" t="str">
        <f t="shared" si="195"/>
        <v>нет</v>
      </c>
    </row>
    <row r="839" spans="1:25" ht="45" customHeight="1" x14ac:dyDescent="0.2">
      <c r="A839" s="2" t="s">
        <v>11</v>
      </c>
      <c r="B839" s="2" t="s">
        <v>2970</v>
      </c>
      <c r="C839" s="2" t="s">
        <v>2979</v>
      </c>
      <c r="D839" s="3">
        <v>1330</v>
      </c>
      <c r="E839" s="2" t="s">
        <v>2938</v>
      </c>
      <c r="F839" s="2" t="s">
        <v>62</v>
      </c>
      <c r="G839" s="2" t="s">
        <v>2980</v>
      </c>
      <c r="H839" s="2" t="s">
        <v>2981</v>
      </c>
      <c r="I839" s="2" t="s">
        <v>65</v>
      </c>
      <c r="J839" s="2" t="s">
        <v>2982</v>
      </c>
      <c r="K839" s="2" t="s">
        <v>2056</v>
      </c>
      <c r="L839" s="8" t="str">
        <f t="shared" si="182"/>
        <v>Доходы/Оплата (за доставку)</v>
      </c>
      <c r="M839" t="str">
        <f t="shared" si="183"/>
        <v xml:space="preserve"> </v>
      </c>
      <c r="N839" t="str">
        <f t="shared" si="184"/>
        <v>Доходы/Оплата (за доставку)</v>
      </c>
      <c r="O839" s="13" t="b">
        <f t="shared" si="185"/>
        <v>0</v>
      </c>
      <c r="P839" t="str">
        <f t="shared" si="186"/>
        <v>нет</v>
      </c>
      <c r="Q839" t="str">
        <f t="shared" si="187"/>
        <v/>
      </c>
      <c r="R839" t="b">
        <f t="shared" si="188"/>
        <v>0</v>
      </c>
      <c r="S839" t="str">
        <f t="shared" si="189"/>
        <v>нет</v>
      </c>
      <c r="T839" t="b">
        <f t="shared" si="190"/>
        <v>0</v>
      </c>
      <c r="U839" t="str">
        <f t="shared" si="191"/>
        <v>нет</v>
      </c>
      <c r="V839" t="b">
        <f t="shared" si="192"/>
        <v>0</v>
      </c>
      <c r="W839" t="str">
        <f t="shared" si="193"/>
        <v>нет</v>
      </c>
      <c r="X839" t="b">
        <f t="shared" si="194"/>
        <v>0</v>
      </c>
      <c r="Y839" t="str">
        <f t="shared" si="195"/>
        <v>нет</v>
      </c>
    </row>
    <row r="840" spans="1:25" ht="45" customHeight="1" x14ac:dyDescent="0.2">
      <c r="A840" s="2" t="s">
        <v>11</v>
      </c>
      <c r="B840" s="2" t="s">
        <v>2970</v>
      </c>
      <c r="C840" s="2" t="s">
        <v>2983</v>
      </c>
      <c r="D840" s="4">
        <v>997.5</v>
      </c>
      <c r="E840" s="2" t="s">
        <v>2938</v>
      </c>
      <c r="F840" s="2" t="s">
        <v>62</v>
      </c>
      <c r="G840" s="2" t="s">
        <v>41</v>
      </c>
      <c r="H840" s="2" t="s">
        <v>2984</v>
      </c>
      <c r="I840" s="2" t="s">
        <v>65</v>
      </c>
      <c r="J840" s="2" t="s">
        <v>520</v>
      </c>
      <c r="K840" s="2" t="s">
        <v>2056</v>
      </c>
      <c r="L840" s="8" t="str">
        <f t="shared" si="182"/>
        <v>Доходы/Оплата (за доставку)</v>
      </c>
      <c r="M840" t="str">
        <f t="shared" si="183"/>
        <v xml:space="preserve"> </v>
      </c>
      <c r="N840" t="str">
        <f t="shared" si="184"/>
        <v>Доходы/Оплата (за доставку)</v>
      </c>
      <c r="O840" s="13" t="b">
        <f t="shared" si="185"/>
        <v>0</v>
      </c>
      <c r="P840" t="str">
        <f t="shared" si="186"/>
        <v>нет</v>
      </c>
      <c r="Q840" t="str">
        <f t="shared" si="187"/>
        <v/>
      </c>
      <c r="R840" t="b">
        <f t="shared" si="188"/>
        <v>0</v>
      </c>
      <c r="S840" t="str">
        <f t="shared" si="189"/>
        <v>нет</v>
      </c>
      <c r="T840" t="b">
        <f t="shared" si="190"/>
        <v>0</v>
      </c>
      <c r="U840" t="str">
        <f t="shared" si="191"/>
        <v>нет</v>
      </c>
      <c r="V840" t="b">
        <f t="shared" si="192"/>
        <v>0</v>
      </c>
      <c r="W840" t="str">
        <f t="shared" si="193"/>
        <v>нет</v>
      </c>
      <c r="X840" t="b">
        <f t="shared" si="194"/>
        <v>0</v>
      </c>
      <c r="Y840" t="str">
        <f t="shared" si="195"/>
        <v>нет</v>
      </c>
    </row>
    <row r="841" spans="1:25" ht="45" customHeight="1" x14ac:dyDescent="0.2">
      <c r="A841" s="2" t="s">
        <v>11</v>
      </c>
      <c r="B841" s="2" t="s">
        <v>2970</v>
      </c>
      <c r="C841" s="2" t="s">
        <v>2985</v>
      </c>
      <c r="D841" s="4">
        <v>665</v>
      </c>
      <c r="E841" s="2" t="s">
        <v>2938</v>
      </c>
      <c r="F841" s="2" t="s">
        <v>62</v>
      </c>
      <c r="G841" s="2" t="s">
        <v>765</v>
      </c>
      <c r="H841" s="2" t="s">
        <v>2986</v>
      </c>
      <c r="I841" s="2" t="s">
        <v>65</v>
      </c>
      <c r="J841" s="2" t="s">
        <v>2987</v>
      </c>
      <c r="K841" s="2" t="s">
        <v>2056</v>
      </c>
      <c r="L841" s="8" t="str">
        <f t="shared" si="182"/>
        <v>Доходы/Оплата (за доставку)</v>
      </c>
      <c r="M841" t="str">
        <f t="shared" si="183"/>
        <v xml:space="preserve"> </v>
      </c>
      <c r="N841" t="str">
        <f t="shared" si="184"/>
        <v>Доходы/Оплата (за доставку)</v>
      </c>
      <c r="O841" s="13" t="b">
        <f t="shared" si="185"/>
        <v>0</v>
      </c>
      <c r="P841" t="str">
        <f t="shared" si="186"/>
        <v>нет</v>
      </c>
      <c r="Q841" t="str">
        <f t="shared" si="187"/>
        <v/>
      </c>
      <c r="R841" t="b">
        <f t="shared" si="188"/>
        <v>0</v>
      </c>
      <c r="S841" t="str">
        <f t="shared" si="189"/>
        <v>нет</v>
      </c>
      <c r="T841" t="b">
        <f t="shared" si="190"/>
        <v>0</v>
      </c>
      <c r="U841" t="str">
        <f t="shared" si="191"/>
        <v>нет</v>
      </c>
      <c r="V841" t="b">
        <f t="shared" si="192"/>
        <v>0</v>
      </c>
      <c r="W841" t="str">
        <f t="shared" si="193"/>
        <v>нет</v>
      </c>
      <c r="X841" t="b">
        <f t="shared" si="194"/>
        <v>0</v>
      </c>
      <c r="Y841" t="str">
        <f t="shared" si="195"/>
        <v>нет</v>
      </c>
    </row>
    <row r="842" spans="1:25" ht="45" customHeight="1" x14ac:dyDescent="0.2">
      <c r="A842" s="2" t="s">
        <v>11</v>
      </c>
      <c r="B842" s="2" t="s">
        <v>2970</v>
      </c>
      <c r="C842" s="2" t="s">
        <v>2988</v>
      </c>
      <c r="D842" s="4">
        <v>665</v>
      </c>
      <c r="E842" s="2" t="s">
        <v>2938</v>
      </c>
      <c r="F842" s="2" t="s">
        <v>62</v>
      </c>
      <c r="G842" s="2" t="s">
        <v>912</v>
      </c>
      <c r="H842" s="2" t="s">
        <v>2989</v>
      </c>
      <c r="I842" s="2" t="s">
        <v>65</v>
      </c>
      <c r="J842" s="2" t="s">
        <v>2990</v>
      </c>
      <c r="K842" s="2" t="s">
        <v>2056</v>
      </c>
      <c r="L842" s="8" t="str">
        <f t="shared" si="182"/>
        <v>Доходы/Оплата (за доставку)</v>
      </c>
      <c r="M842" t="str">
        <f t="shared" si="183"/>
        <v xml:space="preserve"> </v>
      </c>
      <c r="N842" t="str">
        <f t="shared" si="184"/>
        <v>Доходы/Оплата (за доставку)</v>
      </c>
      <c r="O842" s="13" t="b">
        <f t="shared" si="185"/>
        <v>0</v>
      </c>
      <c r="P842" t="str">
        <f t="shared" si="186"/>
        <v>нет</v>
      </c>
      <c r="Q842" t="str">
        <f t="shared" si="187"/>
        <v/>
      </c>
      <c r="R842" t="b">
        <f t="shared" si="188"/>
        <v>0</v>
      </c>
      <c r="S842" t="str">
        <f t="shared" si="189"/>
        <v>нет</v>
      </c>
      <c r="T842" t="b">
        <f t="shared" si="190"/>
        <v>0</v>
      </c>
      <c r="U842" t="str">
        <f t="shared" si="191"/>
        <v>нет</v>
      </c>
      <c r="V842" t="b">
        <f t="shared" si="192"/>
        <v>0</v>
      </c>
      <c r="W842" t="str">
        <f t="shared" si="193"/>
        <v>нет</v>
      </c>
      <c r="X842" t="b">
        <f t="shared" si="194"/>
        <v>0</v>
      </c>
      <c r="Y842" t="str">
        <f t="shared" si="195"/>
        <v>нет</v>
      </c>
    </row>
    <row r="843" spans="1:25" ht="45" customHeight="1" x14ac:dyDescent="0.2">
      <c r="A843" s="2" t="s">
        <v>11</v>
      </c>
      <c r="B843" s="2" t="s">
        <v>2970</v>
      </c>
      <c r="C843" s="2" t="s">
        <v>2991</v>
      </c>
      <c r="D843" s="4">
        <v>665</v>
      </c>
      <c r="E843" s="2" t="s">
        <v>2938</v>
      </c>
      <c r="F843" s="2" t="s">
        <v>62</v>
      </c>
      <c r="G843" s="2" t="s">
        <v>2992</v>
      </c>
      <c r="H843" s="2" t="s">
        <v>2993</v>
      </c>
      <c r="I843" s="2" t="s">
        <v>65</v>
      </c>
      <c r="J843" s="2" t="s">
        <v>2994</v>
      </c>
      <c r="K843" s="2" t="s">
        <v>2056</v>
      </c>
      <c r="L843" s="8" t="str">
        <f t="shared" si="182"/>
        <v>Доходы/Оплата (за доставку)</v>
      </c>
      <c r="M843" t="str">
        <f t="shared" si="183"/>
        <v xml:space="preserve"> </v>
      </c>
      <c r="N843" t="str">
        <f t="shared" si="184"/>
        <v>Доходы/Оплата (за доставку)</v>
      </c>
      <c r="O843" s="13" t="b">
        <f t="shared" si="185"/>
        <v>0</v>
      </c>
      <c r="P843" t="str">
        <f t="shared" si="186"/>
        <v>нет</v>
      </c>
      <c r="Q843" t="str">
        <f t="shared" si="187"/>
        <v/>
      </c>
      <c r="R843" t="b">
        <f t="shared" si="188"/>
        <v>0</v>
      </c>
      <c r="S843" t="str">
        <f t="shared" si="189"/>
        <v>нет</v>
      </c>
      <c r="T843" t="b">
        <f t="shared" si="190"/>
        <v>0</v>
      </c>
      <c r="U843" t="str">
        <f t="shared" si="191"/>
        <v>нет</v>
      </c>
      <c r="V843" t="b">
        <f t="shared" si="192"/>
        <v>0</v>
      </c>
      <c r="W843" t="str">
        <f t="shared" si="193"/>
        <v>нет</v>
      </c>
      <c r="X843" t="b">
        <f t="shared" si="194"/>
        <v>0</v>
      </c>
      <c r="Y843" t="str">
        <f t="shared" si="195"/>
        <v>нет</v>
      </c>
    </row>
    <row r="844" spans="1:25" ht="45" customHeight="1" x14ac:dyDescent="0.2">
      <c r="A844" s="2" t="s">
        <v>11</v>
      </c>
      <c r="B844" s="2" t="s">
        <v>2970</v>
      </c>
      <c r="C844" s="2" t="s">
        <v>2995</v>
      </c>
      <c r="D844" s="4">
        <v>665</v>
      </c>
      <c r="E844" s="2" t="s">
        <v>2938</v>
      </c>
      <c r="F844" s="2" t="s">
        <v>62</v>
      </c>
      <c r="G844" s="2" t="s">
        <v>757</v>
      </c>
      <c r="H844" s="2" t="s">
        <v>2996</v>
      </c>
      <c r="I844" s="2" t="s">
        <v>65</v>
      </c>
      <c r="J844" s="2" t="s">
        <v>2997</v>
      </c>
      <c r="K844" s="2" t="s">
        <v>2056</v>
      </c>
      <c r="L844" s="8" t="str">
        <f t="shared" si="182"/>
        <v>Доходы/Оплата (за доставку)</v>
      </c>
      <c r="M844" t="str">
        <f t="shared" si="183"/>
        <v xml:space="preserve"> </v>
      </c>
      <c r="N844" t="str">
        <f t="shared" si="184"/>
        <v>Доходы/Оплата (за доставку)</v>
      </c>
      <c r="O844" s="13" t="b">
        <f t="shared" si="185"/>
        <v>0</v>
      </c>
      <c r="P844" t="str">
        <f t="shared" si="186"/>
        <v>нет</v>
      </c>
      <c r="Q844" t="str">
        <f t="shared" si="187"/>
        <v/>
      </c>
      <c r="R844" t="b">
        <f t="shared" si="188"/>
        <v>0</v>
      </c>
      <c r="S844" t="str">
        <f t="shared" si="189"/>
        <v>нет</v>
      </c>
      <c r="T844" t="b">
        <f t="shared" si="190"/>
        <v>0</v>
      </c>
      <c r="U844" t="str">
        <f t="shared" si="191"/>
        <v>нет</v>
      </c>
      <c r="V844" t="b">
        <f t="shared" si="192"/>
        <v>0</v>
      </c>
      <c r="W844" t="str">
        <f t="shared" si="193"/>
        <v>нет</v>
      </c>
      <c r="X844" t="b">
        <f t="shared" si="194"/>
        <v>0</v>
      </c>
      <c r="Y844" t="str">
        <f t="shared" si="195"/>
        <v>нет</v>
      </c>
    </row>
    <row r="845" spans="1:25" ht="45" customHeight="1" x14ac:dyDescent="0.2">
      <c r="A845" s="2" t="s">
        <v>11</v>
      </c>
      <c r="B845" s="2" t="s">
        <v>2970</v>
      </c>
      <c r="C845" s="2" t="s">
        <v>2998</v>
      </c>
      <c r="D845" s="4">
        <v>665</v>
      </c>
      <c r="E845" s="2" t="s">
        <v>2938</v>
      </c>
      <c r="F845" s="2" t="s">
        <v>62</v>
      </c>
      <c r="G845" s="2" t="s">
        <v>515</v>
      </c>
      <c r="H845" s="2" t="s">
        <v>2999</v>
      </c>
      <c r="I845" s="2" t="s">
        <v>65</v>
      </c>
      <c r="J845" s="2" t="s">
        <v>3000</v>
      </c>
      <c r="K845" s="2" t="s">
        <v>2056</v>
      </c>
      <c r="L845" s="8" t="str">
        <f t="shared" si="182"/>
        <v>Доходы/Оплата (за доставку)</v>
      </c>
      <c r="M845" t="str">
        <f t="shared" si="183"/>
        <v xml:space="preserve"> </v>
      </c>
      <c r="N845" t="str">
        <f t="shared" si="184"/>
        <v>Доходы/Оплата (за доставку)</v>
      </c>
      <c r="O845" s="13" t="b">
        <f t="shared" si="185"/>
        <v>0</v>
      </c>
      <c r="P845" t="str">
        <f t="shared" si="186"/>
        <v>нет</v>
      </c>
      <c r="Q845" t="str">
        <f t="shared" si="187"/>
        <v/>
      </c>
      <c r="R845" t="b">
        <f t="shared" si="188"/>
        <v>0</v>
      </c>
      <c r="S845" t="str">
        <f t="shared" si="189"/>
        <v>нет</v>
      </c>
      <c r="T845" t="b">
        <f t="shared" si="190"/>
        <v>0</v>
      </c>
      <c r="U845" t="str">
        <f t="shared" si="191"/>
        <v>нет</v>
      </c>
      <c r="V845" t="b">
        <f t="shared" si="192"/>
        <v>0</v>
      </c>
      <c r="W845" t="str">
        <f t="shared" si="193"/>
        <v>нет</v>
      </c>
      <c r="X845" t="b">
        <f t="shared" si="194"/>
        <v>0</v>
      </c>
      <c r="Y845" t="str">
        <f t="shared" si="195"/>
        <v>нет</v>
      </c>
    </row>
    <row r="846" spans="1:25" ht="45" customHeight="1" x14ac:dyDescent="0.2">
      <c r="A846" s="2" t="s">
        <v>11</v>
      </c>
      <c r="B846" s="2" t="s">
        <v>2970</v>
      </c>
      <c r="C846" s="2" t="s">
        <v>3001</v>
      </c>
      <c r="D846" s="4">
        <v>665</v>
      </c>
      <c r="E846" s="2" t="s">
        <v>2938</v>
      </c>
      <c r="F846" s="2" t="s">
        <v>62</v>
      </c>
      <c r="G846" s="2" t="s">
        <v>3002</v>
      </c>
      <c r="H846" s="2" t="s">
        <v>3003</v>
      </c>
      <c r="I846" s="2" t="s">
        <v>65</v>
      </c>
      <c r="J846" s="2" t="s">
        <v>3004</v>
      </c>
      <c r="K846" s="2" t="s">
        <v>2056</v>
      </c>
      <c r="L846" s="8" t="str">
        <f t="shared" si="182"/>
        <v>Доходы/Оплата (за доставку)</v>
      </c>
      <c r="M846" t="str">
        <f t="shared" si="183"/>
        <v xml:space="preserve"> </v>
      </c>
      <c r="N846" t="str">
        <f t="shared" si="184"/>
        <v>Доходы/Оплата (за доставку)</v>
      </c>
      <c r="O846" s="13" t="b">
        <f t="shared" si="185"/>
        <v>0</v>
      </c>
      <c r="P846" t="str">
        <f t="shared" si="186"/>
        <v>нет</v>
      </c>
      <c r="Q846" t="str">
        <f t="shared" si="187"/>
        <v/>
      </c>
      <c r="R846" t="b">
        <f t="shared" si="188"/>
        <v>0</v>
      </c>
      <c r="S846" t="str">
        <f t="shared" si="189"/>
        <v>нет</v>
      </c>
      <c r="T846" t="b">
        <f t="shared" si="190"/>
        <v>0</v>
      </c>
      <c r="U846" t="str">
        <f t="shared" si="191"/>
        <v>нет</v>
      </c>
      <c r="V846" t="b">
        <f t="shared" si="192"/>
        <v>0</v>
      </c>
      <c r="W846" t="str">
        <f t="shared" si="193"/>
        <v>нет</v>
      </c>
      <c r="X846" t="b">
        <f t="shared" si="194"/>
        <v>0</v>
      </c>
      <c r="Y846" t="str">
        <f t="shared" si="195"/>
        <v>нет</v>
      </c>
    </row>
    <row r="847" spans="1:25" ht="45" customHeight="1" x14ac:dyDescent="0.2">
      <c r="A847" s="2" t="s">
        <v>11</v>
      </c>
      <c r="B847" s="2" t="s">
        <v>2970</v>
      </c>
      <c r="C847" s="2" t="s">
        <v>3005</v>
      </c>
      <c r="D847" s="4">
        <v>665</v>
      </c>
      <c r="E847" s="2" t="s">
        <v>2938</v>
      </c>
      <c r="F847" s="2" t="s">
        <v>62</v>
      </c>
      <c r="G847" s="2" t="s">
        <v>643</v>
      </c>
      <c r="H847" s="2" t="s">
        <v>3006</v>
      </c>
      <c r="I847" s="2" t="s">
        <v>65</v>
      </c>
      <c r="J847" s="2" t="s">
        <v>3007</v>
      </c>
      <c r="K847" s="2" t="s">
        <v>2056</v>
      </c>
      <c r="L847" s="8" t="str">
        <f t="shared" si="182"/>
        <v>Доходы/Оплата (за доставку)</v>
      </c>
      <c r="M847" t="str">
        <f t="shared" si="183"/>
        <v xml:space="preserve"> </v>
      </c>
      <c r="N847" t="str">
        <f t="shared" si="184"/>
        <v>Доходы/Оплата (за доставку)</v>
      </c>
      <c r="O847" s="13" t="b">
        <f t="shared" si="185"/>
        <v>0</v>
      </c>
      <c r="P847" t="str">
        <f t="shared" si="186"/>
        <v>нет</v>
      </c>
      <c r="Q847" t="str">
        <f t="shared" si="187"/>
        <v/>
      </c>
      <c r="R847" t="b">
        <f t="shared" si="188"/>
        <v>0</v>
      </c>
      <c r="S847" t="str">
        <f t="shared" si="189"/>
        <v>нет</v>
      </c>
      <c r="T847" t="b">
        <f t="shared" si="190"/>
        <v>0</v>
      </c>
      <c r="U847" t="str">
        <f t="shared" si="191"/>
        <v>нет</v>
      </c>
      <c r="V847" t="b">
        <f t="shared" si="192"/>
        <v>0</v>
      </c>
      <c r="W847" t="str">
        <f t="shared" si="193"/>
        <v>нет</v>
      </c>
      <c r="X847" t="b">
        <f t="shared" si="194"/>
        <v>0</v>
      </c>
      <c r="Y847" t="str">
        <f t="shared" si="195"/>
        <v>нет</v>
      </c>
    </row>
    <row r="848" spans="1:25" ht="45" customHeight="1" x14ac:dyDescent="0.2">
      <c r="A848" s="2" t="s">
        <v>11</v>
      </c>
      <c r="B848" s="2" t="s">
        <v>2970</v>
      </c>
      <c r="C848" s="2" t="s">
        <v>3008</v>
      </c>
      <c r="D848" s="4">
        <v>665</v>
      </c>
      <c r="E848" s="2" t="s">
        <v>2938</v>
      </c>
      <c r="F848" s="2" t="s">
        <v>62</v>
      </c>
      <c r="G848" s="2" t="s">
        <v>2382</v>
      </c>
      <c r="H848" s="2" t="s">
        <v>2383</v>
      </c>
      <c r="I848" s="2" t="s">
        <v>65</v>
      </c>
      <c r="J848" s="2" t="s">
        <v>3009</v>
      </c>
      <c r="K848" s="2" t="s">
        <v>2056</v>
      </c>
      <c r="L848" s="8" t="str">
        <f t="shared" si="182"/>
        <v>Доходы/Оплата (за доставку)</v>
      </c>
      <c r="M848" t="str">
        <f t="shared" si="183"/>
        <v xml:space="preserve"> </v>
      </c>
      <c r="N848" t="str">
        <f t="shared" si="184"/>
        <v>Доходы/Оплата (за доставку)</v>
      </c>
      <c r="O848" s="13" t="b">
        <f t="shared" si="185"/>
        <v>0</v>
      </c>
      <c r="P848" t="str">
        <f t="shared" si="186"/>
        <v>нет</v>
      </c>
      <c r="Q848" t="str">
        <f t="shared" si="187"/>
        <v/>
      </c>
      <c r="R848" t="b">
        <f t="shared" si="188"/>
        <v>0</v>
      </c>
      <c r="S848" t="str">
        <f t="shared" si="189"/>
        <v>нет</v>
      </c>
      <c r="T848" t="b">
        <f t="shared" si="190"/>
        <v>0</v>
      </c>
      <c r="U848" t="str">
        <f t="shared" si="191"/>
        <v>нет</v>
      </c>
      <c r="V848" t="b">
        <f t="shared" si="192"/>
        <v>0</v>
      </c>
      <c r="W848" t="str">
        <f t="shared" si="193"/>
        <v>нет</v>
      </c>
      <c r="X848" t="b">
        <f t="shared" si="194"/>
        <v>0</v>
      </c>
      <c r="Y848" t="str">
        <f t="shared" si="195"/>
        <v>нет</v>
      </c>
    </row>
    <row r="849" spans="1:25" ht="45" customHeight="1" x14ac:dyDescent="0.2">
      <c r="A849" s="2" t="s">
        <v>11</v>
      </c>
      <c r="B849" s="2" t="s">
        <v>2970</v>
      </c>
      <c r="C849" s="2" t="s">
        <v>3010</v>
      </c>
      <c r="D849" s="4">
        <v>498.75</v>
      </c>
      <c r="E849" s="2" t="s">
        <v>2938</v>
      </c>
      <c r="F849" s="2" t="s">
        <v>62</v>
      </c>
      <c r="G849" s="2" t="s">
        <v>3011</v>
      </c>
      <c r="H849" s="2" t="s">
        <v>3012</v>
      </c>
      <c r="I849" s="2" t="s">
        <v>65</v>
      </c>
      <c r="J849" s="2" t="s">
        <v>3013</v>
      </c>
      <c r="K849" s="2" t="s">
        <v>2056</v>
      </c>
      <c r="L849" s="8" t="str">
        <f t="shared" si="182"/>
        <v>Доходы/Оплата (за доставку)</v>
      </c>
      <c r="M849" t="str">
        <f t="shared" si="183"/>
        <v xml:space="preserve"> </v>
      </c>
      <c r="N849" t="str">
        <f t="shared" si="184"/>
        <v>Доходы/Оплата (за доставку)</v>
      </c>
      <c r="O849" s="13" t="b">
        <f t="shared" si="185"/>
        <v>0</v>
      </c>
      <c r="P849" t="str">
        <f t="shared" si="186"/>
        <v>нет</v>
      </c>
      <c r="Q849" t="str">
        <f t="shared" si="187"/>
        <v/>
      </c>
      <c r="R849" t="b">
        <f t="shared" si="188"/>
        <v>0</v>
      </c>
      <c r="S849" t="str">
        <f t="shared" si="189"/>
        <v>нет</v>
      </c>
      <c r="T849" t="b">
        <f t="shared" si="190"/>
        <v>0</v>
      </c>
      <c r="U849" t="str">
        <f t="shared" si="191"/>
        <v>нет</v>
      </c>
      <c r="V849" t="b">
        <f t="shared" si="192"/>
        <v>0</v>
      </c>
      <c r="W849" t="str">
        <f t="shared" si="193"/>
        <v>нет</v>
      </c>
      <c r="X849" t="b">
        <f t="shared" si="194"/>
        <v>0</v>
      </c>
      <c r="Y849" t="str">
        <f t="shared" si="195"/>
        <v>нет</v>
      </c>
    </row>
    <row r="850" spans="1:25" ht="45" customHeight="1" x14ac:dyDescent="0.2">
      <c r="A850" s="2" t="s">
        <v>11</v>
      </c>
      <c r="B850" s="2" t="s">
        <v>3014</v>
      </c>
      <c r="C850" s="2" t="s">
        <v>3015</v>
      </c>
      <c r="D850" s="3">
        <v>2441.9899999999998</v>
      </c>
      <c r="E850" s="2" t="s">
        <v>3016</v>
      </c>
      <c r="F850" s="2" t="s">
        <v>15</v>
      </c>
      <c r="G850" s="2" t="s">
        <v>304</v>
      </c>
      <c r="H850" s="2" t="s">
        <v>3017</v>
      </c>
      <c r="I850" s="2" t="s">
        <v>54</v>
      </c>
      <c r="J850" s="2" t="s">
        <v>3018</v>
      </c>
      <c r="K850" s="2" t="s">
        <v>49</v>
      </c>
      <c r="L850" s="8" t="str">
        <f t="shared" si="182"/>
        <v>ПОСТАВЩИКИ</v>
      </c>
      <c r="M850" t="str">
        <f t="shared" si="183"/>
        <v xml:space="preserve"> </v>
      </c>
      <c r="N850" t="str">
        <f t="shared" si="184"/>
        <v>ПОСТАВЩИКИ</v>
      </c>
      <c r="O850" s="13" t="b">
        <f t="shared" si="185"/>
        <v>0</v>
      </c>
      <c r="P850" t="str">
        <f t="shared" si="186"/>
        <v>нет</v>
      </c>
      <c r="Q850" t="str">
        <f t="shared" si="187"/>
        <v/>
      </c>
      <c r="R850" t="b">
        <f t="shared" si="188"/>
        <v>0</v>
      </c>
      <c r="S850" t="str">
        <f t="shared" si="189"/>
        <v>нет</v>
      </c>
      <c r="T850" t="b">
        <f t="shared" si="190"/>
        <v>0</v>
      </c>
      <c r="U850" t="str">
        <f t="shared" si="191"/>
        <v>нет</v>
      </c>
      <c r="V850" t="b">
        <f t="shared" si="192"/>
        <v>0</v>
      </c>
      <c r="W850" t="str">
        <f t="shared" si="193"/>
        <v>нет</v>
      </c>
      <c r="X850" t="b">
        <f t="shared" si="194"/>
        <v>0</v>
      </c>
      <c r="Y850" t="str">
        <f t="shared" si="195"/>
        <v>нет</v>
      </c>
    </row>
    <row r="851" spans="1:25" ht="45" customHeight="1" x14ac:dyDescent="0.2">
      <c r="A851" s="2" t="s">
        <v>11</v>
      </c>
      <c r="B851" s="2" t="s">
        <v>3019</v>
      </c>
      <c r="C851" s="2" t="s">
        <v>3020</v>
      </c>
      <c r="D851" s="3">
        <v>2267.69</v>
      </c>
      <c r="E851" s="2" t="s">
        <v>3016</v>
      </c>
      <c r="F851" s="2" t="s">
        <v>15</v>
      </c>
      <c r="G851" s="2" t="s">
        <v>304</v>
      </c>
      <c r="H851" s="2" t="s">
        <v>2001</v>
      </c>
      <c r="I851" s="2" t="s">
        <v>54</v>
      </c>
      <c r="J851" s="2" t="s">
        <v>3021</v>
      </c>
      <c r="K851" s="2" t="s">
        <v>49</v>
      </c>
      <c r="L851" s="8" t="str">
        <f t="shared" si="182"/>
        <v>ПОСТАВЩИКИ</v>
      </c>
      <c r="M851" t="str">
        <f t="shared" si="183"/>
        <v xml:space="preserve"> </v>
      </c>
      <c r="N851" t="str">
        <f t="shared" si="184"/>
        <v>ПОСТАВЩИКИ</v>
      </c>
      <c r="O851" s="13" t="b">
        <f t="shared" si="185"/>
        <v>0</v>
      </c>
      <c r="P851" t="str">
        <f t="shared" si="186"/>
        <v>нет</v>
      </c>
      <c r="Q851" t="str">
        <f t="shared" si="187"/>
        <v/>
      </c>
      <c r="R851" t="b">
        <f t="shared" si="188"/>
        <v>0</v>
      </c>
      <c r="S851" t="str">
        <f t="shared" si="189"/>
        <v>нет</v>
      </c>
      <c r="T851" t="b">
        <f t="shared" si="190"/>
        <v>0</v>
      </c>
      <c r="U851" t="str">
        <f t="shared" si="191"/>
        <v>нет</v>
      </c>
      <c r="V851" t="b">
        <f t="shared" si="192"/>
        <v>0</v>
      </c>
      <c r="W851" t="str">
        <f t="shared" si="193"/>
        <v>нет</v>
      </c>
      <c r="X851" t="b">
        <f t="shared" si="194"/>
        <v>0</v>
      </c>
      <c r="Y851" t="str">
        <f t="shared" si="195"/>
        <v>нет</v>
      </c>
    </row>
    <row r="852" spans="1:25" ht="45" customHeight="1" x14ac:dyDescent="0.2">
      <c r="A852" s="2" t="s">
        <v>11</v>
      </c>
      <c r="B852" s="2" t="s">
        <v>3022</v>
      </c>
      <c r="C852" s="2" t="s">
        <v>3023</v>
      </c>
      <c r="D852" s="4">
        <v>714.94</v>
      </c>
      <c r="E852" s="2" t="s">
        <v>3016</v>
      </c>
      <c r="F852" s="2" t="s">
        <v>15</v>
      </c>
      <c r="G852" s="2" t="s">
        <v>304</v>
      </c>
      <c r="H852" s="2" t="s">
        <v>3017</v>
      </c>
      <c r="I852" s="2" t="s">
        <v>54</v>
      </c>
      <c r="J852" s="2" t="s">
        <v>3024</v>
      </c>
      <c r="K852" s="2" t="s">
        <v>49</v>
      </c>
      <c r="L852" s="8" t="str">
        <f t="shared" si="182"/>
        <v>ПОСТАВЩИКИ</v>
      </c>
      <c r="M852" t="str">
        <f t="shared" si="183"/>
        <v xml:space="preserve"> </v>
      </c>
      <c r="N852" t="str">
        <f t="shared" si="184"/>
        <v>ПОСТАВЩИКИ</v>
      </c>
      <c r="O852" s="13" t="b">
        <f t="shared" si="185"/>
        <v>0</v>
      </c>
      <c r="P852" t="str">
        <f t="shared" si="186"/>
        <v>нет</v>
      </c>
      <c r="Q852" t="str">
        <f t="shared" si="187"/>
        <v/>
      </c>
      <c r="R852" t="b">
        <f t="shared" si="188"/>
        <v>0</v>
      </c>
      <c r="S852" t="str">
        <f t="shared" si="189"/>
        <v>нет</v>
      </c>
      <c r="T852" t="b">
        <f t="shared" si="190"/>
        <v>0</v>
      </c>
      <c r="U852" t="str">
        <f t="shared" si="191"/>
        <v>нет</v>
      </c>
      <c r="V852" t="b">
        <f t="shared" si="192"/>
        <v>0</v>
      </c>
      <c r="W852" t="str">
        <f t="shared" si="193"/>
        <v>нет</v>
      </c>
      <c r="X852" t="b">
        <f t="shared" si="194"/>
        <v>0</v>
      </c>
      <c r="Y852" t="str">
        <f t="shared" si="195"/>
        <v>нет</v>
      </c>
    </row>
    <row r="853" spans="1:25" ht="45" customHeight="1" x14ac:dyDescent="0.2">
      <c r="A853" s="2" t="s">
        <v>11</v>
      </c>
      <c r="B853" s="2" t="s">
        <v>3025</v>
      </c>
      <c r="C853" s="2" t="s">
        <v>3026</v>
      </c>
      <c r="D853" s="4">
        <v>633.27</v>
      </c>
      <c r="E853" s="2" t="s">
        <v>3016</v>
      </c>
      <c r="F853" s="2" t="s">
        <v>15</v>
      </c>
      <c r="G853" s="2" t="s">
        <v>304</v>
      </c>
      <c r="H853" s="2" t="s">
        <v>2947</v>
      </c>
      <c r="I853" s="2" t="s">
        <v>54</v>
      </c>
      <c r="J853" s="2" t="s">
        <v>3027</v>
      </c>
      <c r="K853" s="2" t="s">
        <v>49</v>
      </c>
      <c r="L853" s="8" t="str">
        <f t="shared" si="182"/>
        <v>ПОСТАВЩИКИ</v>
      </c>
      <c r="M853" t="str">
        <f t="shared" si="183"/>
        <v xml:space="preserve"> </v>
      </c>
      <c r="N853" t="str">
        <f t="shared" si="184"/>
        <v>ПОСТАВЩИКИ</v>
      </c>
      <c r="O853" s="13" t="b">
        <f t="shared" si="185"/>
        <v>0</v>
      </c>
      <c r="P853" t="str">
        <f t="shared" si="186"/>
        <v>нет</v>
      </c>
      <c r="Q853" t="str">
        <f t="shared" si="187"/>
        <v/>
      </c>
      <c r="R853" t="b">
        <f t="shared" si="188"/>
        <v>0</v>
      </c>
      <c r="S853" t="str">
        <f t="shared" si="189"/>
        <v>нет</v>
      </c>
      <c r="T853" t="b">
        <f t="shared" si="190"/>
        <v>0</v>
      </c>
      <c r="U853" t="str">
        <f t="shared" si="191"/>
        <v>нет</v>
      </c>
      <c r="V853" t="b">
        <f t="shared" si="192"/>
        <v>0</v>
      </c>
      <c r="W853" t="str">
        <f t="shared" si="193"/>
        <v>нет</v>
      </c>
      <c r="X853" t="b">
        <f t="shared" si="194"/>
        <v>0</v>
      </c>
      <c r="Y853" t="str">
        <f t="shared" si="195"/>
        <v>нет</v>
      </c>
    </row>
    <row r="854" spans="1:25" ht="45" customHeight="1" x14ac:dyDescent="0.2">
      <c r="A854" s="2" t="s">
        <v>11</v>
      </c>
      <c r="B854" s="2" t="s">
        <v>3028</v>
      </c>
      <c r="C854" s="2" t="s">
        <v>3029</v>
      </c>
      <c r="D854" s="4">
        <v>603.47</v>
      </c>
      <c r="E854" s="2" t="s">
        <v>3016</v>
      </c>
      <c r="F854" s="2" t="s">
        <v>15</v>
      </c>
      <c r="G854" s="2" t="s">
        <v>304</v>
      </c>
      <c r="H854" s="2" t="s">
        <v>375</v>
      </c>
      <c r="I854" s="2" t="s">
        <v>54</v>
      </c>
      <c r="J854" s="2" t="s">
        <v>3030</v>
      </c>
      <c r="K854" s="2" t="s">
        <v>49</v>
      </c>
      <c r="L854" s="8" t="str">
        <f t="shared" si="182"/>
        <v>ПОСТАВЩИКИ</v>
      </c>
      <c r="M854" t="str">
        <f t="shared" si="183"/>
        <v xml:space="preserve"> </v>
      </c>
      <c r="N854" t="str">
        <f t="shared" si="184"/>
        <v>ПОСТАВЩИКИ</v>
      </c>
      <c r="O854" s="13" t="b">
        <f t="shared" si="185"/>
        <v>0</v>
      </c>
      <c r="P854" t="str">
        <f t="shared" si="186"/>
        <v>нет</v>
      </c>
      <c r="Q854" t="str">
        <f t="shared" si="187"/>
        <v/>
      </c>
      <c r="R854" t="b">
        <f t="shared" si="188"/>
        <v>0</v>
      </c>
      <c r="S854" t="str">
        <f t="shared" si="189"/>
        <v>нет</v>
      </c>
      <c r="T854" t="b">
        <f t="shared" si="190"/>
        <v>0</v>
      </c>
      <c r="U854" t="str">
        <f t="shared" si="191"/>
        <v>нет</v>
      </c>
      <c r="V854" t="b">
        <f t="shared" si="192"/>
        <v>0</v>
      </c>
      <c r="W854" t="str">
        <f t="shared" si="193"/>
        <v>нет</v>
      </c>
      <c r="X854" t="b">
        <f t="shared" si="194"/>
        <v>0</v>
      </c>
      <c r="Y854" t="str">
        <f t="shared" si="195"/>
        <v>нет</v>
      </c>
    </row>
    <row r="855" spans="1:25" ht="45" customHeight="1" x14ac:dyDescent="0.2">
      <c r="A855" s="2" t="s">
        <v>11</v>
      </c>
      <c r="B855" s="2" t="s">
        <v>3031</v>
      </c>
      <c r="C855" s="2" t="s">
        <v>3032</v>
      </c>
      <c r="D855" s="4">
        <v>530.35</v>
      </c>
      <c r="E855" s="2" t="s">
        <v>3016</v>
      </c>
      <c r="F855" s="2" t="s">
        <v>15</v>
      </c>
      <c r="G855" s="2" t="s">
        <v>304</v>
      </c>
      <c r="H855" s="2" t="s">
        <v>2001</v>
      </c>
      <c r="I855" s="2" t="s">
        <v>54</v>
      </c>
      <c r="J855" s="2" t="s">
        <v>3033</v>
      </c>
      <c r="K855" s="2" t="s">
        <v>49</v>
      </c>
      <c r="L855" s="8" t="str">
        <f t="shared" si="182"/>
        <v>ПОСТАВЩИКИ</v>
      </c>
      <c r="M855" t="str">
        <f t="shared" si="183"/>
        <v xml:space="preserve"> </v>
      </c>
      <c r="N855" t="str">
        <f t="shared" si="184"/>
        <v>ПОСТАВЩИКИ</v>
      </c>
      <c r="O855" s="13" t="b">
        <f t="shared" si="185"/>
        <v>0</v>
      </c>
      <c r="P855" t="str">
        <f t="shared" si="186"/>
        <v>нет</v>
      </c>
      <c r="Q855" t="str">
        <f t="shared" si="187"/>
        <v/>
      </c>
      <c r="R855" t="b">
        <f t="shared" si="188"/>
        <v>0</v>
      </c>
      <c r="S855" t="str">
        <f t="shared" si="189"/>
        <v>нет</v>
      </c>
      <c r="T855" t="b">
        <f t="shared" si="190"/>
        <v>0</v>
      </c>
      <c r="U855" t="str">
        <f t="shared" si="191"/>
        <v>нет</v>
      </c>
      <c r="V855" t="b">
        <f t="shared" si="192"/>
        <v>0</v>
      </c>
      <c r="W855" t="str">
        <f t="shared" si="193"/>
        <v>нет</v>
      </c>
      <c r="X855" t="b">
        <f t="shared" si="194"/>
        <v>0</v>
      </c>
      <c r="Y855" t="str">
        <f t="shared" si="195"/>
        <v>нет</v>
      </c>
    </row>
    <row r="856" spans="1:25" ht="45" customHeight="1" x14ac:dyDescent="0.2">
      <c r="A856" s="2" t="s">
        <v>11</v>
      </c>
      <c r="B856" s="2" t="s">
        <v>3034</v>
      </c>
      <c r="C856" s="2" t="s">
        <v>3035</v>
      </c>
      <c r="D856" s="4">
        <v>393.24</v>
      </c>
      <c r="E856" s="2" t="s">
        <v>3016</v>
      </c>
      <c r="F856" s="2" t="s">
        <v>15</v>
      </c>
      <c r="G856" s="2" t="s">
        <v>304</v>
      </c>
      <c r="H856" s="2" t="s">
        <v>341</v>
      </c>
      <c r="I856" s="2" t="s">
        <v>54</v>
      </c>
      <c r="J856" s="2" t="s">
        <v>3036</v>
      </c>
      <c r="K856" s="2" t="s">
        <v>49</v>
      </c>
      <c r="L856" s="8" t="str">
        <f t="shared" si="182"/>
        <v>ПОСТАВЩИКИ</v>
      </c>
      <c r="M856" t="str">
        <f t="shared" si="183"/>
        <v xml:space="preserve"> </v>
      </c>
      <c r="N856" t="str">
        <f t="shared" si="184"/>
        <v>ПОСТАВЩИКИ</v>
      </c>
      <c r="O856" s="13" t="b">
        <f t="shared" si="185"/>
        <v>0</v>
      </c>
      <c r="P856" t="str">
        <f t="shared" si="186"/>
        <v>нет</v>
      </c>
      <c r="Q856" t="str">
        <f t="shared" si="187"/>
        <v/>
      </c>
      <c r="R856" t="b">
        <f t="shared" si="188"/>
        <v>0</v>
      </c>
      <c r="S856" t="str">
        <f t="shared" si="189"/>
        <v>нет</v>
      </c>
      <c r="T856" t="b">
        <f t="shared" si="190"/>
        <v>0</v>
      </c>
      <c r="U856" t="str">
        <f t="shared" si="191"/>
        <v>нет</v>
      </c>
      <c r="V856" t="b">
        <f t="shared" si="192"/>
        <v>0</v>
      </c>
      <c r="W856" t="str">
        <f t="shared" si="193"/>
        <v>нет</v>
      </c>
      <c r="X856" t="b">
        <f t="shared" si="194"/>
        <v>0</v>
      </c>
      <c r="Y856" t="str">
        <f t="shared" si="195"/>
        <v>нет</v>
      </c>
    </row>
    <row r="857" spans="1:25" ht="45" customHeight="1" x14ac:dyDescent="0.2">
      <c r="A857" s="2" t="s">
        <v>11</v>
      </c>
      <c r="B857" s="2" t="s">
        <v>3037</v>
      </c>
      <c r="C857" s="2" t="s">
        <v>3038</v>
      </c>
      <c r="D857" s="4">
        <v>364.84</v>
      </c>
      <c r="E857" s="2" t="s">
        <v>3016</v>
      </c>
      <c r="F857" s="2" t="s">
        <v>15</v>
      </c>
      <c r="G857" s="2" t="s">
        <v>304</v>
      </c>
      <c r="H857" s="2" t="s">
        <v>3039</v>
      </c>
      <c r="I857" s="2" t="s">
        <v>54</v>
      </c>
      <c r="J857" s="2" t="s">
        <v>3040</v>
      </c>
      <c r="K857" s="2" t="s">
        <v>49</v>
      </c>
      <c r="L857" s="8" t="str">
        <f t="shared" si="182"/>
        <v>ПОСТАВЩИКИ</v>
      </c>
      <c r="M857" t="str">
        <f t="shared" si="183"/>
        <v xml:space="preserve"> </v>
      </c>
      <c r="N857" t="str">
        <f t="shared" si="184"/>
        <v>ПОСТАВЩИКИ</v>
      </c>
      <c r="O857" s="13" t="b">
        <f t="shared" si="185"/>
        <v>0</v>
      </c>
      <c r="P857" t="str">
        <f t="shared" si="186"/>
        <v>нет</v>
      </c>
      <c r="Q857" t="str">
        <f t="shared" si="187"/>
        <v/>
      </c>
      <c r="R857" t="b">
        <f t="shared" si="188"/>
        <v>0</v>
      </c>
      <c r="S857" t="str">
        <f t="shared" si="189"/>
        <v>нет</v>
      </c>
      <c r="T857" t="b">
        <f t="shared" si="190"/>
        <v>0</v>
      </c>
      <c r="U857" t="str">
        <f t="shared" si="191"/>
        <v>нет</v>
      </c>
      <c r="V857" t="b">
        <f t="shared" si="192"/>
        <v>0</v>
      </c>
      <c r="W857" t="str">
        <f t="shared" si="193"/>
        <v>нет</v>
      </c>
      <c r="X857" t="b">
        <f t="shared" si="194"/>
        <v>0</v>
      </c>
      <c r="Y857" t="str">
        <f t="shared" si="195"/>
        <v>нет</v>
      </c>
    </row>
    <row r="858" spans="1:25" ht="45" customHeight="1" x14ac:dyDescent="0.2">
      <c r="A858" s="2" t="s">
        <v>11</v>
      </c>
      <c r="B858" s="2" t="s">
        <v>3041</v>
      </c>
      <c r="C858" s="2" t="s">
        <v>3042</v>
      </c>
      <c r="D858" s="4">
        <v>246.24</v>
      </c>
      <c r="E858" s="2" t="s">
        <v>3016</v>
      </c>
      <c r="F858" s="2" t="s">
        <v>15</v>
      </c>
      <c r="G858" s="2" t="s">
        <v>304</v>
      </c>
      <c r="H858" s="2" t="s">
        <v>348</v>
      </c>
      <c r="I858" s="2" t="s">
        <v>54</v>
      </c>
      <c r="J858" s="2" t="s">
        <v>3043</v>
      </c>
      <c r="K858" s="2" t="s">
        <v>49</v>
      </c>
      <c r="L858" s="8" t="str">
        <f t="shared" si="182"/>
        <v>ПОСТАВЩИКИ</v>
      </c>
      <c r="M858" t="str">
        <f t="shared" si="183"/>
        <v xml:space="preserve"> </v>
      </c>
      <c r="N858" t="str">
        <f t="shared" si="184"/>
        <v>ПОСТАВЩИКИ</v>
      </c>
      <c r="O858" s="13" t="b">
        <f t="shared" si="185"/>
        <v>0</v>
      </c>
      <c r="P858" t="str">
        <f t="shared" si="186"/>
        <v>нет</v>
      </c>
      <c r="Q858" t="str">
        <f t="shared" si="187"/>
        <v/>
      </c>
      <c r="R858" t="b">
        <f t="shared" si="188"/>
        <v>0</v>
      </c>
      <c r="S858" t="str">
        <f t="shared" si="189"/>
        <v>нет</v>
      </c>
      <c r="T858" t="b">
        <f t="shared" si="190"/>
        <v>0</v>
      </c>
      <c r="U858" t="str">
        <f t="shared" si="191"/>
        <v>нет</v>
      </c>
      <c r="V858" t="b">
        <f t="shared" si="192"/>
        <v>0</v>
      </c>
      <c r="W858" t="str">
        <f t="shared" si="193"/>
        <v>нет</v>
      </c>
      <c r="X858" t="b">
        <f t="shared" si="194"/>
        <v>0</v>
      </c>
      <c r="Y858" t="str">
        <f t="shared" si="195"/>
        <v>нет</v>
      </c>
    </row>
    <row r="859" spans="1:25" ht="45" customHeight="1" x14ac:dyDescent="0.2">
      <c r="A859" s="2" t="s">
        <v>11</v>
      </c>
      <c r="B859" s="2" t="s">
        <v>3044</v>
      </c>
      <c r="C859" s="2" t="s">
        <v>3045</v>
      </c>
      <c r="D859" s="4">
        <v>229.22</v>
      </c>
      <c r="E859" s="2" t="s">
        <v>3016</v>
      </c>
      <c r="F859" s="2" t="s">
        <v>15</v>
      </c>
      <c r="G859" s="2" t="s">
        <v>304</v>
      </c>
      <c r="H859" s="2" t="s">
        <v>1871</v>
      </c>
      <c r="I859" s="2" t="s">
        <v>54</v>
      </c>
      <c r="J859" s="2" t="s">
        <v>3046</v>
      </c>
      <c r="K859" s="2" t="s">
        <v>49</v>
      </c>
      <c r="L859" s="8" t="str">
        <f t="shared" si="182"/>
        <v>ПОСТАВЩИКИ</v>
      </c>
      <c r="M859" t="str">
        <f t="shared" si="183"/>
        <v xml:space="preserve"> </v>
      </c>
      <c r="N859" t="str">
        <f t="shared" si="184"/>
        <v>ПОСТАВЩИКИ</v>
      </c>
      <c r="O859" s="13" t="b">
        <f t="shared" si="185"/>
        <v>0</v>
      </c>
      <c r="P859" t="str">
        <f t="shared" si="186"/>
        <v>нет</v>
      </c>
      <c r="Q859" t="str">
        <f t="shared" si="187"/>
        <v/>
      </c>
      <c r="R859" t="b">
        <f t="shared" si="188"/>
        <v>0</v>
      </c>
      <c r="S859" t="str">
        <f t="shared" si="189"/>
        <v>нет</v>
      </c>
      <c r="T859" t="b">
        <f t="shared" si="190"/>
        <v>0</v>
      </c>
      <c r="U859" t="str">
        <f t="shared" si="191"/>
        <v>нет</v>
      </c>
      <c r="V859" t="b">
        <f t="shared" si="192"/>
        <v>0</v>
      </c>
      <c r="W859" t="str">
        <f t="shared" si="193"/>
        <v>нет</v>
      </c>
      <c r="X859" t="b">
        <f t="shared" si="194"/>
        <v>0</v>
      </c>
      <c r="Y859" t="str">
        <f t="shared" si="195"/>
        <v>нет</v>
      </c>
    </row>
    <row r="860" spans="1:25" ht="45" customHeight="1" x14ac:dyDescent="0.2">
      <c r="A860" s="2" t="s">
        <v>11</v>
      </c>
      <c r="B860" s="2" t="s">
        <v>3047</v>
      </c>
      <c r="C860" s="2" t="s">
        <v>3048</v>
      </c>
      <c r="D860" s="4">
        <v>107.36</v>
      </c>
      <c r="E860" s="2" t="s">
        <v>3016</v>
      </c>
      <c r="F860" s="2" t="s">
        <v>15</v>
      </c>
      <c r="G860" s="2" t="s">
        <v>304</v>
      </c>
      <c r="H860" s="2" t="s">
        <v>348</v>
      </c>
      <c r="I860" s="2" t="s">
        <v>54</v>
      </c>
      <c r="J860" s="2" t="s">
        <v>3049</v>
      </c>
      <c r="K860" s="2" t="s">
        <v>49</v>
      </c>
      <c r="L860" s="8" t="str">
        <f t="shared" si="182"/>
        <v>ПОСТАВЩИКИ</v>
      </c>
      <c r="M860" t="str">
        <f t="shared" si="183"/>
        <v xml:space="preserve"> </v>
      </c>
      <c r="N860" t="str">
        <f t="shared" si="184"/>
        <v>ПОСТАВЩИКИ</v>
      </c>
      <c r="O860" s="13" t="b">
        <f t="shared" si="185"/>
        <v>0</v>
      </c>
      <c r="P860" t="str">
        <f t="shared" si="186"/>
        <v>нет</v>
      </c>
      <c r="Q860" t="str">
        <f t="shared" si="187"/>
        <v/>
      </c>
      <c r="R860" t="b">
        <f t="shared" si="188"/>
        <v>0</v>
      </c>
      <c r="S860" t="str">
        <f t="shared" si="189"/>
        <v>нет</v>
      </c>
      <c r="T860" t="b">
        <f t="shared" si="190"/>
        <v>0</v>
      </c>
      <c r="U860" t="str">
        <f t="shared" si="191"/>
        <v>нет</v>
      </c>
      <c r="V860" t="b">
        <f t="shared" si="192"/>
        <v>0</v>
      </c>
      <c r="W860" t="str">
        <f t="shared" si="193"/>
        <v>нет</v>
      </c>
      <c r="X860" t="b">
        <f t="shared" si="194"/>
        <v>0</v>
      </c>
      <c r="Y860" t="str">
        <f t="shared" si="195"/>
        <v>нет</v>
      </c>
    </row>
    <row r="861" spans="1:25" ht="45" customHeight="1" x14ac:dyDescent="0.2">
      <c r="A861" s="2" t="s">
        <v>11</v>
      </c>
      <c r="B861" s="2" t="s">
        <v>3050</v>
      </c>
      <c r="C861" s="2" t="s">
        <v>3051</v>
      </c>
      <c r="D861" s="4">
        <v>92.51</v>
      </c>
      <c r="E861" s="2" t="s">
        <v>3016</v>
      </c>
      <c r="F861" s="2" t="s">
        <v>15</v>
      </c>
      <c r="G861" s="2" t="s">
        <v>304</v>
      </c>
      <c r="H861" s="2" t="s">
        <v>3039</v>
      </c>
      <c r="I861" s="2" t="s">
        <v>54</v>
      </c>
      <c r="J861" s="2" t="s">
        <v>3052</v>
      </c>
      <c r="K861" s="2" t="s">
        <v>49</v>
      </c>
      <c r="L861" s="8" t="str">
        <f t="shared" si="182"/>
        <v>ПОСТАВЩИКИ</v>
      </c>
      <c r="M861" t="str">
        <f t="shared" si="183"/>
        <v xml:space="preserve"> </v>
      </c>
      <c r="N861" t="str">
        <f t="shared" si="184"/>
        <v>ПОСТАВЩИКИ</v>
      </c>
      <c r="O861" s="13" t="b">
        <f t="shared" si="185"/>
        <v>0</v>
      </c>
      <c r="P861" t="str">
        <f t="shared" si="186"/>
        <v>нет</v>
      </c>
      <c r="Q861" t="str">
        <f t="shared" si="187"/>
        <v/>
      </c>
      <c r="R861" t="b">
        <f t="shared" si="188"/>
        <v>0</v>
      </c>
      <c r="S861" t="str">
        <f t="shared" si="189"/>
        <v>нет</v>
      </c>
      <c r="T861" t="b">
        <f t="shared" si="190"/>
        <v>0</v>
      </c>
      <c r="U861" t="str">
        <f t="shared" si="191"/>
        <v>нет</v>
      </c>
      <c r="V861" t="b">
        <f t="shared" si="192"/>
        <v>0</v>
      </c>
      <c r="W861" t="str">
        <f t="shared" si="193"/>
        <v>нет</v>
      </c>
      <c r="X861" t="b">
        <f t="shared" si="194"/>
        <v>0</v>
      </c>
      <c r="Y861" t="str">
        <f t="shared" si="195"/>
        <v>нет</v>
      </c>
    </row>
    <row r="862" spans="1:25" ht="45" customHeight="1" x14ac:dyDescent="0.2">
      <c r="A862" s="2" t="s">
        <v>11</v>
      </c>
      <c r="B862" s="2" t="s">
        <v>3053</v>
      </c>
      <c r="C862" s="2" t="s">
        <v>3054</v>
      </c>
      <c r="D862" s="4">
        <v>85.39</v>
      </c>
      <c r="E862" s="2" t="s">
        <v>3016</v>
      </c>
      <c r="F862" s="2" t="s">
        <v>15</v>
      </c>
      <c r="G862" s="2" t="s">
        <v>304</v>
      </c>
      <c r="H862" s="2" t="s">
        <v>341</v>
      </c>
      <c r="I862" s="2" t="s">
        <v>54</v>
      </c>
      <c r="J862" s="2" t="s">
        <v>3055</v>
      </c>
      <c r="K862" s="2" t="s">
        <v>49</v>
      </c>
      <c r="L862" s="8" t="str">
        <f t="shared" si="182"/>
        <v>ПОСТАВЩИКИ</v>
      </c>
      <c r="M862" t="str">
        <f t="shared" si="183"/>
        <v xml:space="preserve"> </v>
      </c>
      <c r="N862" t="str">
        <f t="shared" si="184"/>
        <v>ПОСТАВЩИКИ</v>
      </c>
      <c r="O862" s="13" t="b">
        <f t="shared" si="185"/>
        <v>0</v>
      </c>
      <c r="P862" t="str">
        <f t="shared" si="186"/>
        <v>нет</v>
      </c>
      <c r="Q862" t="str">
        <f t="shared" si="187"/>
        <v/>
      </c>
      <c r="R862" t="b">
        <f t="shared" si="188"/>
        <v>0</v>
      </c>
      <c r="S862" t="str">
        <f t="shared" si="189"/>
        <v>нет</v>
      </c>
      <c r="T862" t="b">
        <f t="shared" si="190"/>
        <v>0</v>
      </c>
      <c r="U862" t="str">
        <f t="shared" si="191"/>
        <v>нет</v>
      </c>
      <c r="V862" t="b">
        <f t="shared" si="192"/>
        <v>0</v>
      </c>
      <c r="W862" t="str">
        <f t="shared" si="193"/>
        <v>нет</v>
      </c>
      <c r="X862" t="b">
        <f t="shared" si="194"/>
        <v>0</v>
      </c>
      <c r="Y862" t="str">
        <f t="shared" si="195"/>
        <v>нет</v>
      </c>
    </row>
    <row r="863" spans="1:25" ht="45" customHeight="1" x14ac:dyDescent="0.2">
      <c r="A863" s="2" t="s">
        <v>11</v>
      </c>
      <c r="B863" s="2" t="s">
        <v>3056</v>
      </c>
      <c r="C863" s="2" t="s">
        <v>3057</v>
      </c>
      <c r="D863" s="4">
        <v>56.22</v>
      </c>
      <c r="E863" s="2" t="s">
        <v>3016</v>
      </c>
      <c r="F863" s="2" t="s">
        <v>15</v>
      </c>
      <c r="G863" s="2" t="s">
        <v>304</v>
      </c>
      <c r="H863" s="2" t="s">
        <v>1871</v>
      </c>
      <c r="I863" s="2" t="s">
        <v>54</v>
      </c>
      <c r="J863" s="2" t="s">
        <v>3058</v>
      </c>
      <c r="K863" s="2" t="s">
        <v>49</v>
      </c>
      <c r="L863" s="8" t="str">
        <f t="shared" si="182"/>
        <v>ПОСТАВЩИКИ</v>
      </c>
      <c r="M863" t="str">
        <f t="shared" si="183"/>
        <v xml:space="preserve"> </v>
      </c>
      <c r="N863" t="str">
        <f t="shared" si="184"/>
        <v>ПОСТАВЩИКИ</v>
      </c>
      <c r="O863" s="13" t="b">
        <f t="shared" si="185"/>
        <v>0</v>
      </c>
      <c r="P863" t="str">
        <f t="shared" si="186"/>
        <v>нет</v>
      </c>
      <c r="Q863" t="str">
        <f t="shared" si="187"/>
        <v/>
      </c>
      <c r="R863" t="b">
        <f t="shared" si="188"/>
        <v>0</v>
      </c>
      <c r="S863" t="str">
        <f t="shared" si="189"/>
        <v>нет</v>
      </c>
      <c r="T863" t="b">
        <f t="shared" si="190"/>
        <v>0</v>
      </c>
      <c r="U863" t="str">
        <f t="shared" si="191"/>
        <v>нет</v>
      </c>
      <c r="V863" t="b">
        <f t="shared" si="192"/>
        <v>0</v>
      </c>
      <c r="W863" t="str">
        <f t="shared" si="193"/>
        <v>нет</v>
      </c>
      <c r="X863" t="b">
        <f t="shared" si="194"/>
        <v>0</v>
      </c>
      <c r="Y863" t="str">
        <f t="shared" si="195"/>
        <v>нет</v>
      </c>
    </row>
    <row r="864" spans="1:25" ht="45" customHeight="1" x14ac:dyDescent="0.2">
      <c r="A864" s="2" t="s">
        <v>11</v>
      </c>
      <c r="B864" s="2" t="s">
        <v>3059</v>
      </c>
      <c r="C864" s="2" t="s">
        <v>3060</v>
      </c>
      <c r="D864" s="3">
        <v>3499382.22</v>
      </c>
      <c r="E864" s="2" t="s">
        <v>3016</v>
      </c>
      <c r="F864" s="2" t="s">
        <v>15</v>
      </c>
      <c r="G864" s="2" t="s">
        <v>213</v>
      </c>
      <c r="H864" s="2" t="s">
        <v>3061</v>
      </c>
      <c r="I864" s="2" t="s">
        <v>54</v>
      </c>
      <c r="J864" s="2" t="s">
        <v>3062</v>
      </c>
      <c r="K864" s="2" t="s">
        <v>49</v>
      </c>
      <c r="L864" s="8" t="str">
        <f t="shared" si="182"/>
        <v>ПОСТАВЩИКИ</v>
      </c>
      <c r="M864" t="str">
        <f t="shared" si="183"/>
        <v xml:space="preserve"> </v>
      </c>
      <c r="N864" t="str">
        <f t="shared" si="184"/>
        <v>ПОСТАВЩИКИ</v>
      </c>
      <c r="O864" s="13" t="b">
        <f t="shared" si="185"/>
        <v>0</v>
      </c>
      <c r="P864" t="str">
        <f t="shared" si="186"/>
        <v>нет</v>
      </c>
      <c r="Q864" t="str">
        <f t="shared" si="187"/>
        <v/>
      </c>
      <c r="R864" t="b">
        <f t="shared" si="188"/>
        <v>0</v>
      </c>
      <c r="S864" t="str">
        <f t="shared" si="189"/>
        <v>нет</v>
      </c>
      <c r="T864" t="b">
        <f t="shared" si="190"/>
        <v>0</v>
      </c>
      <c r="U864" t="str">
        <f t="shared" si="191"/>
        <v>нет</v>
      </c>
      <c r="V864" t="b">
        <f t="shared" si="192"/>
        <v>0</v>
      </c>
      <c r="W864" t="str">
        <f t="shared" si="193"/>
        <v>нет</v>
      </c>
      <c r="X864" t="b">
        <f t="shared" si="194"/>
        <v>0</v>
      </c>
      <c r="Y864" t="str">
        <f t="shared" si="195"/>
        <v>нет</v>
      </c>
    </row>
    <row r="865" spans="1:25" ht="45" customHeight="1" x14ac:dyDescent="0.2">
      <c r="A865" s="2" t="s">
        <v>11</v>
      </c>
      <c r="B865" s="2" t="s">
        <v>3063</v>
      </c>
      <c r="C865" s="2" t="s">
        <v>3064</v>
      </c>
      <c r="D865" s="3">
        <v>35895.83</v>
      </c>
      <c r="E865" s="2" t="s">
        <v>3016</v>
      </c>
      <c r="F865" s="2" t="s">
        <v>15</v>
      </c>
      <c r="G865" s="2" t="s">
        <v>41</v>
      </c>
      <c r="H865" s="2" t="s">
        <v>17</v>
      </c>
      <c r="I865" s="2" t="s">
        <v>18</v>
      </c>
      <c r="J865" s="11" t="s">
        <v>3065</v>
      </c>
      <c r="K865" s="2" t="s">
        <v>20</v>
      </c>
      <c r="L865" s="8" t="str">
        <f t="shared" si="182"/>
        <v>ЗП</v>
      </c>
      <c r="M865" t="str">
        <f t="shared" si="183"/>
        <v xml:space="preserve"> </v>
      </c>
      <c r="N865" t="str">
        <f t="shared" si="184"/>
        <v>ЗП</v>
      </c>
      <c r="O865" s="13" t="b">
        <f t="shared" si="185"/>
        <v>0</v>
      </c>
      <c r="P865" t="str">
        <f t="shared" si="186"/>
        <v>нет</v>
      </c>
      <c r="Q865" t="str">
        <f t="shared" si="187"/>
        <v>ЗП</v>
      </c>
      <c r="R865" t="b">
        <f t="shared" si="188"/>
        <v>0</v>
      </c>
      <c r="S865" t="str">
        <f t="shared" si="189"/>
        <v>нет</v>
      </c>
      <c r="T865" t="b">
        <f t="shared" si="190"/>
        <v>0</v>
      </c>
      <c r="U865" t="str">
        <f t="shared" si="191"/>
        <v>нет</v>
      </c>
      <c r="V865" t="b">
        <f t="shared" si="192"/>
        <v>0</v>
      </c>
      <c r="W865" t="str">
        <f t="shared" si="193"/>
        <v>нет</v>
      </c>
      <c r="X865" t="b">
        <f t="shared" si="194"/>
        <v>0</v>
      </c>
      <c r="Y865" t="str">
        <f t="shared" si="195"/>
        <v>нет</v>
      </c>
    </row>
    <row r="866" spans="1:25" ht="45" customHeight="1" x14ac:dyDescent="0.2">
      <c r="A866" s="2" t="s">
        <v>11</v>
      </c>
      <c r="B866" s="2" t="s">
        <v>3066</v>
      </c>
      <c r="C866" s="2" t="s">
        <v>3067</v>
      </c>
      <c r="D866" s="3">
        <v>131000.61</v>
      </c>
      <c r="E866" s="2" t="s">
        <v>3016</v>
      </c>
      <c r="F866" s="2" t="s">
        <v>15</v>
      </c>
      <c r="G866" s="2" t="s">
        <v>38</v>
      </c>
      <c r="H866" s="2" t="s">
        <v>17</v>
      </c>
      <c r="I866" s="2" t="s">
        <v>18</v>
      </c>
      <c r="J866" s="11" t="s">
        <v>3068</v>
      </c>
      <c r="K866" s="2" t="s">
        <v>20</v>
      </c>
      <c r="L866" s="8" t="str">
        <f t="shared" si="182"/>
        <v>ЗП</v>
      </c>
      <c r="M866" t="str">
        <f t="shared" si="183"/>
        <v xml:space="preserve"> </v>
      </c>
      <c r="N866" t="str">
        <f t="shared" si="184"/>
        <v>ЗП</v>
      </c>
      <c r="O866" s="13" t="b">
        <f t="shared" si="185"/>
        <v>0</v>
      </c>
      <c r="P866" t="str">
        <f t="shared" si="186"/>
        <v>нет</v>
      </c>
      <c r="Q866" t="str">
        <f t="shared" si="187"/>
        <v>ЗП</v>
      </c>
      <c r="R866" t="b">
        <f t="shared" si="188"/>
        <v>0</v>
      </c>
      <c r="S866" t="str">
        <f t="shared" si="189"/>
        <v>нет</v>
      </c>
      <c r="T866" t="b">
        <f t="shared" si="190"/>
        <v>0</v>
      </c>
      <c r="U866" t="str">
        <f t="shared" si="191"/>
        <v>нет</v>
      </c>
      <c r="V866" t="b">
        <f t="shared" si="192"/>
        <v>0</v>
      </c>
      <c r="W866" t="str">
        <f t="shared" si="193"/>
        <v>нет</v>
      </c>
      <c r="X866" t="b">
        <f t="shared" si="194"/>
        <v>0</v>
      </c>
      <c r="Y866" t="str">
        <f t="shared" si="195"/>
        <v>нет</v>
      </c>
    </row>
    <row r="867" spans="1:25" ht="45" customHeight="1" x14ac:dyDescent="0.2">
      <c r="A867" s="2" t="s">
        <v>11</v>
      </c>
      <c r="B867" s="2" t="s">
        <v>3069</v>
      </c>
      <c r="C867" s="2" t="s">
        <v>3070</v>
      </c>
      <c r="D867" s="3">
        <v>51808.84</v>
      </c>
      <c r="E867" s="2" t="s">
        <v>3016</v>
      </c>
      <c r="F867" s="2" t="s">
        <v>15</v>
      </c>
      <c r="G867" s="2" t="s">
        <v>362</v>
      </c>
      <c r="H867" s="2" t="s">
        <v>363</v>
      </c>
      <c r="I867" s="2" t="s">
        <v>54</v>
      </c>
      <c r="J867" s="2" t="s">
        <v>3071</v>
      </c>
      <c r="K867" s="2" t="s">
        <v>49</v>
      </c>
      <c r="L867" s="8" t="str">
        <f t="shared" si="182"/>
        <v>ПОСТАВЩИКИ</v>
      </c>
      <c r="M867" t="str">
        <f t="shared" si="183"/>
        <v xml:space="preserve"> </v>
      </c>
      <c r="N867" t="str">
        <f t="shared" si="184"/>
        <v>ПОСТАВЩИКИ</v>
      </c>
      <c r="O867" s="13" t="b">
        <f t="shared" si="185"/>
        <v>0</v>
      </c>
      <c r="P867" t="str">
        <f t="shared" si="186"/>
        <v>нет</v>
      </c>
      <c r="Q867" t="str">
        <f t="shared" si="187"/>
        <v/>
      </c>
      <c r="R867" t="b">
        <f t="shared" si="188"/>
        <v>0</v>
      </c>
      <c r="S867" t="str">
        <f t="shared" si="189"/>
        <v>нет</v>
      </c>
      <c r="T867" t="b">
        <f t="shared" si="190"/>
        <v>0</v>
      </c>
      <c r="U867" t="str">
        <f t="shared" si="191"/>
        <v>нет</v>
      </c>
      <c r="V867" t="b">
        <f t="shared" si="192"/>
        <v>0</v>
      </c>
      <c r="W867" t="str">
        <f t="shared" si="193"/>
        <v>нет</v>
      </c>
      <c r="X867" t="b">
        <f t="shared" si="194"/>
        <v>0</v>
      </c>
      <c r="Y867" t="str">
        <f t="shared" si="195"/>
        <v>нет</v>
      </c>
    </row>
    <row r="868" spans="1:25" ht="45" customHeight="1" x14ac:dyDescent="0.2">
      <c r="A868" s="2" t="s">
        <v>11</v>
      </c>
      <c r="B868" s="2" t="s">
        <v>3069</v>
      </c>
      <c r="C868" s="2" t="s">
        <v>3072</v>
      </c>
      <c r="D868" s="3">
        <v>44223.47</v>
      </c>
      <c r="E868" s="2" t="s">
        <v>3016</v>
      </c>
      <c r="F868" s="2" t="s">
        <v>15</v>
      </c>
      <c r="G868" s="2" t="s">
        <v>362</v>
      </c>
      <c r="H868" s="2" t="s">
        <v>367</v>
      </c>
      <c r="I868" s="2" t="s">
        <v>54</v>
      </c>
      <c r="J868" s="2" t="s">
        <v>3073</v>
      </c>
      <c r="K868" s="2" t="s">
        <v>49</v>
      </c>
      <c r="L868" s="8" t="str">
        <f t="shared" si="182"/>
        <v>ПОСТАВЩИКИ</v>
      </c>
      <c r="M868" t="str">
        <f t="shared" si="183"/>
        <v xml:space="preserve"> </v>
      </c>
      <c r="N868" t="str">
        <f t="shared" si="184"/>
        <v>ПОСТАВЩИКИ</v>
      </c>
      <c r="O868" s="13" t="b">
        <f t="shared" si="185"/>
        <v>0</v>
      </c>
      <c r="P868" t="str">
        <f t="shared" si="186"/>
        <v>нет</v>
      </c>
      <c r="Q868" t="str">
        <f t="shared" si="187"/>
        <v/>
      </c>
      <c r="R868" t="b">
        <f t="shared" si="188"/>
        <v>0</v>
      </c>
      <c r="S868" t="str">
        <f t="shared" si="189"/>
        <v>нет</v>
      </c>
      <c r="T868" t="b">
        <f t="shared" si="190"/>
        <v>0</v>
      </c>
      <c r="U868" t="str">
        <f t="shared" si="191"/>
        <v>нет</v>
      </c>
      <c r="V868" t="b">
        <f t="shared" si="192"/>
        <v>0</v>
      </c>
      <c r="W868" t="str">
        <f t="shared" si="193"/>
        <v>нет</v>
      </c>
      <c r="X868" t="b">
        <f t="shared" si="194"/>
        <v>0</v>
      </c>
      <c r="Y868" t="str">
        <f t="shared" si="195"/>
        <v>нет</v>
      </c>
    </row>
    <row r="869" spans="1:25" ht="45" customHeight="1" x14ac:dyDescent="0.2">
      <c r="A869" s="2" t="s">
        <v>11</v>
      </c>
      <c r="B869" s="2" t="s">
        <v>3069</v>
      </c>
      <c r="C869" s="2" t="s">
        <v>3074</v>
      </c>
      <c r="D869" s="3">
        <v>154792.48000000001</v>
      </c>
      <c r="E869" s="2" t="s">
        <v>3016</v>
      </c>
      <c r="F869" s="2" t="s">
        <v>15</v>
      </c>
      <c r="G869" s="2" t="s">
        <v>84</v>
      </c>
      <c r="H869" s="2" t="s">
        <v>1323</v>
      </c>
      <c r="I869" s="2" t="s">
        <v>54</v>
      </c>
      <c r="J869" s="2" t="s">
        <v>3075</v>
      </c>
      <c r="K869" s="2" t="s">
        <v>49</v>
      </c>
      <c r="L869" s="8" t="str">
        <f t="shared" si="182"/>
        <v>ПОСТАВЩИКИ</v>
      </c>
      <c r="M869" t="str">
        <f t="shared" si="183"/>
        <v xml:space="preserve"> </v>
      </c>
      <c r="N869" t="str">
        <f t="shared" si="184"/>
        <v>ПОСТАВЩИКИ</v>
      </c>
      <c r="O869" s="13" t="b">
        <f t="shared" si="185"/>
        <v>0</v>
      </c>
      <c r="P869" t="str">
        <f t="shared" si="186"/>
        <v>нет</v>
      </c>
      <c r="Q869" t="str">
        <f t="shared" si="187"/>
        <v/>
      </c>
      <c r="R869" t="b">
        <f t="shared" si="188"/>
        <v>0</v>
      </c>
      <c r="S869" t="str">
        <f t="shared" si="189"/>
        <v>нет</v>
      </c>
      <c r="T869" t="b">
        <f t="shared" si="190"/>
        <v>0</v>
      </c>
      <c r="U869" t="str">
        <f t="shared" si="191"/>
        <v>нет</v>
      </c>
      <c r="V869" t="b">
        <f t="shared" si="192"/>
        <v>0</v>
      </c>
      <c r="W869" t="str">
        <f t="shared" si="193"/>
        <v>нет</v>
      </c>
      <c r="X869" t="b">
        <f t="shared" si="194"/>
        <v>0</v>
      </c>
      <c r="Y869" t="str">
        <f t="shared" si="195"/>
        <v>нет</v>
      </c>
    </row>
    <row r="870" spans="1:25" ht="45" customHeight="1" x14ac:dyDescent="0.2">
      <c r="A870" s="2" t="s">
        <v>11</v>
      </c>
      <c r="B870" s="2" t="s">
        <v>3069</v>
      </c>
      <c r="C870" s="2" t="s">
        <v>3076</v>
      </c>
      <c r="D870" s="3">
        <v>34035.31</v>
      </c>
      <c r="E870" s="2" t="s">
        <v>3016</v>
      </c>
      <c r="F870" s="2" t="s">
        <v>15</v>
      </c>
      <c r="G870" s="2" t="s">
        <v>371</v>
      </c>
      <c r="H870" s="2" t="s">
        <v>372</v>
      </c>
      <c r="I870" s="2" t="s">
        <v>54</v>
      </c>
      <c r="J870" s="2" t="s">
        <v>3077</v>
      </c>
      <c r="K870" s="2" t="s">
        <v>49</v>
      </c>
      <c r="L870" s="8" t="str">
        <f t="shared" si="182"/>
        <v>ПОСТАВЩИКИ</v>
      </c>
      <c r="M870" t="str">
        <f t="shared" si="183"/>
        <v xml:space="preserve"> </v>
      </c>
      <c r="N870" t="str">
        <f t="shared" si="184"/>
        <v>ПОСТАВЩИКИ</v>
      </c>
      <c r="O870" s="13" t="b">
        <f t="shared" si="185"/>
        <v>0</v>
      </c>
      <c r="P870" t="str">
        <f t="shared" si="186"/>
        <v>нет</v>
      </c>
      <c r="Q870" t="str">
        <f t="shared" si="187"/>
        <v/>
      </c>
      <c r="R870" t="b">
        <f t="shared" si="188"/>
        <v>0</v>
      </c>
      <c r="S870" t="str">
        <f t="shared" si="189"/>
        <v>нет</v>
      </c>
      <c r="T870" t="b">
        <f t="shared" si="190"/>
        <v>0</v>
      </c>
      <c r="U870" t="str">
        <f t="shared" si="191"/>
        <v>нет</v>
      </c>
      <c r="V870" t="b">
        <f t="shared" si="192"/>
        <v>0</v>
      </c>
      <c r="W870" t="str">
        <f t="shared" si="193"/>
        <v>нет</v>
      </c>
      <c r="X870" t="b">
        <f t="shared" si="194"/>
        <v>0</v>
      </c>
      <c r="Y870" t="str">
        <f t="shared" si="195"/>
        <v>нет</v>
      </c>
    </row>
    <row r="871" spans="1:25" ht="45" customHeight="1" x14ac:dyDescent="0.2">
      <c r="A871" s="2" t="s">
        <v>11</v>
      </c>
      <c r="B871" s="2" t="s">
        <v>3069</v>
      </c>
      <c r="C871" s="2" t="s">
        <v>3078</v>
      </c>
      <c r="D871" s="3">
        <v>456255.36</v>
      </c>
      <c r="E871" s="2" t="s">
        <v>3016</v>
      </c>
      <c r="F871" s="2" t="s">
        <v>15</v>
      </c>
      <c r="G871" s="2" t="s">
        <v>84</v>
      </c>
      <c r="H871" s="2" t="s">
        <v>2968</v>
      </c>
      <c r="I871" s="2" t="s">
        <v>54</v>
      </c>
      <c r="J871" s="2" t="s">
        <v>3079</v>
      </c>
      <c r="K871" s="2" t="s">
        <v>49</v>
      </c>
      <c r="L871" s="8" t="str">
        <f t="shared" si="182"/>
        <v>ПОСТАВЩИКИ</v>
      </c>
      <c r="M871" t="str">
        <f t="shared" si="183"/>
        <v xml:space="preserve"> </v>
      </c>
      <c r="N871" t="str">
        <f t="shared" si="184"/>
        <v>ПОСТАВЩИКИ</v>
      </c>
      <c r="O871" s="13" t="b">
        <f t="shared" si="185"/>
        <v>0</v>
      </c>
      <c r="P871" t="str">
        <f t="shared" si="186"/>
        <v>нет</v>
      </c>
      <c r="Q871" t="str">
        <f t="shared" si="187"/>
        <v/>
      </c>
      <c r="R871" t="b">
        <f t="shared" si="188"/>
        <v>0</v>
      </c>
      <c r="S871" t="str">
        <f t="shared" si="189"/>
        <v>нет</v>
      </c>
      <c r="T871" t="b">
        <f t="shared" si="190"/>
        <v>0</v>
      </c>
      <c r="U871" t="str">
        <f t="shared" si="191"/>
        <v>нет</v>
      </c>
      <c r="V871" t="b">
        <f t="shared" si="192"/>
        <v>0</v>
      </c>
      <c r="W871" t="str">
        <f t="shared" si="193"/>
        <v>нет</v>
      </c>
      <c r="X871" t="b">
        <f t="shared" si="194"/>
        <v>0</v>
      </c>
      <c r="Y871" t="str">
        <f t="shared" si="195"/>
        <v>нет</v>
      </c>
    </row>
    <row r="872" spans="1:25" ht="45" customHeight="1" x14ac:dyDescent="0.2">
      <c r="A872" s="2" t="s">
        <v>11</v>
      </c>
      <c r="B872" s="2" t="s">
        <v>3069</v>
      </c>
      <c r="C872" s="2" t="s">
        <v>3080</v>
      </c>
      <c r="D872" s="3">
        <v>53985.93</v>
      </c>
      <c r="E872" s="2" t="s">
        <v>3016</v>
      </c>
      <c r="F872" s="2" t="s">
        <v>15</v>
      </c>
      <c r="G872" s="2" t="s">
        <v>362</v>
      </c>
      <c r="H872" s="2" t="s">
        <v>363</v>
      </c>
      <c r="I872" s="2" t="s">
        <v>54</v>
      </c>
      <c r="J872" s="2" t="s">
        <v>3081</v>
      </c>
      <c r="K872" s="2" t="s">
        <v>49</v>
      </c>
      <c r="L872" s="8" t="str">
        <f t="shared" si="182"/>
        <v>ПОСТАВЩИКИ</v>
      </c>
      <c r="M872" t="str">
        <f t="shared" si="183"/>
        <v xml:space="preserve"> </v>
      </c>
      <c r="N872" t="str">
        <f t="shared" si="184"/>
        <v>ПОСТАВЩИКИ</v>
      </c>
      <c r="O872" s="13" t="b">
        <f t="shared" si="185"/>
        <v>0</v>
      </c>
      <c r="P872" t="str">
        <f t="shared" si="186"/>
        <v>нет</v>
      </c>
      <c r="Q872" t="str">
        <f t="shared" si="187"/>
        <v/>
      </c>
      <c r="R872" t="b">
        <f t="shared" si="188"/>
        <v>0</v>
      </c>
      <c r="S872" t="str">
        <f t="shared" si="189"/>
        <v>нет</v>
      </c>
      <c r="T872" t="b">
        <f t="shared" si="190"/>
        <v>0</v>
      </c>
      <c r="U872" t="str">
        <f t="shared" si="191"/>
        <v>нет</v>
      </c>
      <c r="V872" t="b">
        <f t="shared" si="192"/>
        <v>0</v>
      </c>
      <c r="W872" t="str">
        <f t="shared" si="193"/>
        <v>нет</v>
      </c>
      <c r="X872" t="b">
        <f t="shared" si="194"/>
        <v>0</v>
      </c>
      <c r="Y872" t="str">
        <f t="shared" si="195"/>
        <v>нет</v>
      </c>
    </row>
    <row r="873" spans="1:25" ht="45" customHeight="1" x14ac:dyDescent="0.2">
      <c r="A873" s="2" t="s">
        <v>11</v>
      </c>
      <c r="B873" s="2" t="s">
        <v>3069</v>
      </c>
      <c r="C873" s="2" t="s">
        <v>3082</v>
      </c>
      <c r="D873" s="3">
        <v>57941.63</v>
      </c>
      <c r="E873" s="2" t="s">
        <v>3016</v>
      </c>
      <c r="F873" s="2" t="s">
        <v>15</v>
      </c>
      <c r="G873" s="2" t="s">
        <v>362</v>
      </c>
      <c r="H873" s="2" t="s">
        <v>367</v>
      </c>
      <c r="I873" s="2" t="s">
        <v>54</v>
      </c>
      <c r="J873" s="2" t="s">
        <v>3083</v>
      </c>
      <c r="K873" s="2" t="s">
        <v>49</v>
      </c>
      <c r="L873" s="8" t="str">
        <f t="shared" si="182"/>
        <v>ПОСТАВЩИКИ</v>
      </c>
      <c r="M873" t="str">
        <f t="shared" si="183"/>
        <v xml:space="preserve"> </v>
      </c>
      <c r="N873" t="str">
        <f t="shared" si="184"/>
        <v>ПОСТАВЩИКИ</v>
      </c>
      <c r="O873" s="13" t="b">
        <f t="shared" si="185"/>
        <v>0</v>
      </c>
      <c r="P873" t="str">
        <f t="shared" si="186"/>
        <v>нет</v>
      </c>
      <c r="Q873" t="str">
        <f t="shared" si="187"/>
        <v/>
      </c>
      <c r="R873" t="b">
        <f t="shared" si="188"/>
        <v>0</v>
      </c>
      <c r="S873" t="str">
        <f t="shared" si="189"/>
        <v>нет</v>
      </c>
      <c r="T873" t="b">
        <f t="shared" si="190"/>
        <v>0</v>
      </c>
      <c r="U873" t="str">
        <f t="shared" si="191"/>
        <v>нет</v>
      </c>
      <c r="V873" t="b">
        <f t="shared" si="192"/>
        <v>0</v>
      </c>
      <c r="W873" t="str">
        <f t="shared" si="193"/>
        <v>нет</v>
      </c>
      <c r="X873" t="b">
        <f t="shared" si="194"/>
        <v>0</v>
      </c>
      <c r="Y873" t="str">
        <f t="shared" si="195"/>
        <v>нет</v>
      </c>
    </row>
    <row r="874" spans="1:25" ht="45" customHeight="1" x14ac:dyDescent="0.2">
      <c r="A874" s="2" t="s">
        <v>11</v>
      </c>
      <c r="B874" s="2" t="s">
        <v>3084</v>
      </c>
      <c r="C874" s="2" t="s">
        <v>3085</v>
      </c>
      <c r="D874" s="4">
        <v>12.1</v>
      </c>
      <c r="E874" s="2" t="s">
        <v>3016</v>
      </c>
      <c r="F874" s="2" t="s">
        <v>15</v>
      </c>
      <c r="G874" s="2" t="s">
        <v>304</v>
      </c>
      <c r="H874" s="2" t="s">
        <v>1289</v>
      </c>
      <c r="I874" s="2" t="s">
        <v>54</v>
      </c>
      <c r="J874" s="2" t="s">
        <v>3086</v>
      </c>
      <c r="K874" s="2" t="s">
        <v>49</v>
      </c>
      <c r="L874" s="8" t="str">
        <f t="shared" si="182"/>
        <v>ПОСТАВЩИКИ</v>
      </c>
      <c r="M874" t="str">
        <f t="shared" si="183"/>
        <v xml:space="preserve"> </v>
      </c>
      <c r="N874" t="str">
        <f t="shared" si="184"/>
        <v>ПОСТАВЩИКИ</v>
      </c>
      <c r="O874" s="13" t="b">
        <f t="shared" si="185"/>
        <v>0</v>
      </c>
      <c r="P874" t="str">
        <f t="shared" si="186"/>
        <v>нет</v>
      </c>
      <c r="Q874" t="str">
        <f t="shared" si="187"/>
        <v/>
      </c>
      <c r="R874" t="b">
        <f t="shared" si="188"/>
        <v>0</v>
      </c>
      <c r="S874" t="str">
        <f t="shared" si="189"/>
        <v>нет</v>
      </c>
      <c r="T874" t="b">
        <f t="shared" si="190"/>
        <v>0</v>
      </c>
      <c r="U874" t="str">
        <f t="shared" si="191"/>
        <v>нет</v>
      </c>
      <c r="V874" t="b">
        <f t="shared" si="192"/>
        <v>0</v>
      </c>
      <c r="W874" t="str">
        <f t="shared" si="193"/>
        <v>нет</v>
      </c>
      <c r="X874" t="b">
        <f t="shared" si="194"/>
        <v>0</v>
      </c>
      <c r="Y874" t="str">
        <f t="shared" si="195"/>
        <v>нет</v>
      </c>
    </row>
    <row r="875" spans="1:25" ht="45" customHeight="1" x14ac:dyDescent="0.2">
      <c r="A875" s="2" t="s">
        <v>11</v>
      </c>
      <c r="B875" s="2" t="s">
        <v>3087</v>
      </c>
      <c r="C875" s="2" t="s">
        <v>3088</v>
      </c>
      <c r="D875" s="4">
        <v>50.15</v>
      </c>
      <c r="E875" s="2" t="s">
        <v>3016</v>
      </c>
      <c r="F875" s="2" t="s">
        <v>15</v>
      </c>
      <c r="G875" s="2" t="s">
        <v>304</v>
      </c>
      <c r="H875" s="2" t="s">
        <v>1289</v>
      </c>
      <c r="I875" s="2" t="s">
        <v>54</v>
      </c>
      <c r="J875" s="2" t="s">
        <v>3089</v>
      </c>
      <c r="K875" s="2" t="s">
        <v>49</v>
      </c>
      <c r="L875" s="8" t="str">
        <f t="shared" si="182"/>
        <v>ПОСТАВЩИКИ</v>
      </c>
      <c r="M875" t="str">
        <f t="shared" si="183"/>
        <v xml:space="preserve"> </v>
      </c>
      <c r="N875" t="str">
        <f t="shared" si="184"/>
        <v>ПОСТАВЩИКИ</v>
      </c>
      <c r="O875" s="13" t="b">
        <f t="shared" si="185"/>
        <v>0</v>
      </c>
      <c r="P875" t="str">
        <f t="shared" si="186"/>
        <v>нет</v>
      </c>
      <c r="Q875" t="str">
        <f t="shared" si="187"/>
        <v/>
      </c>
      <c r="R875" t="b">
        <f t="shared" si="188"/>
        <v>0</v>
      </c>
      <c r="S875" t="str">
        <f t="shared" si="189"/>
        <v>нет</v>
      </c>
      <c r="T875" t="b">
        <f t="shared" si="190"/>
        <v>0</v>
      </c>
      <c r="U875" t="str">
        <f t="shared" si="191"/>
        <v>нет</v>
      </c>
      <c r="V875" t="b">
        <f t="shared" si="192"/>
        <v>0</v>
      </c>
      <c r="W875" t="str">
        <f t="shared" si="193"/>
        <v>нет</v>
      </c>
      <c r="X875" t="b">
        <f t="shared" si="194"/>
        <v>0</v>
      </c>
      <c r="Y875" t="str">
        <f t="shared" si="195"/>
        <v>нет</v>
      </c>
    </row>
    <row r="876" spans="1:25" ht="45" customHeight="1" x14ac:dyDescent="0.2">
      <c r="A876" s="2" t="s">
        <v>11</v>
      </c>
      <c r="B876" s="2" t="s">
        <v>3090</v>
      </c>
      <c r="C876" s="2" t="s">
        <v>3091</v>
      </c>
      <c r="D876" s="3">
        <v>1662.5</v>
      </c>
      <c r="E876" s="2" t="s">
        <v>3016</v>
      </c>
      <c r="F876" s="2" t="s">
        <v>62</v>
      </c>
      <c r="G876" s="2" t="s">
        <v>41</v>
      </c>
      <c r="H876" s="2" t="s">
        <v>3092</v>
      </c>
      <c r="I876" s="2" t="s">
        <v>65</v>
      </c>
      <c r="J876" s="2" t="s">
        <v>393</v>
      </c>
      <c r="K876" s="2" t="s">
        <v>2056</v>
      </c>
      <c r="L876" s="8" t="str">
        <f t="shared" si="182"/>
        <v>Доходы/Оплата (за доставку)</v>
      </c>
      <c r="M876" t="str">
        <f t="shared" si="183"/>
        <v xml:space="preserve"> </v>
      </c>
      <c r="N876" t="str">
        <f t="shared" si="184"/>
        <v>Доходы/Оплата (за доставку)</v>
      </c>
      <c r="O876" s="13" t="b">
        <f t="shared" si="185"/>
        <v>0</v>
      </c>
      <c r="P876" t="str">
        <f t="shared" si="186"/>
        <v>нет</v>
      </c>
      <c r="Q876" t="str">
        <f t="shared" si="187"/>
        <v/>
      </c>
      <c r="R876" t="b">
        <f t="shared" si="188"/>
        <v>0</v>
      </c>
      <c r="S876" t="str">
        <f t="shared" si="189"/>
        <v>нет</v>
      </c>
      <c r="T876" t="b">
        <f t="shared" si="190"/>
        <v>0</v>
      </c>
      <c r="U876" t="str">
        <f t="shared" si="191"/>
        <v>нет</v>
      </c>
      <c r="V876" t="b">
        <f t="shared" si="192"/>
        <v>0</v>
      </c>
      <c r="W876" t="str">
        <f t="shared" si="193"/>
        <v>нет</v>
      </c>
      <c r="X876" t="b">
        <f t="shared" si="194"/>
        <v>0</v>
      </c>
      <c r="Y876" t="str">
        <f t="shared" si="195"/>
        <v>нет</v>
      </c>
    </row>
    <row r="877" spans="1:25" ht="45" customHeight="1" x14ac:dyDescent="0.2">
      <c r="A877" s="2" t="s">
        <v>11</v>
      </c>
      <c r="B877" s="2" t="s">
        <v>3090</v>
      </c>
      <c r="C877" s="2" t="s">
        <v>3093</v>
      </c>
      <c r="D877" s="4">
        <v>831.25</v>
      </c>
      <c r="E877" s="2" t="s">
        <v>3016</v>
      </c>
      <c r="F877" s="2" t="s">
        <v>62</v>
      </c>
      <c r="G877" s="2" t="s">
        <v>1826</v>
      </c>
      <c r="H877" s="2" t="s">
        <v>3094</v>
      </c>
      <c r="I877" s="2" t="s">
        <v>65</v>
      </c>
      <c r="J877" s="2" t="s">
        <v>3095</v>
      </c>
      <c r="K877" s="2" t="s">
        <v>2056</v>
      </c>
      <c r="L877" s="8" t="str">
        <f t="shared" si="182"/>
        <v>Доходы/Оплата (за доставку)</v>
      </c>
      <c r="M877" t="str">
        <f t="shared" si="183"/>
        <v xml:space="preserve"> </v>
      </c>
      <c r="N877" t="str">
        <f t="shared" si="184"/>
        <v>Доходы/Оплата (за доставку)</v>
      </c>
      <c r="O877" s="13" t="b">
        <f t="shared" si="185"/>
        <v>0</v>
      </c>
      <c r="P877" t="str">
        <f t="shared" si="186"/>
        <v>нет</v>
      </c>
      <c r="Q877" t="str">
        <f t="shared" si="187"/>
        <v/>
      </c>
      <c r="R877" t="b">
        <f t="shared" si="188"/>
        <v>0</v>
      </c>
      <c r="S877" t="str">
        <f t="shared" si="189"/>
        <v>нет</v>
      </c>
      <c r="T877" t="b">
        <f t="shared" si="190"/>
        <v>0</v>
      </c>
      <c r="U877" t="str">
        <f t="shared" si="191"/>
        <v>нет</v>
      </c>
      <c r="V877" t="b">
        <f t="shared" si="192"/>
        <v>0</v>
      </c>
      <c r="W877" t="str">
        <f t="shared" si="193"/>
        <v>нет</v>
      </c>
      <c r="X877" t="b">
        <f t="shared" si="194"/>
        <v>0</v>
      </c>
      <c r="Y877" t="str">
        <f t="shared" si="195"/>
        <v>нет</v>
      </c>
    </row>
    <row r="878" spans="1:25" ht="45" customHeight="1" x14ac:dyDescent="0.2">
      <c r="A878" s="2" t="s">
        <v>11</v>
      </c>
      <c r="B878" s="2" t="s">
        <v>3090</v>
      </c>
      <c r="C878" s="2" t="s">
        <v>3096</v>
      </c>
      <c r="D878" s="4">
        <v>665</v>
      </c>
      <c r="E878" s="2" t="s">
        <v>3016</v>
      </c>
      <c r="F878" s="2" t="s">
        <v>62</v>
      </c>
      <c r="G878" s="2" t="s">
        <v>745</v>
      </c>
      <c r="H878" s="2" t="s">
        <v>3097</v>
      </c>
      <c r="I878" s="2" t="s">
        <v>65</v>
      </c>
      <c r="J878" s="2" t="s">
        <v>3098</v>
      </c>
      <c r="K878" s="2" t="s">
        <v>2056</v>
      </c>
      <c r="L878" s="8" t="str">
        <f t="shared" si="182"/>
        <v>Доходы/Оплата (за доставку)</v>
      </c>
      <c r="M878" t="str">
        <f t="shared" si="183"/>
        <v xml:space="preserve"> </v>
      </c>
      <c r="N878" t="str">
        <f t="shared" si="184"/>
        <v>Доходы/Оплата (за доставку)</v>
      </c>
      <c r="O878" s="13" t="b">
        <f t="shared" si="185"/>
        <v>0</v>
      </c>
      <c r="P878" t="str">
        <f t="shared" si="186"/>
        <v>нет</v>
      </c>
      <c r="Q878" t="str">
        <f t="shared" si="187"/>
        <v/>
      </c>
      <c r="R878" t="b">
        <f t="shared" si="188"/>
        <v>0</v>
      </c>
      <c r="S878" t="str">
        <f t="shared" si="189"/>
        <v>нет</v>
      </c>
      <c r="T878" t="b">
        <f t="shared" si="190"/>
        <v>0</v>
      </c>
      <c r="U878" t="str">
        <f t="shared" si="191"/>
        <v>нет</v>
      </c>
      <c r="V878" t="b">
        <f t="shared" si="192"/>
        <v>0</v>
      </c>
      <c r="W878" t="str">
        <f t="shared" si="193"/>
        <v>нет</v>
      </c>
      <c r="X878" t="b">
        <f t="shared" si="194"/>
        <v>0</v>
      </c>
      <c r="Y878" t="str">
        <f t="shared" si="195"/>
        <v>нет</v>
      </c>
    </row>
    <row r="879" spans="1:25" ht="45" customHeight="1" x14ac:dyDescent="0.2">
      <c r="A879" s="2" t="s">
        <v>11</v>
      </c>
      <c r="B879" s="2" t="s">
        <v>3090</v>
      </c>
      <c r="C879" s="2" t="s">
        <v>3099</v>
      </c>
      <c r="D879" s="4">
        <v>665</v>
      </c>
      <c r="E879" s="2" t="s">
        <v>3016</v>
      </c>
      <c r="F879" s="2" t="s">
        <v>62</v>
      </c>
      <c r="G879" s="2" t="s">
        <v>41</v>
      </c>
      <c r="H879" s="2" t="s">
        <v>3100</v>
      </c>
      <c r="I879" s="2" t="s">
        <v>65</v>
      </c>
      <c r="J879" s="2" t="s">
        <v>520</v>
      </c>
      <c r="K879" s="2" t="s">
        <v>2056</v>
      </c>
      <c r="L879" s="8" t="str">
        <f t="shared" si="182"/>
        <v>Доходы/Оплата (за доставку)</v>
      </c>
      <c r="M879" t="str">
        <f t="shared" si="183"/>
        <v xml:space="preserve"> </v>
      </c>
      <c r="N879" t="str">
        <f t="shared" si="184"/>
        <v>Доходы/Оплата (за доставку)</v>
      </c>
      <c r="O879" s="13" t="b">
        <f t="shared" si="185"/>
        <v>0</v>
      </c>
      <c r="P879" t="str">
        <f t="shared" si="186"/>
        <v>нет</v>
      </c>
      <c r="Q879" t="str">
        <f t="shared" si="187"/>
        <v/>
      </c>
      <c r="R879" t="b">
        <f t="shared" si="188"/>
        <v>0</v>
      </c>
      <c r="S879" t="str">
        <f t="shared" si="189"/>
        <v>нет</v>
      </c>
      <c r="T879" t="b">
        <f t="shared" si="190"/>
        <v>0</v>
      </c>
      <c r="U879" t="str">
        <f t="shared" si="191"/>
        <v>нет</v>
      </c>
      <c r="V879" t="b">
        <f t="shared" si="192"/>
        <v>0</v>
      </c>
      <c r="W879" t="str">
        <f t="shared" si="193"/>
        <v>нет</v>
      </c>
      <c r="X879" t="b">
        <f t="shared" si="194"/>
        <v>0</v>
      </c>
      <c r="Y879" t="str">
        <f t="shared" si="195"/>
        <v>нет</v>
      </c>
    </row>
    <row r="880" spans="1:25" ht="45" customHeight="1" x14ac:dyDescent="0.2">
      <c r="A880" s="2" t="s">
        <v>11</v>
      </c>
      <c r="B880" s="2" t="s">
        <v>3069</v>
      </c>
      <c r="C880" s="2" t="s">
        <v>3101</v>
      </c>
      <c r="D880" s="3">
        <v>2415763.9700000002</v>
      </c>
      <c r="E880" s="2" t="s">
        <v>3084</v>
      </c>
      <c r="F880" s="2" t="s">
        <v>15</v>
      </c>
      <c r="G880" s="2" t="s">
        <v>424</v>
      </c>
      <c r="H880" s="2" t="s">
        <v>425</v>
      </c>
      <c r="I880" s="2" t="s">
        <v>54</v>
      </c>
      <c r="J880" s="2" t="s">
        <v>3102</v>
      </c>
      <c r="K880" s="2" t="s">
        <v>49</v>
      </c>
      <c r="L880" s="8" t="str">
        <f t="shared" si="182"/>
        <v>ПОСТАВЩИКИ</v>
      </c>
      <c r="M880" t="str">
        <f t="shared" si="183"/>
        <v xml:space="preserve"> </v>
      </c>
      <c r="N880" t="str">
        <f t="shared" si="184"/>
        <v>ПОСТАВЩИКИ</v>
      </c>
      <c r="O880" s="13" t="b">
        <f t="shared" si="185"/>
        <v>0</v>
      </c>
      <c r="P880" t="str">
        <f t="shared" si="186"/>
        <v>нет</v>
      </c>
      <c r="Q880" t="str">
        <f t="shared" si="187"/>
        <v/>
      </c>
      <c r="R880" t="b">
        <f t="shared" si="188"/>
        <v>0</v>
      </c>
      <c r="S880" t="str">
        <f t="shared" si="189"/>
        <v>нет</v>
      </c>
      <c r="T880" t="b">
        <f t="shared" si="190"/>
        <v>0</v>
      </c>
      <c r="U880" t="str">
        <f t="shared" si="191"/>
        <v>нет</v>
      </c>
      <c r="V880" t="b">
        <f t="shared" si="192"/>
        <v>0</v>
      </c>
      <c r="W880" t="str">
        <f t="shared" si="193"/>
        <v>нет</v>
      </c>
      <c r="X880" t="b">
        <f t="shared" si="194"/>
        <v>0</v>
      </c>
      <c r="Y880" t="str">
        <f t="shared" si="195"/>
        <v>нет</v>
      </c>
    </row>
    <row r="881" spans="1:25" ht="45" customHeight="1" x14ac:dyDescent="0.2">
      <c r="A881" s="2" t="s">
        <v>11</v>
      </c>
      <c r="B881" s="2" t="s">
        <v>3103</v>
      </c>
      <c r="C881" s="2" t="s">
        <v>3104</v>
      </c>
      <c r="D881" s="3">
        <v>1700133.31</v>
      </c>
      <c r="E881" s="2" t="s">
        <v>3084</v>
      </c>
      <c r="F881" s="2" t="s">
        <v>15</v>
      </c>
      <c r="G881" s="2" t="s">
        <v>126</v>
      </c>
      <c r="H881" s="2" t="s">
        <v>127</v>
      </c>
      <c r="I881" s="2" t="s">
        <v>54</v>
      </c>
      <c r="J881" s="2" t="s">
        <v>3105</v>
      </c>
      <c r="K881" s="2" t="s">
        <v>49</v>
      </c>
      <c r="L881" s="8" t="str">
        <f t="shared" si="182"/>
        <v>ПОСТАВЩИКИ</v>
      </c>
      <c r="M881" t="str">
        <f t="shared" si="183"/>
        <v xml:space="preserve"> </v>
      </c>
      <c r="N881" t="str">
        <f t="shared" si="184"/>
        <v>ПОСТАВЩИКИ</v>
      </c>
      <c r="O881" s="13" t="b">
        <f t="shared" si="185"/>
        <v>0</v>
      </c>
      <c r="P881" t="str">
        <f t="shared" si="186"/>
        <v>нет</v>
      </c>
      <c r="Q881" t="str">
        <f t="shared" si="187"/>
        <v/>
      </c>
      <c r="R881" t="b">
        <f t="shared" si="188"/>
        <v>0</v>
      </c>
      <c r="S881" t="str">
        <f t="shared" si="189"/>
        <v>нет</v>
      </c>
      <c r="T881" t="b">
        <f t="shared" si="190"/>
        <v>0</v>
      </c>
      <c r="U881" t="str">
        <f t="shared" si="191"/>
        <v>нет</v>
      </c>
      <c r="V881" t="b">
        <f t="shared" si="192"/>
        <v>0</v>
      </c>
      <c r="W881" t="str">
        <f t="shared" si="193"/>
        <v>нет</v>
      </c>
      <c r="X881" t="b">
        <f t="shared" si="194"/>
        <v>0</v>
      </c>
      <c r="Y881" t="str">
        <f t="shared" si="195"/>
        <v>нет</v>
      </c>
    </row>
    <row r="882" spans="1:25" ht="45" customHeight="1" x14ac:dyDescent="0.2">
      <c r="A882" s="2" t="s">
        <v>11</v>
      </c>
      <c r="B882" s="2" t="s">
        <v>2936</v>
      </c>
      <c r="C882" s="2" t="s">
        <v>3106</v>
      </c>
      <c r="D882" s="4">
        <v>831.25</v>
      </c>
      <c r="E882" s="2" t="s">
        <v>3084</v>
      </c>
      <c r="F882" s="2" t="s">
        <v>62</v>
      </c>
      <c r="G882" s="2" t="s">
        <v>1028</v>
      </c>
      <c r="H882" s="2" t="s">
        <v>3107</v>
      </c>
      <c r="I882" s="2" t="s">
        <v>65</v>
      </c>
      <c r="J882" s="2" t="s">
        <v>3108</v>
      </c>
      <c r="K882" s="2" t="s">
        <v>20</v>
      </c>
      <c r="L882" s="8" t="str">
        <f t="shared" si="182"/>
        <v>Доходы/Оплата (за доставку)</v>
      </c>
      <c r="M882" t="str">
        <f t="shared" si="183"/>
        <v xml:space="preserve"> </v>
      </c>
      <c r="N882" t="str">
        <f t="shared" si="184"/>
        <v>Доходы/Оплата (за доставку)</v>
      </c>
      <c r="O882" s="13" t="b">
        <f t="shared" si="185"/>
        <v>0</v>
      </c>
      <c r="P882" t="str">
        <f t="shared" si="186"/>
        <v>нет</v>
      </c>
      <c r="Q882" t="str">
        <f t="shared" si="187"/>
        <v/>
      </c>
      <c r="R882" t="b">
        <f t="shared" si="188"/>
        <v>0</v>
      </c>
      <c r="S882" t="str">
        <f t="shared" si="189"/>
        <v>нет</v>
      </c>
      <c r="T882" t="b">
        <f t="shared" si="190"/>
        <v>0</v>
      </c>
      <c r="U882" t="str">
        <f t="shared" si="191"/>
        <v>нет</v>
      </c>
      <c r="V882" t="b">
        <f t="shared" si="192"/>
        <v>0</v>
      </c>
      <c r="W882" t="str">
        <f t="shared" si="193"/>
        <v>нет</v>
      </c>
      <c r="X882" t="b">
        <f t="shared" si="194"/>
        <v>0</v>
      </c>
      <c r="Y882" t="str">
        <f t="shared" si="195"/>
        <v>нет</v>
      </c>
    </row>
    <row r="883" spans="1:25" ht="45" customHeight="1" x14ac:dyDescent="0.2">
      <c r="A883" s="2" t="s">
        <v>11</v>
      </c>
      <c r="B883" s="2" t="s">
        <v>2936</v>
      </c>
      <c r="C883" s="2" t="s">
        <v>3109</v>
      </c>
      <c r="D883" s="4">
        <v>665</v>
      </c>
      <c r="E883" s="2" t="s">
        <v>3084</v>
      </c>
      <c r="F883" s="2" t="s">
        <v>62</v>
      </c>
      <c r="G883" s="2" t="s">
        <v>3110</v>
      </c>
      <c r="H883" s="2" t="s">
        <v>3111</v>
      </c>
      <c r="I883" s="2" t="s">
        <v>65</v>
      </c>
      <c r="J883" s="2" t="s">
        <v>3112</v>
      </c>
      <c r="K883" s="2" t="s">
        <v>20</v>
      </c>
      <c r="L883" s="8" t="str">
        <f t="shared" si="182"/>
        <v>Доходы/Оплата (за доставку)</v>
      </c>
      <c r="M883" t="str">
        <f t="shared" si="183"/>
        <v xml:space="preserve"> </v>
      </c>
      <c r="N883" t="str">
        <f t="shared" si="184"/>
        <v>Доходы/Оплата (за доставку)</v>
      </c>
      <c r="O883" s="13" t="b">
        <f t="shared" si="185"/>
        <v>0</v>
      </c>
      <c r="P883" t="str">
        <f t="shared" si="186"/>
        <v>нет</v>
      </c>
      <c r="Q883" t="str">
        <f t="shared" si="187"/>
        <v/>
      </c>
      <c r="R883" t="b">
        <f t="shared" si="188"/>
        <v>0</v>
      </c>
      <c r="S883" t="str">
        <f t="shared" si="189"/>
        <v>нет</v>
      </c>
      <c r="T883" t="b">
        <f t="shared" si="190"/>
        <v>0</v>
      </c>
      <c r="U883" t="str">
        <f t="shared" si="191"/>
        <v>нет</v>
      </c>
      <c r="V883" t="b">
        <f t="shared" si="192"/>
        <v>0</v>
      </c>
      <c r="W883" t="str">
        <f t="shared" si="193"/>
        <v>нет</v>
      </c>
      <c r="X883" t="b">
        <f t="shared" si="194"/>
        <v>0</v>
      </c>
      <c r="Y883" t="str">
        <f t="shared" si="195"/>
        <v>нет</v>
      </c>
    </row>
    <row r="884" spans="1:25" ht="45" customHeight="1" x14ac:dyDescent="0.2">
      <c r="A884" s="2" t="s">
        <v>11</v>
      </c>
      <c r="B884" s="2" t="s">
        <v>2936</v>
      </c>
      <c r="C884" s="2" t="s">
        <v>3113</v>
      </c>
      <c r="D884" s="4">
        <v>498.75</v>
      </c>
      <c r="E884" s="2" t="s">
        <v>3084</v>
      </c>
      <c r="F884" s="2" t="s">
        <v>62</v>
      </c>
      <c r="G884" s="2" t="s">
        <v>3114</v>
      </c>
      <c r="H884" s="2" t="s">
        <v>3115</v>
      </c>
      <c r="I884" s="2" t="s">
        <v>65</v>
      </c>
      <c r="J884" s="2" t="s">
        <v>3116</v>
      </c>
      <c r="K884" s="2" t="s">
        <v>20</v>
      </c>
      <c r="L884" s="8" t="str">
        <f t="shared" si="182"/>
        <v>Доходы/Оплата (за доставку)</v>
      </c>
      <c r="M884" t="str">
        <f t="shared" si="183"/>
        <v xml:space="preserve"> </v>
      </c>
      <c r="N884" t="str">
        <f t="shared" si="184"/>
        <v>Доходы/Оплата (за доставку)</v>
      </c>
      <c r="O884" s="13" t="b">
        <f t="shared" si="185"/>
        <v>0</v>
      </c>
      <c r="P884" t="str">
        <f t="shared" si="186"/>
        <v>нет</v>
      </c>
      <c r="Q884" t="str">
        <f t="shared" si="187"/>
        <v/>
      </c>
      <c r="R884" t="b">
        <f t="shared" si="188"/>
        <v>0</v>
      </c>
      <c r="S884" t="str">
        <f t="shared" si="189"/>
        <v>нет</v>
      </c>
      <c r="T884" t="b">
        <f t="shared" si="190"/>
        <v>0</v>
      </c>
      <c r="U884" t="str">
        <f t="shared" si="191"/>
        <v>нет</v>
      </c>
      <c r="V884" t="b">
        <f t="shared" si="192"/>
        <v>0</v>
      </c>
      <c r="W884" t="str">
        <f t="shared" si="193"/>
        <v>нет</v>
      </c>
      <c r="X884" t="b">
        <f t="shared" si="194"/>
        <v>0</v>
      </c>
      <c r="Y884" t="str">
        <f t="shared" si="195"/>
        <v>нет</v>
      </c>
    </row>
    <row r="885" spans="1:25" ht="45" customHeight="1" x14ac:dyDescent="0.2">
      <c r="A885" s="2" t="s">
        <v>11</v>
      </c>
      <c r="B885" s="2" t="s">
        <v>3117</v>
      </c>
      <c r="C885" s="2" t="s">
        <v>3118</v>
      </c>
      <c r="D885" s="3">
        <v>3325</v>
      </c>
      <c r="E885" s="2" t="s">
        <v>3119</v>
      </c>
      <c r="F885" s="2" t="s">
        <v>62</v>
      </c>
      <c r="G885" s="2" t="s">
        <v>41</v>
      </c>
      <c r="H885" s="2" t="s">
        <v>3120</v>
      </c>
      <c r="I885" s="2" t="s">
        <v>65</v>
      </c>
      <c r="J885" s="2" t="s">
        <v>393</v>
      </c>
      <c r="K885" s="2" t="s">
        <v>2056</v>
      </c>
      <c r="L885" s="8" t="str">
        <f t="shared" si="182"/>
        <v>Доходы/Оплата (за доставку)</v>
      </c>
      <c r="M885" t="str">
        <f t="shared" si="183"/>
        <v xml:space="preserve"> </v>
      </c>
      <c r="N885" t="str">
        <f t="shared" si="184"/>
        <v>Доходы/Оплата (за доставку)</v>
      </c>
      <c r="O885" s="13" t="b">
        <f t="shared" si="185"/>
        <v>0</v>
      </c>
      <c r="P885" t="str">
        <f t="shared" si="186"/>
        <v>нет</v>
      </c>
      <c r="Q885" t="str">
        <f t="shared" si="187"/>
        <v/>
      </c>
      <c r="R885" t="b">
        <f t="shared" si="188"/>
        <v>0</v>
      </c>
      <c r="S885" t="str">
        <f t="shared" si="189"/>
        <v>нет</v>
      </c>
      <c r="T885" t="b">
        <f t="shared" si="190"/>
        <v>0</v>
      </c>
      <c r="U885" t="str">
        <f t="shared" si="191"/>
        <v>нет</v>
      </c>
      <c r="V885" t="b">
        <f t="shared" si="192"/>
        <v>0</v>
      </c>
      <c r="W885" t="str">
        <f t="shared" si="193"/>
        <v>нет</v>
      </c>
      <c r="X885" t="b">
        <f t="shared" si="194"/>
        <v>0</v>
      </c>
      <c r="Y885" t="str">
        <f t="shared" si="195"/>
        <v>нет</v>
      </c>
    </row>
    <row r="886" spans="1:25" ht="45" customHeight="1" x14ac:dyDescent="0.2">
      <c r="A886" s="2" t="s">
        <v>11</v>
      </c>
      <c r="B886" s="2" t="s">
        <v>3117</v>
      </c>
      <c r="C886" s="2" t="s">
        <v>3121</v>
      </c>
      <c r="D886" s="4">
        <v>831.25</v>
      </c>
      <c r="E886" s="2" t="s">
        <v>3119</v>
      </c>
      <c r="F886" s="2" t="s">
        <v>62</v>
      </c>
      <c r="G886" s="2" t="s">
        <v>532</v>
      </c>
      <c r="H886" s="2" t="s">
        <v>3122</v>
      </c>
      <c r="I886" s="2" t="s">
        <v>65</v>
      </c>
      <c r="J886" s="2" t="s">
        <v>3123</v>
      </c>
      <c r="K886" s="2" t="s">
        <v>2056</v>
      </c>
      <c r="L886" s="8" t="str">
        <f t="shared" si="182"/>
        <v>Доходы/Оплата (за доставку)</v>
      </c>
      <c r="M886" t="str">
        <f t="shared" si="183"/>
        <v xml:space="preserve"> </v>
      </c>
      <c r="N886" t="str">
        <f t="shared" si="184"/>
        <v>Доходы/Оплата (за доставку)</v>
      </c>
      <c r="O886" s="13" t="b">
        <f t="shared" si="185"/>
        <v>0</v>
      </c>
      <c r="P886" t="str">
        <f t="shared" si="186"/>
        <v>нет</v>
      </c>
      <c r="Q886" t="str">
        <f t="shared" si="187"/>
        <v/>
      </c>
      <c r="R886" t="b">
        <f t="shared" si="188"/>
        <v>0</v>
      </c>
      <c r="S886" t="str">
        <f t="shared" si="189"/>
        <v>нет</v>
      </c>
      <c r="T886" t="b">
        <f t="shared" si="190"/>
        <v>0</v>
      </c>
      <c r="U886" t="str">
        <f t="shared" si="191"/>
        <v>нет</v>
      </c>
      <c r="V886" t="b">
        <f t="shared" si="192"/>
        <v>0</v>
      </c>
      <c r="W886" t="str">
        <f t="shared" si="193"/>
        <v>нет</v>
      </c>
      <c r="X886" t="b">
        <f t="shared" si="194"/>
        <v>0</v>
      </c>
      <c r="Y886" t="str">
        <f t="shared" si="195"/>
        <v>нет</v>
      </c>
    </row>
    <row r="887" spans="1:25" ht="45" customHeight="1" x14ac:dyDescent="0.2">
      <c r="A887" s="2" t="s">
        <v>11</v>
      </c>
      <c r="B887" s="2" t="s">
        <v>3117</v>
      </c>
      <c r="C887" s="2" t="s">
        <v>3124</v>
      </c>
      <c r="D887" s="4">
        <v>665</v>
      </c>
      <c r="E887" s="2" t="s">
        <v>3119</v>
      </c>
      <c r="F887" s="2" t="s">
        <v>62</v>
      </c>
      <c r="G887" s="2" t="s">
        <v>651</v>
      </c>
      <c r="H887" s="2" t="s">
        <v>3125</v>
      </c>
      <c r="I887" s="2" t="s">
        <v>65</v>
      </c>
      <c r="J887" s="2" t="s">
        <v>3126</v>
      </c>
      <c r="K887" s="2" t="s">
        <v>2056</v>
      </c>
      <c r="L887" s="8" t="str">
        <f t="shared" si="182"/>
        <v>Доходы/Оплата (за доставку)</v>
      </c>
      <c r="M887" t="str">
        <f t="shared" si="183"/>
        <v xml:space="preserve"> </v>
      </c>
      <c r="N887" t="str">
        <f t="shared" si="184"/>
        <v>Доходы/Оплата (за доставку)</v>
      </c>
      <c r="O887" s="13" t="b">
        <f t="shared" si="185"/>
        <v>0</v>
      </c>
      <c r="P887" t="str">
        <f t="shared" si="186"/>
        <v>нет</v>
      </c>
      <c r="Q887" t="str">
        <f t="shared" si="187"/>
        <v/>
      </c>
      <c r="R887" t="b">
        <f t="shared" si="188"/>
        <v>0</v>
      </c>
      <c r="S887" t="str">
        <f t="shared" si="189"/>
        <v>нет</v>
      </c>
      <c r="T887" t="b">
        <f t="shared" si="190"/>
        <v>0</v>
      </c>
      <c r="U887" t="str">
        <f t="shared" si="191"/>
        <v>нет</v>
      </c>
      <c r="V887" t="b">
        <f t="shared" si="192"/>
        <v>0</v>
      </c>
      <c r="W887" t="str">
        <f t="shared" si="193"/>
        <v>нет</v>
      </c>
      <c r="X887" t="b">
        <f t="shared" si="194"/>
        <v>0</v>
      </c>
      <c r="Y887" t="str">
        <f t="shared" si="195"/>
        <v>нет</v>
      </c>
    </row>
    <row r="888" spans="1:25" ht="45" customHeight="1" x14ac:dyDescent="0.2">
      <c r="A888" s="2" t="s">
        <v>11</v>
      </c>
      <c r="B888" s="2" t="s">
        <v>3117</v>
      </c>
      <c r="C888" s="2" t="s">
        <v>3127</v>
      </c>
      <c r="D888" s="4">
        <v>498.75</v>
      </c>
      <c r="E888" s="2" t="s">
        <v>3119</v>
      </c>
      <c r="F888" s="2" t="s">
        <v>62</v>
      </c>
      <c r="G888" s="2" t="s">
        <v>3128</v>
      </c>
      <c r="H888" s="2" t="s">
        <v>3129</v>
      </c>
      <c r="I888" s="2" t="s">
        <v>65</v>
      </c>
      <c r="J888" s="2" t="s">
        <v>3130</v>
      </c>
      <c r="K888" s="2" t="s">
        <v>2056</v>
      </c>
      <c r="L888" s="8" t="str">
        <f t="shared" si="182"/>
        <v>Доходы/Оплата (за доставку)</v>
      </c>
      <c r="M888" t="str">
        <f t="shared" si="183"/>
        <v xml:space="preserve"> </v>
      </c>
      <c r="N888" t="str">
        <f t="shared" si="184"/>
        <v>Доходы/Оплата (за доставку)</v>
      </c>
      <c r="O888" s="13" t="b">
        <f t="shared" si="185"/>
        <v>0</v>
      </c>
      <c r="P888" t="str">
        <f t="shared" si="186"/>
        <v>нет</v>
      </c>
      <c r="Q888" t="str">
        <f t="shared" si="187"/>
        <v/>
      </c>
      <c r="R888" t="b">
        <f t="shared" si="188"/>
        <v>0</v>
      </c>
      <c r="S888" t="str">
        <f t="shared" si="189"/>
        <v>нет</v>
      </c>
      <c r="T888" t="b">
        <f t="shared" si="190"/>
        <v>0</v>
      </c>
      <c r="U888" t="str">
        <f t="shared" si="191"/>
        <v>нет</v>
      </c>
      <c r="V888" t="b">
        <f t="shared" si="192"/>
        <v>0</v>
      </c>
      <c r="W888" t="str">
        <f t="shared" si="193"/>
        <v>нет</v>
      </c>
      <c r="X888" t="b">
        <f t="shared" si="194"/>
        <v>0</v>
      </c>
      <c r="Y888" t="str">
        <f t="shared" si="195"/>
        <v>нет</v>
      </c>
    </row>
    <row r="889" spans="1:25" ht="45" customHeight="1" x14ac:dyDescent="0.2">
      <c r="A889" s="2" t="s">
        <v>11</v>
      </c>
      <c r="B889" s="2" t="s">
        <v>3131</v>
      </c>
      <c r="C889" s="2" t="s">
        <v>3132</v>
      </c>
      <c r="D889" s="3">
        <v>31218.47</v>
      </c>
      <c r="E889" s="2" t="s">
        <v>3069</v>
      </c>
      <c r="F889" s="2" t="s">
        <v>15</v>
      </c>
      <c r="G889" s="2" t="s">
        <v>41</v>
      </c>
      <c r="H889" s="2" t="s">
        <v>17</v>
      </c>
      <c r="I889" s="2" t="s">
        <v>18</v>
      </c>
      <c r="J889" s="11" t="s">
        <v>3133</v>
      </c>
      <c r="K889" s="2" t="s">
        <v>20</v>
      </c>
      <c r="L889" s="8" t="str">
        <f t="shared" si="182"/>
        <v>ЗП</v>
      </c>
      <c r="M889" t="str">
        <f t="shared" si="183"/>
        <v xml:space="preserve"> </v>
      </c>
      <c r="N889" t="str">
        <f t="shared" si="184"/>
        <v>ЗП</v>
      </c>
      <c r="O889" s="13" t="b">
        <f t="shared" si="185"/>
        <v>0</v>
      </c>
      <c r="P889" t="str">
        <f t="shared" si="186"/>
        <v>нет</v>
      </c>
      <c r="Q889" t="str">
        <f t="shared" si="187"/>
        <v>ЗП</v>
      </c>
      <c r="R889" t="b">
        <f t="shared" si="188"/>
        <v>0</v>
      </c>
      <c r="S889" t="str">
        <f t="shared" si="189"/>
        <v>нет</v>
      </c>
      <c r="T889" t="b">
        <f t="shared" si="190"/>
        <v>0</v>
      </c>
      <c r="U889" t="str">
        <f t="shared" si="191"/>
        <v>нет</v>
      </c>
      <c r="V889" t="b">
        <f t="shared" si="192"/>
        <v>0</v>
      </c>
      <c r="W889" t="str">
        <f t="shared" si="193"/>
        <v>нет</v>
      </c>
      <c r="X889" t="b">
        <f t="shared" si="194"/>
        <v>0</v>
      </c>
      <c r="Y889" t="str">
        <f t="shared" si="195"/>
        <v>нет</v>
      </c>
    </row>
    <row r="890" spans="1:25" ht="45" customHeight="1" x14ac:dyDescent="0.2">
      <c r="A890" s="2" t="s">
        <v>11</v>
      </c>
      <c r="B890" s="2" t="s">
        <v>3134</v>
      </c>
      <c r="C890" s="2" t="s">
        <v>3135</v>
      </c>
      <c r="D890" s="3">
        <v>162293.56</v>
      </c>
      <c r="E890" s="2" t="s">
        <v>3069</v>
      </c>
      <c r="F890" s="2" t="s">
        <v>15</v>
      </c>
      <c r="G890" s="2" t="s">
        <v>38</v>
      </c>
      <c r="H890" s="2" t="s">
        <v>17</v>
      </c>
      <c r="I890" s="2" t="s">
        <v>18</v>
      </c>
      <c r="J890" s="11" t="s">
        <v>3136</v>
      </c>
      <c r="K890" s="2" t="s">
        <v>20</v>
      </c>
      <c r="L890" s="8" t="str">
        <f t="shared" si="182"/>
        <v>ЗП</v>
      </c>
      <c r="M890" t="str">
        <f t="shared" si="183"/>
        <v xml:space="preserve"> </v>
      </c>
      <c r="N890" t="str">
        <f t="shared" si="184"/>
        <v>ЗП</v>
      </c>
      <c r="O890" s="13" t="b">
        <f t="shared" si="185"/>
        <v>0</v>
      </c>
      <c r="P890" t="str">
        <f t="shared" si="186"/>
        <v>нет</v>
      </c>
      <c r="Q890" t="str">
        <f t="shared" si="187"/>
        <v>ЗП</v>
      </c>
      <c r="R890" t="b">
        <f t="shared" si="188"/>
        <v>0</v>
      </c>
      <c r="S890" t="str">
        <f t="shared" si="189"/>
        <v>нет</v>
      </c>
      <c r="T890" t="b">
        <f t="shared" si="190"/>
        <v>0</v>
      </c>
      <c r="U890" t="str">
        <f t="shared" si="191"/>
        <v>нет</v>
      </c>
      <c r="V890" t="b">
        <f t="shared" si="192"/>
        <v>0</v>
      </c>
      <c r="W890" t="str">
        <f t="shared" si="193"/>
        <v>нет</v>
      </c>
      <c r="X890" t="b">
        <f t="shared" si="194"/>
        <v>0</v>
      </c>
      <c r="Y890" t="str">
        <f t="shared" si="195"/>
        <v>нет</v>
      </c>
    </row>
    <row r="891" spans="1:25" ht="45" customHeight="1" x14ac:dyDescent="0.2">
      <c r="A891" s="2" t="s">
        <v>11</v>
      </c>
      <c r="B891" s="2" t="s">
        <v>3137</v>
      </c>
      <c r="C891" s="2" t="s">
        <v>3138</v>
      </c>
      <c r="D891" s="3">
        <v>27049.11</v>
      </c>
      <c r="E891" s="2" t="s">
        <v>3069</v>
      </c>
      <c r="F891" s="2" t="s">
        <v>15</v>
      </c>
      <c r="G891" s="2" t="s">
        <v>41</v>
      </c>
      <c r="H891" s="2" t="s">
        <v>17</v>
      </c>
      <c r="I891" s="2" t="s">
        <v>18</v>
      </c>
      <c r="J891" s="11" t="s">
        <v>3139</v>
      </c>
      <c r="K891" s="2" t="s">
        <v>20</v>
      </c>
      <c r="L891" s="8" t="str">
        <f t="shared" si="182"/>
        <v>ЗП (3 дня)</v>
      </c>
      <c r="M891" t="str">
        <f t="shared" si="183"/>
        <v xml:space="preserve"> </v>
      </c>
      <c r="N891" t="str">
        <f t="shared" si="184"/>
        <v>ЗП (3 дня)</v>
      </c>
      <c r="O891" s="13" t="b">
        <f t="shared" si="185"/>
        <v>1</v>
      </c>
      <c r="P891" t="str">
        <f t="shared" si="186"/>
        <v>ЗП (3 дня)</v>
      </c>
      <c r="Q891" t="str">
        <f t="shared" si="187"/>
        <v/>
      </c>
      <c r="R891" t="b">
        <f t="shared" si="188"/>
        <v>0</v>
      </c>
      <c r="S891" t="str">
        <f t="shared" si="189"/>
        <v>нет</v>
      </c>
      <c r="T891" t="b">
        <f t="shared" si="190"/>
        <v>0</v>
      </c>
      <c r="U891" t="str">
        <f t="shared" si="191"/>
        <v>нет</v>
      </c>
      <c r="V891" t="b">
        <f t="shared" si="192"/>
        <v>0</v>
      </c>
      <c r="W891" t="str">
        <f t="shared" si="193"/>
        <v>нет</v>
      </c>
      <c r="X891" t="b">
        <f t="shared" si="194"/>
        <v>0</v>
      </c>
      <c r="Y891" t="str">
        <f t="shared" si="195"/>
        <v>нет</v>
      </c>
    </row>
    <row r="892" spans="1:25" ht="45" customHeight="1" x14ac:dyDescent="0.2">
      <c r="A892" s="2" t="s">
        <v>11</v>
      </c>
      <c r="B892" s="2" t="s">
        <v>3140</v>
      </c>
      <c r="C892" s="2" t="s">
        <v>3141</v>
      </c>
      <c r="D892" s="3">
        <v>2615.63</v>
      </c>
      <c r="E892" s="2" t="s">
        <v>3069</v>
      </c>
      <c r="F892" s="2" t="s">
        <v>15</v>
      </c>
      <c r="G892" s="2" t="s">
        <v>620</v>
      </c>
      <c r="H892" s="2" t="s">
        <v>17</v>
      </c>
      <c r="I892" s="2" t="s">
        <v>18</v>
      </c>
      <c r="J892" s="11" t="s">
        <v>3142</v>
      </c>
      <c r="K892" s="2" t="s">
        <v>20</v>
      </c>
      <c r="L892" s="8" t="str">
        <f t="shared" si="182"/>
        <v>ЗП (3 дня)</v>
      </c>
      <c r="M892" t="str">
        <f t="shared" si="183"/>
        <v xml:space="preserve"> </v>
      </c>
      <c r="N892" t="str">
        <f t="shared" si="184"/>
        <v>ЗП (3 дня)</v>
      </c>
      <c r="O892" s="13" t="b">
        <f t="shared" si="185"/>
        <v>1</v>
      </c>
      <c r="P892" t="str">
        <f t="shared" si="186"/>
        <v>ЗП (3 дня)</v>
      </c>
      <c r="Q892" t="str">
        <f t="shared" si="187"/>
        <v/>
      </c>
      <c r="R892" t="b">
        <f t="shared" si="188"/>
        <v>0</v>
      </c>
      <c r="S892" t="str">
        <f t="shared" si="189"/>
        <v>нет</v>
      </c>
      <c r="T892" t="b">
        <f t="shared" si="190"/>
        <v>0</v>
      </c>
      <c r="U892" t="str">
        <f t="shared" si="191"/>
        <v>нет</v>
      </c>
      <c r="V892" t="b">
        <f t="shared" si="192"/>
        <v>0</v>
      </c>
      <c r="W892" t="str">
        <f t="shared" si="193"/>
        <v>нет</v>
      </c>
      <c r="X892" t="b">
        <f t="shared" si="194"/>
        <v>0</v>
      </c>
      <c r="Y892" t="str">
        <f t="shared" si="195"/>
        <v>нет</v>
      </c>
    </row>
    <row r="893" spans="1:25" ht="45" customHeight="1" x14ac:dyDescent="0.2">
      <c r="A893" s="2" t="s">
        <v>11</v>
      </c>
      <c r="B893" s="2" t="s">
        <v>3143</v>
      </c>
      <c r="C893" s="2" t="s">
        <v>3144</v>
      </c>
      <c r="D893" s="3">
        <v>125472.52</v>
      </c>
      <c r="E893" s="2" t="s">
        <v>3069</v>
      </c>
      <c r="F893" s="2" t="s">
        <v>15</v>
      </c>
      <c r="G893" s="2" t="s">
        <v>38</v>
      </c>
      <c r="H893" s="2" t="s">
        <v>17</v>
      </c>
      <c r="I893" s="2" t="s">
        <v>18</v>
      </c>
      <c r="J893" s="11" t="s">
        <v>3145</v>
      </c>
      <c r="K893" s="2" t="s">
        <v>20</v>
      </c>
      <c r="L893" s="8" t="str">
        <f t="shared" si="182"/>
        <v>ЗП (3 дня)</v>
      </c>
      <c r="M893" t="str">
        <f t="shared" si="183"/>
        <v xml:space="preserve"> </v>
      </c>
      <c r="N893" t="str">
        <f t="shared" si="184"/>
        <v>ЗП (3 дня)</v>
      </c>
      <c r="O893" s="13" t="b">
        <f t="shared" si="185"/>
        <v>1</v>
      </c>
      <c r="P893" t="str">
        <f t="shared" si="186"/>
        <v>ЗП (3 дня)</v>
      </c>
      <c r="Q893" t="str">
        <f t="shared" si="187"/>
        <v/>
      </c>
      <c r="R893" t="b">
        <f t="shared" si="188"/>
        <v>0</v>
      </c>
      <c r="S893" t="str">
        <f t="shared" si="189"/>
        <v>нет</v>
      </c>
      <c r="T893" t="b">
        <f t="shared" si="190"/>
        <v>0</v>
      </c>
      <c r="U893" t="str">
        <f t="shared" si="191"/>
        <v>нет</v>
      </c>
      <c r="V893" t="b">
        <f t="shared" si="192"/>
        <v>0</v>
      </c>
      <c r="W893" t="str">
        <f t="shared" si="193"/>
        <v>нет</v>
      </c>
      <c r="X893" t="b">
        <f t="shared" si="194"/>
        <v>0</v>
      </c>
      <c r="Y893" t="str">
        <f t="shared" si="195"/>
        <v>нет</v>
      </c>
    </row>
    <row r="894" spans="1:25" ht="45" customHeight="1" x14ac:dyDescent="0.2">
      <c r="A894" s="2" t="s">
        <v>11</v>
      </c>
      <c r="B894" s="2" t="s">
        <v>3146</v>
      </c>
      <c r="C894" s="2" t="s">
        <v>3147</v>
      </c>
      <c r="D894" s="3">
        <v>232710.29</v>
      </c>
      <c r="E894" s="2" t="s">
        <v>3069</v>
      </c>
      <c r="F894" s="2" t="s">
        <v>15</v>
      </c>
      <c r="G894" s="2" t="s">
        <v>41</v>
      </c>
      <c r="H894" s="2" t="s">
        <v>17</v>
      </c>
      <c r="I894" s="2" t="s">
        <v>18</v>
      </c>
      <c r="J894" s="11" t="s">
        <v>3148</v>
      </c>
      <c r="K894" s="2" t="s">
        <v>20</v>
      </c>
      <c r="L894" s="8" t="str">
        <f t="shared" si="182"/>
        <v>ЗП</v>
      </c>
      <c r="M894" t="str">
        <f t="shared" si="183"/>
        <v xml:space="preserve"> </v>
      </c>
      <c r="N894" t="str">
        <f t="shared" si="184"/>
        <v>ЗП</v>
      </c>
      <c r="O894" s="13" t="b">
        <f t="shared" si="185"/>
        <v>0</v>
      </c>
      <c r="P894" t="str">
        <f t="shared" si="186"/>
        <v>нет</v>
      </c>
      <c r="Q894" t="str">
        <f t="shared" si="187"/>
        <v>ЗП</v>
      </c>
      <c r="R894" t="b">
        <f t="shared" si="188"/>
        <v>0</v>
      </c>
      <c r="S894" t="str">
        <f t="shared" si="189"/>
        <v>нет</v>
      </c>
      <c r="T894" t="b">
        <f t="shared" si="190"/>
        <v>0</v>
      </c>
      <c r="U894" t="str">
        <f t="shared" si="191"/>
        <v>нет</v>
      </c>
      <c r="V894" t="b">
        <f t="shared" si="192"/>
        <v>0</v>
      </c>
      <c r="W894" t="str">
        <f t="shared" si="193"/>
        <v>нет</v>
      </c>
      <c r="X894" t="b">
        <f t="shared" si="194"/>
        <v>0</v>
      </c>
      <c r="Y894" t="str">
        <f t="shared" si="195"/>
        <v>нет</v>
      </c>
    </row>
    <row r="895" spans="1:25" ht="45" customHeight="1" x14ac:dyDescent="0.2">
      <c r="A895" s="2" t="s">
        <v>11</v>
      </c>
      <c r="B895" s="2" t="s">
        <v>3149</v>
      </c>
      <c r="C895" s="2" t="s">
        <v>3150</v>
      </c>
      <c r="D895" s="3">
        <v>86194.18</v>
      </c>
      <c r="E895" s="2" t="s">
        <v>3069</v>
      </c>
      <c r="F895" s="2" t="s">
        <v>15</v>
      </c>
      <c r="G895" s="2" t="s">
        <v>38</v>
      </c>
      <c r="H895" s="2" t="s">
        <v>17</v>
      </c>
      <c r="I895" s="2" t="s">
        <v>18</v>
      </c>
      <c r="J895" s="11" t="s">
        <v>3151</v>
      </c>
      <c r="K895" s="2" t="s">
        <v>20</v>
      </c>
      <c r="L895" s="8" t="str">
        <f t="shared" si="182"/>
        <v>ЗП</v>
      </c>
      <c r="M895" t="str">
        <f t="shared" si="183"/>
        <v xml:space="preserve"> </v>
      </c>
      <c r="N895" t="str">
        <f t="shared" si="184"/>
        <v>ЗП</v>
      </c>
      <c r="O895" s="13" t="b">
        <f t="shared" si="185"/>
        <v>0</v>
      </c>
      <c r="P895" t="str">
        <f t="shared" si="186"/>
        <v>нет</v>
      </c>
      <c r="Q895" t="str">
        <f t="shared" si="187"/>
        <v>ЗП</v>
      </c>
      <c r="R895" t="b">
        <f t="shared" si="188"/>
        <v>0</v>
      </c>
      <c r="S895" t="str">
        <f t="shared" si="189"/>
        <v>нет</v>
      </c>
      <c r="T895" t="b">
        <f t="shared" si="190"/>
        <v>0</v>
      </c>
      <c r="U895" t="str">
        <f t="shared" si="191"/>
        <v>нет</v>
      </c>
      <c r="V895" t="b">
        <f t="shared" si="192"/>
        <v>0</v>
      </c>
      <c r="W895" t="str">
        <f t="shared" si="193"/>
        <v>нет</v>
      </c>
      <c r="X895" t="b">
        <f t="shared" si="194"/>
        <v>0</v>
      </c>
      <c r="Y895" t="str">
        <f t="shared" si="195"/>
        <v>нет</v>
      </c>
    </row>
    <row r="896" spans="1:25" ht="45" customHeight="1" x14ac:dyDescent="0.2">
      <c r="A896" s="2" t="s">
        <v>11</v>
      </c>
      <c r="B896" s="2" t="s">
        <v>3152</v>
      </c>
      <c r="C896" s="2" t="s">
        <v>3153</v>
      </c>
      <c r="D896" s="3">
        <v>30598.65</v>
      </c>
      <c r="E896" s="2" t="s">
        <v>3069</v>
      </c>
      <c r="F896" s="2" t="s">
        <v>15</v>
      </c>
      <c r="G896" s="2" t="s">
        <v>41</v>
      </c>
      <c r="H896" s="2" t="s">
        <v>17</v>
      </c>
      <c r="I896" s="2" t="s">
        <v>18</v>
      </c>
      <c r="J896" s="11" t="s">
        <v>3154</v>
      </c>
      <c r="K896" s="2" t="s">
        <v>20</v>
      </c>
      <c r="L896" s="8" t="str">
        <f t="shared" si="182"/>
        <v>ЗП</v>
      </c>
      <c r="M896" t="str">
        <f t="shared" si="183"/>
        <v xml:space="preserve"> </v>
      </c>
      <c r="N896" t="str">
        <f t="shared" si="184"/>
        <v>ЗП</v>
      </c>
      <c r="O896" s="13" t="b">
        <f t="shared" si="185"/>
        <v>0</v>
      </c>
      <c r="P896" t="str">
        <f t="shared" si="186"/>
        <v>нет</v>
      </c>
      <c r="Q896" t="str">
        <f t="shared" si="187"/>
        <v>ЗП</v>
      </c>
      <c r="R896" t="b">
        <f t="shared" si="188"/>
        <v>0</v>
      </c>
      <c r="S896" t="str">
        <f t="shared" si="189"/>
        <v>нет</v>
      </c>
      <c r="T896" t="b">
        <f t="shared" si="190"/>
        <v>0</v>
      </c>
      <c r="U896" t="str">
        <f t="shared" si="191"/>
        <v>нет</v>
      </c>
      <c r="V896" t="b">
        <f t="shared" si="192"/>
        <v>0</v>
      </c>
      <c r="W896" t="str">
        <f t="shared" si="193"/>
        <v>нет</v>
      </c>
      <c r="X896" t="b">
        <f t="shared" si="194"/>
        <v>0</v>
      </c>
      <c r="Y896" t="str">
        <f t="shared" si="195"/>
        <v>нет</v>
      </c>
    </row>
    <row r="897" spans="1:25" ht="45" customHeight="1" x14ac:dyDescent="0.2">
      <c r="A897" s="2" t="s">
        <v>11</v>
      </c>
      <c r="B897" s="2" t="s">
        <v>3155</v>
      </c>
      <c r="C897" s="2" t="s">
        <v>3156</v>
      </c>
      <c r="D897" s="3">
        <v>1005.6</v>
      </c>
      <c r="E897" s="2" t="s">
        <v>3069</v>
      </c>
      <c r="F897" s="2" t="s">
        <v>15</v>
      </c>
      <c r="G897" s="2" t="s">
        <v>1041</v>
      </c>
      <c r="H897" s="2" t="s">
        <v>17</v>
      </c>
      <c r="I897" s="2" t="s">
        <v>1042</v>
      </c>
      <c r="J897" s="2" t="s">
        <v>3157</v>
      </c>
      <c r="K897" s="2" t="s">
        <v>20</v>
      </c>
      <c r="L897" s="8" t="str">
        <f t="shared" si="182"/>
        <v>Удержания из ЗП</v>
      </c>
      <c r="M897" t="str">
        <f t="shared" si="183"/>
        <v xml:space="preserve"> </v>
      </c>
      <c r="N897" t="str">
        <f t="shared" si="184"/>
        <v>Удержания из ЗП</v>
      </c>
      <c r="O897" s="13" t="b">
        <f t="shared" si="185"/>
        <v>0</v>
      </c>
      <c r="P897" t="str">
        <f t="shared" si="186"/>
        <v>нет</v>
      </c>
      <c r="Q897" t="str">
        <f t="shared" si="187"/>
        <v/>
      </c>
      <c r="R897" t="b">
        <f t="shared" si="188"/>
        <v>0</v>
      </c>
      <c r="S897" t="str">
        <f t="shared" si="189"/>
        <v>нет</v>
      </c>
      <c r="T897" t="b">
        <f t="shared" si="190"/>
        <v>0</v>
      </c>
      <c r="U897" t="str">
        <f t="shared" si="191"/>
        <v>нет</v>
      </c>
      <c r="V897" t="b">
        <f t="shared" si="192"/>
        <v>0</v>
      </c>
      <c r="W897" t="str">
        <f t="shared" si="193"/>
        <v>нет</v>
      </c>
      <c r="X897" t="b">
        <f t="shared" si="194"/>
        <v>0</v>
      </c>
      <c r="Y897" t="str">
        <f t="shared" si="195"/>
        <v>нет</v>
      </c>
    </row>
    <row r="898" spans="1:25" ht="45" customHeight="1" x14ac:dyDescent="0.2">
      <c r="A898" s="2" t="s">
        <v>11</v>
      </c>
      <c r="B898" s="2" t="s">
        <v>3158</v>
      </c>
      <c r="C898" s="2" t="s">
        <v>3159</v>
      </c>
      <c r="D898" s="3">
        <v>70543.509999999995</v>
      </c>
      <c r="E898" s="2" t="s">
        <v>3069</v>
      </c>
      <c r="F898" s="2" t="s">
        <v>15</v>
      </c>
      <c r="G898" s="2" t="s">
        <v>382</v>
      </c>
      <c r="H898" s="2" t="s">
        <v>17</v>
      </c>
      <c r="I898" s="2" t="s">
        <v>90</v>
      </c>
      <c r="J898" s="2" t="s">
        <v>3160</v>
      </c>
      <c r="K898" s="2" t="s">
        <v>20</v>
      </c>
      <c r="L898" s="8" t="str">
        <f t="shared" si="182"/>
        <v>Страховые взносы</v>
      </c>
      <c r="M898" t="str">
        <f t="shared" si="183"/>
        <v xml:space="preserve"> </v>
      </c>
      <c r="N898" t="str">
        <f t="shared" si="184"/>
        <v>Страховые взносы</v>
      </c>
      <c r="O898" s="13" t="b">
        <f t="shared" si="185"/>
        <v>0</v>
      </c>
      <c r="P898" t="str">
        <f t="shared" si="186"/>
        <v>нет</v>
      </c>
      <c r="Q898" t="str">
        <f t="shared" si="187"/>
        <v/>
      </c>
      <c r="R898" t="b">
        <f t="shared" si="188"/>
        <v>0</v>
      </c>
      <c r="S898" t="str">
        <f t="shared" si="189"/>
        <v>нет</v>
      </c>
      <c r="T898" t="b">
        <f t="shared" si="190"/>
        <v>0</v>
      </c>
      <c r="U898" t="str">
        <f t="shared" si="191"/>
        <v>нет</v>
      </c>
      <c r="V898" t="b">
        <f t="shared" si="192"/>
        <v>0</v>
      </c>
      <c r="W898" t="str">
        <f t="shared" si="193"/>
        <v>нет</v>
      </c>
      <c r="X898" t="b">
        <f t="shared" si="194"/>
        <v>1</v>
      </c>
      <c r="Y898" t="str">
        <f t="shared" si="195"/>
        <v>Страховые взносы</v>
      </c>
    </row>
    <row r="899" spans="1:25" ht="45" customHeight="1" x14ac:dyDescent="0.2">
      <c r="A899" s="2" t="s">
        <v>11</v>
      </c>
      <c r="B899" s="2" t="s">
        <v>3161</v>
      </c>
      <c r="C899" s="2" t="s">
        <v>3162</v>
      </c>
      <c r="D899" s="4">
        <v>60.86</v>
      </c>
      <c r="E899" s="2" t="s">
        <v>3069</v>
      </c>
      <c r="F899" s="2" t="s">
        <v>15</v>
      </c>
      <c r="G899" s="2" t="s">
        <v>382</v>
      </c>
      <c r="H899" s="2" t="s">
        <v>17</v>
      </c>
      <c r="I899" s="2" t="s">
        <v>90</v>
      </c>
      <c r="J899" s="2" t="s">
        <v>3163</v>
      </c>
      <c r="K899" s="2" t="s">
        <v>20</v>
      </c>
      <c r="L899" s="8" t="str">
        <f t="shared" ref="L899:L962" si="196">_xlfn.IFS(I899= "Поступление доходов (205 00, 209 00)", "Доходы/Оплата (за доставку)",I899= "Возврат полученных авансов, излишне полученных доходов (205.00, 209.00) \\ АНАЛИТИКА //","Отказ от доставки",I899="Перечисление средств во временном распоряжении (304.01)","?",I899="Перечисление подотчетным лицам (208.00)","Выдано под отчет",P899="ЗП (3 дня)","ЗП (3 дня)",AND(I899="Перечисление физическим лицам по ведомости (302.00) \\ Общий контрагент //",P899="нет"),"ЗП",OR(I899="Перечисление удержаний из зарплаты, выплат по оплате труда, стипендий (по ведомости) (304.03)",I899="Перечисление удержаний из зарплаты, выплат по оплате труда, стипендий (304.03)"),"Удержания из ЗП",OR(I899="Оплата поставщикам и другие платежи (206.00, 302.00) \\ + ДО //",I899="Оплата поставщикам и другие платежи (206.00, 302.00)"),"ПОСТАВЩИКИ",U899="НДФЛ","НДФЛ",I899="Уплата налогов, сборов и иных платежей в бюджет (303.00) \\ начисление + БО + ДО //","Транспортный налог",OR(I899="Поступления на восстановление расходов (209 00)",AND(G899 ="УФК по г.Москве (Отделение Фонда пенсионного и социального страхования Российской Федерации по г. Москве и Московской области л/с 04734Ф73010)",I899 = "Погашение дебиторской задолженности поставщиков (302.00, 206.00)")),"Возврат субсидии",AND(I899="Погашение дебиторской задолженности поставщиков (302.00, 206.00)",G899&lt;&gt;("Банк ВТБ(ПАО)")),"Возврат платежа (ПОСТАВЩИКИ)",AND(I899="Погашение дебиторской задолженности поставщиков (302.00, 206.00)",G899=("Банк ВТБ(ПАО)")),"Возврат ЗП",S899="пени","пени",W899="Социальные пособия","Социальные пособия",Y899="Страховые взносы","Страховые взносы")</f>
        <v>Страховые взносы</v>
      </c>
      <c r="M899" t="str">
        <f t="shared" ref="M899:M962" si="197">IF(I:I= "Возврат полученных авансов, излишне полученных доходов (205.00, 209.00) \\ АНАЛИТИКА //", "Отказ от доставки", " ")</f>
        <v xml:space="preserve"> </v>
      </c>
      <c r="N899" t="str">
        <f t="shared" ref="N899:N962" si="198">_xlfn.IFS(I899= "Поступление доходов (205 00, 209 00)", "Доходы/Оплата (за доставку)",I899= "Возврат полученных авансов, излишне полученных доходов (205.00, 209.00) \\ АНАЛИТИКА //","Отказ от доставки",I899="Перечисление средств во временном распоряжении (304.01)","?",I899="Перечисление подотчетным лицам (208.00)","Выдано под отчет",P899="ЗП (3 дня)","ЗП (3 дня)",AND(I899="Перечисление физическим лицам по ведомости (302.00) \\ Общий контрагент //",P899="нет"),"ЗП",OR(I899="Перечисление удержаний из зарплаты, выплат по оплате труда, стипендий (по ведомости) (304.03)",I899="Перечисление удержаний из зарплаты, выплат по оплате труда, стипендий (304.03)"),"Удержания из ЗП",OR(I899="Оплата поставщикам и другие платежи (206.00, 302.00) \\ + ДО //",I899="Оплата поставщикам и другие платежи (206.00, 302.00)"),"ПОСТАВЩИКИ",U899="НДФЛ","НДФЛ",I899="Уплата налогов, сборов и иных платежей в бюджет (303.00) \\ начисление + БО + ДО //","Транспортный налог",OR(I899="Поступления на восстановление расходов (209 00)",AND(G899 ="УФК по г.Москве (Отделение Фонда пенсионного и социального страхования Российской Федерации по г. Москве и Московской области л/с 04734Ф73010)",I899 = "Погашение дебиторской задолженности поставщиков (302.00, 206.00)")),"Возврат субсидии",AND(I899="Погашение дебиторской задолженности поставщиков (302.00, 206.00)",G899&lt;&gt;("Банк ВТБ(ПАО)")),"Возврат платежа (ПОСТАВЩИКИ)",AND(I899="Погашение дебиторской задолженности поставщиков (302.00, 206.00)",G899=("Банк ВТБ(ПАО)")),"Возврат ЗП",S899="пени","пени",W899="Социальные пособия","Социальные пособия",Y899="Страховые взносы","Страховые взносы")</f>
        <v>Страховые взносы</v>
      </c>
      <c r="O899" s="13" t="b">
        <f t="shared" ref="O899:O962" si="199">IFERROR(SEARCH("3 дн", J899), 0) &gt; 0</f>
        <v>0</v>
      </c>
      <c r="P899" t="str">
        <f t="shared" ref="P899:P962" si="200">IF(O899=TRUE,"ЗП (3 дня)", "нет")</f>
        <v>нет</v>
      </c>
      <c r="Q899" t="str">
        <f t="shared" ref="Q899:Q962" si="201">IF(AND(I:I="Перечисление физическим лицам по ведомости (302.00) \\ Общий контрагент //",P:P="нет"),"ЗП","")</f>
        <v/>
      </c>
      <c r="R899" t="b">
        <f t="shared" ref="R899:R962" si="202">(IFERROR(SEARCH("пени", J899), 0) &gt; 0)</f>
        <v>0</v>
      </c>
      <c r="S899" t="str">
        <f t="shared" ref="S899:S962" si="203">IF(R899=TRUE,"пени","нет")</f>
        <v>нет</v>
      </c>
      <c r="T899" t="b">
        <f t="shared" ref="T899:T962" si="204">(IFERROR(SEARCH("НДФЛ", J899), 0) &gt; 0)</f>
        <v>0</v>
      </c>
      <c r="U899" t="str">
        <f t="shared" ref="U899:U962" si="205">IF(T899=TRUE,"НДФЛ","нет")</f>
        <v>нет</v>
      </c>
      <c r="V899" t="b">
        <f t="shared" ref="V899:V962" si="206">(IFERROR(SEARCH("(Взносы по единому тарифу ДИ).НДС не облагается.", J899), 0) &gt; 0)</f>
        <v>0</v>
      </c>
      <c r="W899" t="str">
        <f t="shared" ref="W899:W962" si="207">IF(V899=TRUE,"Социальные пособия","нет")</f>
        <v>нет</v>
      </c>
      <c r="X899" t="b">
        <f t="shared" ref="X899:X962" si="208">(IFERROR(SEARCH("страх", J899), 0) &gt; 0)</f>
        <v>1</v>
      </c>
      <c r="Y899" t="str">
        <f t="shared" ref="Y899:Y962" si="209">IF(X899=TRUE,"Страховые взносы","нет")</f>
        <v>Страховые взносы</v>
      </c>
    </row>
    <row r="900" spans="1:25" ht="45" customHeight="1" x14ac:dyDescent="0.2">
      <c r="A900" s="2" t="s">
        <v>11</v>
      </c>
      <c r="B900" s="2" t="s">
        <v>3164</v>
      </c>
      <c r="C900" s="2" t="s">
        <v>3165</v>
      </c>
      <c r="D900" s="4">
        <v>18.88</v>
      </c>
      <c r="E900" s="2" t="s">
        <v>3069</v>
      </c>
      <c r="F900" s="2" t="s">
        <v>15</v>
      </c>
      <c r="G900" s="2" t="s">
        <v>382</v>
      </c>
      <c r="H900" s="2" t="s">
        <v>17</v>
      </c>
      <c r="I900" s="2" t="s">
        <v>90</v>
      </c>
      <c r="J900" s="2" t="s">
        <v>3166</v>
      </c>
      <c r="K900" s="2" t="s">
        <v>20</v>
      </c>
      <c r="L900" s="8" t="str">
        <f t="shared" si="196"/>
        <v>Страховые взносы</v>
      </c>
      <c r="M900" t="str">
        <f t="shared" si="197"/>
        <v xml:space="preserve"> </v>
      </c>
      <c r="N900" t="str">
        <f t="shared" si="198"/>
        <v>Страховые взносы</v>
      </c>
      <c r="O900" s="13" t="b">
        <f t="shared" si="199"/>
        <v>0</v>
      </c>
      <c r="P900" t="str">
        <f t="shared" si="200"/>
        <v>нет</v>
      </c>
      <c r="Q900" t="str">
        <f t="shared" si="201"/>
        <v/>
      </c>
      <c r="R900" t="b">
        <f t="shared" si="202"/>
        <v>0</v>
      </c>
      <c r="S900" t="str">
        <f t="shared" si="203"/>
        <v>нет</v>
      </c>
      <c r="T900" t="b">
        <f t="shared" si="204"/>
        <v>0</v>
      </c>
      <c r="U900" t="str">
        <f t="shared" si="205"/>
        <v>нет</v>
      </c>
      <c r="V900" t="b">
        <f t="shared" si="206"/>
        <v>0</v>
      </c>
      <c r="W900" t="str">
        <f t="shared" si="207"/>
        <v>нет</v>
      </c>
      <c r="X900" t="b">
        <f t="shared" si="208"/>
        <v>1</v>
      </c>
      <c r="Y900" t="str">
        <f t="shared" si="209"/>
        <v>Страховые взносы</v>
      </c>
    </row>
    <row r="901" spans="1:25" ht="45" customHeight="1" x14ac:dyDescent="0.2">
      <c r="A901" s="2" t="s">
        <v>11</v>
      </c>
      <c r="B901" s="2" t="s">
        <v>3167</v>
      </c>
      <c r="C901" s="2" t="s">
        <v>3168</v>
      </c>
      <c r="D901" s="4">
        <v>47.55</v>
      </c>
      <c r="E901" s="2" t="s">
        <v>3069</v>
      </c>
      <c r="F901" s="2" t="s">
        <v>15</v>
      </c>
      <c r="G901" s="2" t="s">
        <v>480</v>
      </c>
      <c r="H901" s="2" t="s">
        <v>481</v>
      </c>
      <c r="I901" s="2" t="s">
        <v>54</v>
      </c>
      <c r="J901" s="2" t="s">
        <v>3169</v>
      </c>
      <c r="K901" s="2" t="s">
        <v>49</v>
      </c>
      <c r="L901" s="8" t="str">
        <f t="shared" si="196"/>
        <v>ПОСТАВЩИКИ</v>
      </c>
      <c r="M901" t="str">
        <f t="shared" si="197"/>
        <v xml:space="preserve"> </v>
      </c>
      <c r="N901" t="str">
        <f t="shared" si="198"/>
        <v>ПОСТАВЩИКИ</v>
      </c>
      <c r="O901" s="13" t="b">
        <f t="shared" si="199"/>
        <v>0</v>
      </c>
      <c r="P901" t="str">
        <f t="shared" si="200"/>
        <v>нет</v>
      </c>
      <c r="Q901" t="str">
        <f t="shared" si="201"/>
        <v/>
      </c>
      <c r="R901" t="b">
        <f t="shared" si="202"/>
        <v>0</v>
      </c>
      <c r="S901" t="str">
        <f t="shared" si="203"/>
        <v>нет</v>
      </c>
      <c r="T901" t="b">
        <f t="shared" si="204"/>
        <v>0</v>
      </c>
      <c r="U901" t="str">
        <f t="shared" si="205"/>
        <v>нет</v>
      </c>
      <c r="V901" t="b">
        <f t="shared" si="206"/>
        <v>0</v>
      </c>
      <c r="W901" t="str">
        <f t="shared" si="207"/>
        <v>нет</v>
      </c>
      <c r="X901" t="b">
        <f t="shared" si="208"/>
        <v>0</v>
      </c>
      <c r="Y901" t="str">
        <f t="shared" si="209"/>
        <v>нет</v>
      </c>
    </row>
    <row r="902" spans="1:25" ht="45" customHeight="1" x14ac:dyDescent="0.2">
      <c r="A902" s="2" t="s">
        <v>11</v>
      </c>
      <c r="B902" s="2" t="s">
        <v>3170</v>
      </c>
      <c r="C902" s="2" t="s">
        <v>3171</v>
      </c>
      <c r="D902" s="3">
        <v>11927.78</v>
      </c>
      <c r="E902" s="2" t="s">
        <v>3069</v>
      </c>
      <c r="F902" s="2" t="s">
        <v>15</v>
      </c>
      <c r="G902" s="2" t="s">
        <v>41</v>
      </c>
      <c r="H902" s="2" t="s">
        <v>17</v>
      </c>
      <c r="I902" s="2" t="s">
        <v>18</v>
      </c>
      <c r="J902" s="11" t="s">
        <v>3172</v>
      </c>
      <c r="K902" s="2" t="s">
        <v>20</v>
      </c>
      <c r="L902" s="8" t="str">
        <f t="shared" si="196"/>
        <v>ЗП</v>
      </c>
      <c r="M902" t="str">
        <f t="shared" si="197"/>
        <v xml:space="preserve"> </v>
      </c>
      <c r="N902" t="str">
        <f t="shared" si="198"/>
        <v>ЗП</v>
      </c>
      <c r="O902" s="13" t="b">
        <f t="shared" si="199"/>
        <v>0</v>
      </c>
      <c r="P902" t="str">
        <f t="shared" si="200"/>
        <v>нет</v>
      </c>
      <c r="Q902" t="str">
        <f t="shared" si="201"/>
        <v>ЗП</v>
      </c>
      <c r="R902" t="b">
        <f t="shared" si="202"/>
        <v>0</v>
      </c>
      <c r="S902" t="str">
        <f t="shared" si="203"/>
        <v>нет</v>
      </c>
      <c r="T902" t="b">
        <f t="shared" si="204"/>
        <v>0</v>
      </c>
      <c r="U902" t="str">
        <f t="shared" si="205"/>
        <v>нет</v>
      </c>
      <c r="V902" t="b">
        <f t="shared" si="206"/>
        <v>0</v>
      </c>
      <c r="W902" t="str">
        <f t="shared" si="207"/>
        <v>нет</v>
      </c>
      <c r="X902" t="b">
        <f t="shared" si="208"/>
        <v>0</v>
      </c>
      <c r="Y902" t="str">
        <f t="shared" si="209"/>
        <v>нет</v>
      </c>
    </row>
    <row r="903" spans="1:25" ht="45" customHeight="1" x14ac:dyDescent="0.2">
      <c r="A903" s="2" t="s">
        <v>11</v>
      </c>
      <c r="B903" s="2" t="s">
        <v>2945</v>
      </c>
      <c r="C903" s="2" t="s">
        <v>3173</v>
      </c>
      <c r="D903" s="3">
        <v>1330</v>
      </c>
      <c r="E903" s="2" t="s">
        <v>3069</v>
      </c>
      <c r="F903" s="2" t="s">
        <v>62</v>
      </c>
      <c r="G903" s="2" t="s">
        <v>3174</v>
      </c>
      <c r="H903" s="2" t="s">
        <v>3175</v>
      </c>
      <c r="I903" s="2" t="s">
        <v>65</v>
      </c>
      <c r="J903" s="2" t="s">
        <v>3176</v>
      </c>
      <c r="K903" s="2" t="s">
        <v>20</v>
      </c>
      <c r="L903" s="8" t="str">
        <f t="shared" si="196"/>
        <v>Доходы/Оплата (за доставку)</v>
      </c>
      <c r="M903" t="str">
        <f t="shared" si="197"/>
        <v xml:space="preserve"> </v>
      </c>
      <c r="N903" t="str">
        <f t="shared" si="198"/>
        <v>Доходы/Оплата (за доставку)</v>
      </c>
      <c r="O903" s="13" t="b">
        <f t="shared" si="199"/>
        <v>0</v>
      </c>
      <c r="P903" t="str">
        <f t="shared" si="200"/>
        <v>нет</v>
      </c>
      <c r="Q903" t="str">
        <f t="shared" si="201"/>
        <v/>
      </c>
      <c r="R903" t="b">
        <f t="shared" si="202"/>
        <v>0</v>
      </c>
      <c r="S903" t="str">
        <f t="shared" si="203"/>
        <v>нет</v>
      </c>
      <c r="T903" t="b">
        <f t="shared" si="204"/>
        <v>0</v>
      </c>
      <c r="U903" t="str">
        <f t="shared" si="205"/>
        <v>нет</v>
      </c>
      <c r="V903" t="b">
        <f t="shared" si="206"/>
        <v>0</v>
      </c>
      <c r="W903" t="str">
        <f t="shared" si="207"/>
        <v>нет</v>
      </c>
      <c r="X903" t="b">
        <f t="shared" si="208"/>
        <v>0</v>
      </c>
      <c r="Y903" t="str">
        <f t="shared" si="209"/>
        <v>нет</v>
      </c>
    </row>
    <row r="904" spans="1:25" ht="45" customHeight="1" x14ac:dyDescent="0.2">
      <c r="A904" s="2" t="s">
        <v>11</v>
      </c>
      <c r="B904" s="2" t="s">
        <v>2945</v>
      </c>
      <c r="C904" s="2" t="s">
        <v>3177</v>
      </c>
      <c r="D904" s="4">
        <v>665</v>
      </c>
      <c r="E904" s="2" t="s">
        <v>3069</v>
      </c>
      <c r="F904" s="2" t="s">
        <v>62</v>
      </c>
      <c r="G904" s="2" t="s">
        <v>908</v>
      </c>
      <c r="H904" s="2" t="s">
        <v>3178</v>
      </c>
      <c r="I904" s="2" t="s">
        <v>65</v>
      </c>
      <c r="J904" s="2" t="s">
        <v>3179</v>
      </c>
      <c r="K904" s="2" t="s">
        <v>20</v>
      </c>
      <c r="L904" s="8" t="str">
        <f t="shared" si="196"/>
        <v>Доходы/Оплата (за доставку)</v>
      </c>
      <c r="M904" t="str">
        <f t="shared" si="197"/>
        <v xml:space="preserve"> </v>
      </c>
      <c r="N904" t="str">
        <f t="shared" si="198"/>
        <v>Доходы/Оплата (за доставку)</v>
      </c>
      <c r="O904" s="13" t="b">
        <f t="shared" si="199"/>
        <v>0</v>
      </c>
      <c r="P904" t="str">
        <f t="shared" si="200"/>
        <v>нет</v>
      </c>
      <c r="Q904" t="str">
        <f t="shared" si="201"/>
        <v/>
      </c>
      <c r="R904" t="b">
        <f t="shared" si="202"/>
        <v>0</v>
      </c>
      <c r="S904" t="str">
        <f t="shared" si="203"/>
        <v>нет</v>
      </c>
      <c r="T904" t="b">
        <f t="shared" si="204"/>
        <v>0</v>
      </c>
      <c r="U904" t="str">
        <f t="shared" si="205"/>
        <v>нет</v>
      </c>
      <c r="V904" t="b">
        <f t="shared" si="206"/>
        <v>0</v>
      </c>
      <c r="W904" t="str">
        <f t="shared" si="207"/>
        <v>нет</v>
      </c>
      <c r="X904" t="b">
        <f t="shared" si="208"/>
        <v>0</v>
      </c>
      <c r="Y904" t="str">
        <f t="shared" si="209"/>
        <v>нет</v>
      </c>
    </row>
    <row r="905" spans="1:25" ht="45" customHeight="1" x14ac:dyDescent="0.2">
      <c r="A905" s="2" t="s">
        <v>11</v>
      </c>
      <c r="B905" s="2" t="s">
        <v>2945</v>
      </c>
      <c r="C905" s="2" t="s">
        <v>3180</v>
      </c>
      <c r="D905" s="4">
        <v>665</v>
      </c>
      <c r="E905" s="2" t="s">
        <v>3069</v>
      </c>
      <c r="F905" s="2" t="s">
        <v>62</v>
      </c>
      <c r="G905" s="2" t="s">
        <v>3181</v>
      </c>
      <c r="H905" s="2" t="s">
        <v>3182</v>
      </c>
      <c r="I905" s="2" t="s">
        <v>65</v>
      </c>
      <c r="J905" s="2" t="s">
        <v>3183</v>
      </c>
      <c r="K905" s="2" t="s">
        <v>20</v>
      </c>
      <c r="L905" s="8" t="str">
        <f t="shared" si="196"/>
        <v>Доходы/Оплата (за доставку)</v>
      </c>
      <c r="M905" t="str">
        <f t="shared" si="197"/>
        <v xml:space="preserve"> </v>
      </c>
      <c r="N905" t="str">
        <f t="shared" si="198"/>
        <v>Доходы/Оплата (за доставку)</v>
      </c>
      <c r="O905" s="13" t="b">
        <f t="shared" si="199"/>
        <v>0</v>
      </c>
      <c r="P905" t="str">
        <f t="shared" si="200"/>
        <v>нет</v>
      </c>
      <c r="Q905" t="str">
        <f t="shared" si="201"/>
        <v/>
      </c>
      <c r="R905" t="b">
        <f t="shared" si="202"/>
        <v>0</v>
      </c>
      <c r="S905" t="str">
        <f t="shared" si="203"/>
        <v>нет</v>
      </c>
      <c r="T905" t="b">
        <f t="shared" si="204"/>
        <v>0</v>
      </c>
      <c r="U905" t="str">
        <f t="shared" si="205"/>
        <v>нет</v>
      </c>
      <c r="V905" t="b">
        <f t="shared" si="206"/>
        <v>0</v>
      </c>
      <c r="W905" t="str">
        <f t="shared" si="207"/>
        <v>нет</v>
      </c>
      <c r="X905" t="b">
        <f t="shared" si="208"/>
        <v>0</v>
      </c>
      <c r="Y905" t="str">
        <f t="shared" si="209"/>
        <v>нет</v>
      </c>
    </row>
    <row r="906" spans="1:25" ht="45" customHeight="1" x14ac:dyDescent="0.2">
      <c r="A906" s="2" t="s">
        <v>11</v>
      </c>
      <c r="B906" s="2" t="s">
        <v>2945</v>
      </c>
      <c r="C906" s="2" t="s">
        <v>3184</v>
      </c>
      <c r="D906" s="4">
        <v>665</v>
      </c>
      <c r="E906" s="2" t="s">
        <v>3069</v>
      </c>
      <c r="F906" s="2" t="s">
        <v>62</v>
      </c>
      <c r="G906" s="2" t="s">
        <v>41</v>
      </c>
      <c r="H906" s="2" t="s">
        <v>3185</v>
      </c>
      <c r="I906" s="2" t="s">
        <v>65</v>
      </c>
      <c r="J906" s="2" t="s">
        <v>393</v>
      </c>
      <c r="K906" s="2" t="s">
        <v>20</v>
      </c>
      <c r="L906" s="8" t="str">
        <f t="shared" si="196"/>
        <v>Доходы/Оплата (за доставку)</v>
      </c>
      <c r="M906" t="str">
        <f t="shared" si="197"/>
        <v xml:space="preserve"> </v>
      </c>
      <c r="N906" t="str">
        <f t="shared" si="198"/>
        <v>Доходы/Оплата (за доставку)</v>
      </c>
      <c r="O906" s="13" t="b">
        <f t="shared" si="199"/>
        <v>0</v>
      </c>
      <c r="P906" t="str">
        <f t="shared" si="200"/>
        <v>нет</v>
      </c>
      <c r="Q906" t="str">
        <f t="shared" si="201"/>
        <v/>
      </c>
      <c r="R906" t="b">
        <f t="shared" si="202"/>
        <v>0</v>
      </c>
      <c r="S906" t="str">
        <f t="shared" si="203"/>
        <v>нет</v>
      </c>
      <c r="T906" t="b">
        <f t="shared" si="204"/>
        <v>0</v>
      </c>
      <c r="U906" t="str">
        <f t="shared" si="205"/>
        <v>нет</v>
      </c>
      <c r="V906" t="b">
        <f t="shared" si="206"/>
        <v>0</v>
      </c>
      <c r="W906" t="str">
        <f t="shared" si="207"/>
        <v>нет</v>
      </c>
      <c r="X906" t="b">
        <f t="shared" si="208"/>
        <v>0</v>
      </c>
      <c r="Y906" t="str">
        <f t="shared" si="209"/>
        <v>нет</v>
      </c>
    </row>
    <row r="907" spans="1:25" ht="45" customHeight="1" x14ac:dyDescent="0.2">
      <c r="A907" s="2" t="s">
        <v>11</v>
      </c>
      <c r="B907" s="2" t="s">
        <v>3186</v>
      </c>
      <c r="C907" s="2" t="s">
        <v>3187</v>
      </c>
      <c r="D907" s="3">
        <v>56896.57</v>
      </c>
      <c r="E907" s="2" t="s">
        <v>3188</v>
      </c>
      <c r="F907" s="2" t="s">
        <v>62</v>
      </c>
      <c r="G907" s="2" t="s">
        <v>38</v>
      </c>
      <c r="H907" s="2" t="s">
        <v>17</v>
      </c>
      <c r="I907" s="2" t="s">
        <v>142</v>
      </c>
      <c r="J907" s="2" t="s">
        <v>3189</v>
      </c>
      <c r="K907" s="2" t="s">
        <v>49</v>
      </c>
      <c r="L907" s="8" t="str">
        <f t="shared" si="196"/>
        <v>Возврат ЗП</v>
      </c>
      <c r="M907" t="str">
        <f t="shared" si="197"/>
        <v xml:space="preserve"> </v>
      </c>
      <c r="N907" t="str">
        <f t="shared" si="198"/>
        <v>Возврат ЗП</v>
      </c>
      <c r="O907" s="13" t="b">
        <f t="shared" si="199"/>
        <v>0</v>
      </c>
      <c r="P907" t="str">
        <f t="shared" si="200"/>
        <v>нет</v>
      </c>
      <c r="Q907" t="str">
        <f t="shared" si="201"/>
        <v/>
      </c>
      <c r="R907" t="b">
        <f t="shared" si="202"/>
        <v>0</v>
      </c>
      <c r="S907" t="str">
        <f t="shared" si="203"/>
        <v>нет</v>
      </c>
      <c r="T907" t="b">
        <f t="shared" si="204"/>
        <v>0</v>
      </c>
      <c r="U907" t="str">
        <f t="shared" si="205"/>
        <v>нет</v>
      </c>
      <c r="V907" t="b">
        <f t="shared" si="206"/>
        <v>0</v>
      </c>
      <c r="W907" t="str">
        <f t="shared" si="207"/>
        <v>нет</v>
      </c>
      <c r="X907" t="b">
        <f t="shared" si="208"/>
        <v>0</v>
      </c>
      <c r="Y907" t="str">
        <f t="shared" si="209"/>
        <v>нет</v>
      </c>
    </row>
    <row r="908" spans="1:25" ht="45" customHeight="1" x14ac:dyDescent="0.2">
      <c r="A908" s="2" t="s">
        <v>11</v>
      </c>
      <c r="B908" s="2" t="s">
        <v>3186</v>
      </c>
      <c r="C908" s="2" t="s">
        <v>3190</v>
      </c>
      <c r="D908" s="3">
        <v>50559.64</v>
      </c>
      <c r="E908" s="2" t="s">
        <v>3188</v>
      </c>
      <c r="F908" s="2" t="s">
        <v>62</v>
      </c>
      <c r="G908" s="2" t="s">
        <v>38</v>
      </c>
      <c r="H908" s="2" t="s">
        <v>17</v>
      </c>
      <c r="I908" s="2" t="s">
        <v>142</v>
      </c>
      <c r="J908" s="2" t="s">
        <v>3191</v>
      </c>
      <c r="K908" s="2" t="s">
        <v>49</v>
      </c>
      <c r="L908" s="8" t="str">
        <f t="shared" si="196"/>
        <v>Возврат ЗП</v>
      </c>
      <c r="M908" t="str">
        <f t="shared" si="197"/>
        <v xml:space="preserve"> </v>
      </c>
      <c r="N908" t="str">
        <f t="shared" si="198"/>
        <v>Возврат ЗП</v>
      </c>
      <c r="O908" s="13" t="b">
        <f t="shared" si="199"/>
        <v>0</v>
      </c>
      <c r="P908" t="str">
        <f t="shared" si="200"/>
        <v>нет</v>
      </c>
      <c r="Q908" t="str">
        <f t="shared" si="201"/>
        <v/>
      </c>
      <c r="R908" t="b">
        <f t="shared" si="202"/>
        <v>0</v>
      </c>
      <c r="S908" t="str">
        <f t="shared" si="203"/>
        <v>нет</v>
      </c>
      <c r="T908" t="b">
        <f t="shared" si="204"/>
        <v>0</v>
      </c>
      <c r="U908" t="str">
        <f t="shared" si="205"/>
        <v>нет</v>
      </c>
      <c r="V908" t="b">
        <f t="shared" si="206"/>
        <v>0</v>
      </c>
      <c r="W908" t="str">
        <f t="shared" si="207"/>
        <v>нет</v>
      </c>
      <c r="X908" t="b">
        <f t="shared" si="208"/>
        <v>0</v>
      </c>
      <c r="Y908" t="str">
        <f t="shared" si="209"/>
        <v>нет</v>
      </c>
    </row>
    <row r="909" spans="1:25" ht="45" customHeight="1" x14ac:dyDescent="0.2">
      <c r="A909" s="2" t="s">
        <v>11</v>
      </c>
      <c r="B909" s="2" t="s">
        <v>3186</v>
      </c>
      <c r="C909" s="2" t="s">
        <v>3192</v>
      </c>
      <c r="D909" s="3">
        <v>4322.5</v>
      </c>
      <c r="E909" s="2" t="s">
        <v>3188</v>
      </c>
      <c r="F909" s="2" t="s">
        <v>62</v>
      </c>
      <c r="G909" s="2" t="s">
        <v>41</v>
      </c>
      <c r="H909" s="2" t="s">
        <v>3193</v>
      </c>
      <c r="I909" s="2" t="s">
        <v>65</v>
      </c>
      <c r="J909" s="2" t="s">
        <v>393</v>
      </c>
      <c r="K909" s="2" t="s">
        <v>49</v>
      </c>
      <c r="L909" s="8" t="str">
        <f t="shared" si="196"/>
        <v>Доходы/Оплата (за доставку)</v>
      </c>
      <c r="M909" t="str">
        <f t="shared" si="197"/>
        <v xml:space="preserve"> </v>
      </c>
      <c r="N909" t="str">
        <f t="shared" si="198"/>
        <v>Доходы/Оплата (за доставку)</v>
      </c>
      <c r="O909" s="13" t="b">
        <f t="shared" si="199"/>
        <v>0</v>
      </c>
      <c r="P909" t="str">
        <f t="shared" si="200"/>
        <v>нет</v>
      </c>
      <c r="Q909" t="str">
        <f t="shared" si="201"/>
        <v/>
      </c>
      <c r="R909" t="b">
        <f t="shared" si="202"/>
        <v>0</v>
      </c>
      <c r="S909" t="str">
        <f t="shared" si="203"/>
        <v>нет</v>
      </c>
      <c r="T909" t="b">
        <f t="shared" si="204"/>
        <v>0</v>
      </c>
      <c r="U909" t="str">
        <f t="shared" si="205"/>
        <v>нет</v>
      </c>
      <c r="V909" t="b">
        <f t="shared" si="206"/>
        <v>0</v>
      </c>
      <c r="W909" t="str">
        <f t="shared" si="207"/>
        <v>нет</v>
      </c>
      <c r="X909" t="b">
        <f t="shared" si="208"/>
        <v>0</v>
      </c>
      <c r="Y909" t="str">
        <f t="shared" si="209"/>
        <v>нет</v>
      </c>
    </row>
    <row r="910" spans="1:25" ht="45" customHeight="1" x14ac:dyDescent="0.2">
      <c r="A910" s="2" t="s">
        <v>11</v>
      </c>
      <c r="B910" s="2" t="s">
        <v>3186</v>
      </c>
      <c r="C910" s="2" t="s">
        <v>3194</v>
      </c>
      <c r="D910" s="4">
        <v>665</v>
      </c>
      <c r="E910" s="2" t="s">
        <v>3188</v>
      </c>
      <c r="F910" s="2" t="s">
        <v>62</v>
      </c>
      <c r="G910" s="2" t="s">
        <v>3195</v>
      </c>
      <c r="H910" s="2" t="s">
        <v>3196</v>
      </c>
      <c r="I910" s="2" t="s">
        <v>65</v>
      </c>
      <c r="J910" s="2" t="s">
        <v>3197</v>
      </c>
      <c r="K910" s="2" t="s">
        <v>49</v>
      </c>
      <c r="L910" s="8" t="str">
        <f t="shared" si="196"/>
        <v>Доходы/Оплата (за доставку)</v>
      </c>
      <c r="M910" t="str">
        <f t="shared" si="197"/>
        <v xml:space="preserve"> </v>
      </c>
      <c r="N910" t="str">
        <f t="shared" si="198"/>
        <v>Доходы/Оплата (за доставку)</v>
      </c>
      <c r="O910" s="13" t="b">
        <f t="shared" si="199"/>
        <v>0</v>
      </c>
      <c r="P910" t="str">
        <f t="shared" si="200"/>
        <v>нет</v>
      </c>
      <c r="Q910" t="str">
        <f t="shared" si="201"/>
        <v/>
      </c>
      <c r="R910" t="b">
        <f t="shared" si="202"/>
        <v>0</v>
      </c>
      <c r="S910" t="str">
        <f t="shared" si="203"/>
        <v>нет</v>
      </c>
      <c r="T910" t="b">
        <f t="shared" si="204"/>
        <v>0</v>
      </c>
      <c r="U910" t="str">
        <f t="shared" si="205"/>
        <v>нет</v>
      </c>
      <c r="V910" t="b">
        <f t="shared" si="206"/>
        <v>0</v>
      </c>
      <c r="W910" t="str">
        <f t="shared" si="207"/>
        <v>нет</v>
      </c>
      <c r="X910" t="b">
        <f t="shared" si="208"/>
        <v>0</v>
      </c>
      <c r="Y910" t="str">
        <f t="shared" si="209"/>
        <v>нет</v>
      </c>
    </row>
    <row r="911" spans="1:25" ht="45" customHeight="1" x14ac:dyDescent="0.2">
      <c r="A911" s="2" t="s">
        <v>11</v>
      </c>
      <c r="B911" s="2" t="s">
        <v>3186</v>
      </c>
      <c r="C911" s="2" t="s">
        <v>3198</v>
      </c>
      <c r="D911" s="4">
        <v>665</v>
      </c>
      <c r="E911" s="2" t="s">
        <v>3188</v>
      </c>
      <c r="F911" s="2" t="s">
        <v>62</v>
      </c>
      <c r="G911" s="2" t="s">
        <v>41</v>
      </c>
      <c r="H911" s="2" t="s">
        <v>3199</v>
      </c>
      <c r="I911" s="2" t="s">
        <v>65</v>
      </c>
      <c r="J911" s="2" t="s">
        <v>520</v>
      </c>
      <c r="K911" s="2" t="s">
        <v>49</v>
      </c>
      <c r="L911" s="8" t="str">
        <f t="shared" si="196"/>
        <v>Доходы/Оплата (за доставку)</v>
      </c>
      <c r="M911" t="str">
        <f t="shared" si="197"/>
        <v xml:space="preserve"> </v>
      </c>
      <c r="N911" t="str">
        <f t="shared" si="198"/>
        <v>Доходы/Оплата (за доставку)</v>
      </c>
      <c r="O911" s="13" t="b">
        <f t="shared" si="199"/>
        <v>0</v>
      </c>
      <c r="P911" t="str">
        <f t="shared" si="200"/>
        <v>нет</v>
      </c>
      <c r="Q911" t="str">
        <f t="shared" si="201"/>
        <v/>
      </c>
      <c r="R911" t="b">
        <f t="shared" si="202"/>
        <v>0</v>
      </c>
      <c r="S911" t="str">
        <f t="shared" si="203"/>
        <v>нет</v>
      </c>
      <c r="T911" t="b">
        <f t="shared" si="204"/>
        <v>0</v>
      </c>
      <c r="U911" t="str">
        <f t="shared" si="205"/>
        <v>нет</v>
      </c>
      <c r="V911" t="b">
        <f t="shared" si="206"/>
        <v>0</v>
      </c>
      <c r="W911" t="str">
        <f t="shared" si="207"/>
        <v>нет</v>
      </c>
      <c r="X911" t="b">
        <f t="shared" si="208"/>
        <v>0</v>
      </c>
      <c r="Y911" t="str">
        <f t="shared" si="209"/>
        <v>нет</v>
      </c>
    </row>
    <row r="912" spans="1:25" ht="45" customHeight="1" x14ac:dyDescent="0.2">
      <c r="A912" s="2" t="s">
        <v>11</v>
      </c>
      <c r="B912" s="2" t="s">
        <v>3186</v>
      </c>
      <c r="C912" s="2" t="s">
        <v>3200</v>
      </c>
      <c r="D912" s="4">
        <v>665</v>
      </c>
      <c r="E912" s="2" t="s">
        <v>3188</v>
      </c>
      <c r="F912" s="2" t="s">
        <v>62</v>
      </c>
      <c r="G912" s="2" t="s">
        <v>702</v>
      </c>
      <c r="H912" s="2" t="s">
        <v>3201</v>
      </c>
      <c r="I912" s="2" t="s">
        <v>65</v>
      </c>
      <c r="J912" s="2" t="s">
        <v>3202</v>
      </c>
      <c r="K912" s="2" t="s">
        <v>49</v>
      </c>
      <c r="L912" s="8" t="str">
        <f t="shared" si="196"/>
        <v>Доходы/Оплата (за доставку)</v>
      </c>
      <c r="M912" t="str">
        <f t="shared" si="197"/>
        <v xml:space="preserve"> </v>
      </c>
      <c r="N912" t="str">
        <f t="shared" si="198"/>
        <v>Доходы/Оплата (за доставку)</v>
      </c>
      <c r="O912" s="13" t="b">
        <f t="shared" si="199"/>
        <v>0</v>
      </c>
      <c r="P912" t="str">
        <f t="shared" si="200"/>
        <v>нет</v>
      </c>
      <c r="Q912" t="str">
        <f t="shared" si="201"/>
        <v/>
      </c>
      <c r="R912" t="b">
        <f t="shared" si="202"/>
        <v>0</v>
      </c>
      <c r="S912" t="str">
        <f t="shared" si="203"/>
        <v>нет</v>
      </c>
      <c r="T912" t="b">
        <f t="shared" si="204"/>
        <v>0</v>
      </c>
      <c r="U912" t="str">
        <f t="shared" si="205"/>
        <v>нет</v>
      </c>
      <c r="V912" t="b">
        <f t="shared" si="206"/>
        <v>0</v>
      </c>
      <c r="W912" t="str">
        <f t="shared" si="207"/>
        <v>нет</v>
      </c>
      <c r="X912" t="b">
        <f t="shared" si="208"/>
        <v>0</v>
      </c>
      <c r="Y912" t="str">
        <f t="shared" si="209"/>
        <v>нет</v>
      </c>
    </row>
    <row r="913" spans="1:25" ht="45" customHeight="1" x14ac:dyDescent="0.2">
      <c r="A913" s="2" t="s">
        <v>11</v>
      </c>
      <c r="B913" s="2" t="s">
        <v>3203</v>
      </c>
      <c r="C913" s="2" t="s">
        <v>3204</v>
      </c>
      <c r="D913" s="3">
        <v>34844332.159999996</v>
      </c>
      <c r="E913" s="2" t="s">
        <v>3205</v>
      </c>
      <c r="F913" s="2" t="s">
        <v>15</v>
      </c>
      <c r="G913" s="2" t="s">
        <v>75</v>
      </c>
      <c r="H913" s="2" t="s">
        <v>3206</v>
      </c>
      <c r="I913" s="2" t="s">
        <v>54</v>
      </c>
      <c r="J913" s="2" t="s">
        <v>3207</v>
      </c>
      <c r="K913" s="2" t="s">
        <v>49</v>
      </c>
      <c r="L913" s="8" t="str">
        <f t="shared" si="196"/>
        <v>ПОСТАВЩИКИ</v>
      </c>
      <c r="M913" t="str">
        <f t="shared" si="197"/>
        <v xml:space="preserve"> </v>
      </c>
      <c r="N913" t="str">
        <f t="shared" si="198"/>
        <v>ПОСТАВЩИКИ</v>
      </c>
      <c r="O913" s="13" t="b">
        <f t="shared" si="199"/>
        <v>0</v>
      </c>
      <c r="P913" t="str">
        <f t="shared" si="200"/>
        <v>нет</v>
      </c>
      <c r="Q913" t="str">
        <f t="shared" si="201"/>
        <v/>
      </c>
      <c r="R913" t="b">
        <f t="shared" si="202"/>
        <v>0</v>
      </c>
      <c r="S913" t="str">
        <f t="shared" si="203"/>
        <v>нет</v>
      </c>
      <c r="T913" t="b">
        <f t="shared" si="204"/>
        <v>0</v>
      </c>
      <c r="U913" t="str">
        <f t="shared" si="205"/>
        <v>нет</v>
      </c>
      <c r="V913" t="b">
        <f t="shared" si="206"/>
        <v>0</v>
      </c>
      <c r="W913" t="str">
        <f t="shared" si="207"/>
        <v>нет</v>
      </c>
      <c r="X913" t="b">
        <f t="shared" si="208"/>
        <v>0</v>
      </c>
      <c r="Y913" t="str">
        <f t="shared" si="209"/>
        <v>нет</v>
      </c>
    </row>
    <row r="914" spans="1:25" ht="45" customHeight="1" x14ac:dyDescent="0.2">
      <c r="A914" s="2" t="s">
        <v>11</v>
      </c>
      <c r="B914" s="2" t="s">
        <v>3208</v>
      </c>
      <c r="C914" s="2" t="s">
        <v>3209</v>
      </c>
      <c r="D914" s="3">
        <v>515187.54</v>
      </c>
      <c r="E914" s="2" t="s">
        <v>3205</v>
      </c>
      <c r="F914" s="2" t="s">
        <v>15</v>
      </c>
      <c r="G914" s="2" t="s">
        <v>315</v>
      </c>
      <c r="H914" s="2" t="s">
        <v>3210</v>
      </c>
      <c r="I914" s="2" t="s">
        <v>54</v>
      </c>
      <c r="J914" s="2" t="s">
        <v>3211</v>
      </c>
      <c r="K914" s="2" t="s">
        <v>49</v>
      </c>
      <c r="L914" s="8" t="str">
        <f t="shared" si="196"/>
        <v>ПОСТАВЩИКИ</v>
      </c>
      <c r="M914" t="str">
        <f t="shared" si="197"/>
        <v xml:space="preserve"> </v>
      </c>
      <c r="N914" t="str">
        <f t="shared" si="198"/>
        <v>ПОСТАВЩИКИ</v>
      </c>
      <c r="O914" s="13" t="b">
        <f t="shared" si="199"/>
        <v>0</v>
      </c>
      <c r="P914" t="str">
        <f t="shared" si="200"/>
        <v>нет</v>
      </c>
      <c r="Q914" t="str">
        <f t="shared" si="201"/>
        <v/>
      </c>
      <c r="R914" t="b">
        <f t="shared" si="202"/>
        <v>0</v>
      </c>
      <c r="S914" t="str">
        <f t="shared" si="203"/>
        <v>нет</v>
      </c>
      <c r="T914" t="b">
        <f t="shared" si="204"/>
        <v>0</v>
      </c>
      <c r="U914" t="str">
        <f t="shared" si="205"/>
        <v>нет</v>
      </c>
      <c r="V914" t="b">
        <f t="shared" si="206"/>
        <v>0</v>
      </c>
      <c r="W914" t="str">
        <f t="shared" si="207"/>
        <v>нет</v>
      </c>
      <c r="X914" t="b">
        <f t="shared" si="208"/>
        <v>0</v>
      </c>
      <c r="Y914" t="str">
        <f t="shared" si="209"/>
        <v>нет</v>
      </c>
    </row>
    <row r="915" spans="1:25" ht="45" customHeight="1" x14ac:dyDescent="0.2">
      <c r="A915" s="2" t="s">
        <v>11</v>
      </c>
      <c r="B915" s="2" t="s">
        <v>3212</v>
      </c>
      <c r="C915" s="2" t="s">
        <v>3213</v>
      </c>
      <c r="D915" s="3">
        <v>4469025</v>
      </c>
      <c r="E915" s="2" t="s">
        <v>3205</v>
      </c>
      <c r="F915" s="2" t="s">
        <v>15</v>
      </c>
      <c r="G915" s="2" t="s">
        <v>633</v>
      </c>
      <c r="H915" s="2" t="s">
        <v>634</v>
      </c>
      <c r="I915" s="2" t="s">
        <v>54</v>
      </c>
      <c r="J915" s="2" t="s">
        <v>3214</v>
      </c>
      <c r="K915" s="2" t="s">
        <v>49</v>
      </c>
      <c r="L915" s="8" t="str">
        <f t="shared" si="196"/>
        <v>ПОСТАВЩИКИ</v>
      </c>
      <c r="M915" t="str">
        <f t="shared" si="197"/>
        <v xml:space="preserve"> </v>
      </c>
      <c r="N915" t="str">
        <f t="shared" si="198"/>
        <v>ПОСТАВЩИКИ</v>
      </c>
      <c r="O915" s="13" t="b">
        <f t="shared" si="199"/>
        <v>0</v>
      </c>
      <c r="P915" t="str">
        <f t="shared" si="200"/>
        <v>нет</v>
      </c>
      <c r="Q915" t="str">
        <f t="shared" si="201"/>
        <v/>
      </c>
      <c r="R915" t="b">
        <f t="shared" si="202"/>
        <v>0</v>
      </c>
      <c r="S915" t="str">
        <f t="shared" si="203"/>
        <v>нет</v>
      </c>
      <c r="T915" t="b">
        <f t="shared" si="204"/>
        <v>0</v>
      </c>
      <c r="U915" t="str">
        <f t="shared" si="205"/>
        <v>нет</v>
      </c>
      <c r="V915" t="b">
        <f t="shared" si="206"/>
        <v>0</v>
      </c>
      <c r="W915" t="str">
        <f t="shared" si="207"/>
        <v>нет</v>
      </c>
      <c r="X915" t="b">
        <f t="shared" si="208"/>
        <v>0</v>
      </c>
      <c r="Y915" t="str">
        <f t="shared" si="209"/>
        <v>нет</v>
      </c>
    </row>
    <row r="916" spans="1:25" ht="45" customHeight="1" x14ac:dyDescent="0.2">
      <c r="A916" s="2" t="s">
        <v>11</v>
      </c>
      <c r="B916" s="2" t="s">
        <v>3212</v>
      </c>
      <c r="C916" s="2" t="s">
        <v>3215</v>
      </c>
      <c r="D916" s="3">
        <v>35667.5</v>
      </c>
      <c r="E916" s="2" t="s">
        <v>3205</v>
      </c>
      <c r="F916" s="2" t="s">
        <v>15</v>
      </c>
      <c r="G916" s="2" t="s">
        <v>1804</v>
      </c>
      <c r="H916" s="2" t="s">
        <v>1805</v>
      </c>
      <c r="I916" s="2" t="s">
        <v>54</v>
      </c>
      <c r="J916" s="2" t="s">
        <v>3216</v>
      </c>
      <c r="K916" s="2" t="s">
        <v>49</v>
      </c>
      <c r="L916" s="8" t="str">
        <f t="shared" si="196"/>
        <v>ПОСТАВЩИКИ</v>
      </c>
      <c r="M916" t="str">
        <f t="shared" si="197"/>
        <v xml:space="preserve"> </v>
      </c>
      <c r="N916" t="str">
        <f t="shared" si="198"/>
        <v>ПОСТАВЩИКИ</v>
      </c>
      <c r="O916" s="13" t="b">
        <f t="shared" si="199"/>
        <v>0</v>
      </c>
      <c r="P916" t="str">
        <f t="shared" si="200"/>
        <v>нет</v>
      </c>
      <c r="Q916" t="str">
        <f t="shared" si="201"/>
        <v/>
      </c>
      <c r="R916" t="b">
        <f t="shared" si="202"/>
        <v>0</v>
      </c>
      <c r="S916" t="str">
        <f t="shared" si="203"/>
        <v>нет</v>
      </c>
      <c r="T916" t="b">
        <f t="shared" si="204"/>
        <v>0</v>
      </c>
      <c r="U916" t="str">
        <f t="shared" si="205"/>
        <v>нет</v>
      </c>
      <c r="V916" t="b">
        <f t="shared" si="206"/>
        <v>0</v>
      </c>
      <c r="W916" t="str">
        <f t="shared" si="207"/>
        <v>нет</v>
      </c>
      <c r="X916" t="b">
        <f t="shared" si="208"/>
        <v>0</v>
      </c>
      <c r="Y916" t="str">
        <f t="shared" si="209"/>
        <v>нет</v>
      </c>
    </row>
    <row r="917" spans="1:25" ht="45" customHeight="1" x14ac:dyDescent="0.2">
      <c r="A917" s="2" t="s">
        <v>11</v>
      </c>
      <c r="B917" s="2" t="s">
        <v>3217</v>
      </c>
      <c r="C917" s="2" t="s">
        <v>3218</v>
      </c>
      <c r="D917" s="3">
        <v>51812.13</v>
      </c>
      <c r="E917" s="2" t="s">
        <v>3205</v>
      </c>
      <c r="F917" s="2" t="s">
        <v>62</v>
      </c>
      <c r="G917" s="2" t="s">
        <v>38</v>
      </c>
      <c r="H917" s="2" t="s">
        <v>17</v>
      </c>
      <c r="I917" s="2" t="s">
        <v>142</v>
      </c>
      <c r="J917" s="2" t="s">
        <v>3219</v>
      </c>
      <c r="K917" s="2" t="s">
        <v>49</v>
      </c>
      <c r="L917" s="8" t="str">
        <f t="shared" si="196"/>
        <v>Возврат ЗП</v>
      </c>
      <c r="M917" t="str">
        <f t="shared" si="197"/>
        <v xml:space="preserve"> </v>
      </c>
      <c r="N917" t="str">
        <f t="shared" si="198"/>
        <v>Возврат ЗП</v>
      </c>
      <c r="O917" s="13" t="b">
        <f t="shared" si="199"/>
        <v>0</v>
      </c>
      <c r="P917" t="str">
        <f t="shared" si="200"/>
        <v>нет</v>
      </c>
      <c r="Q917" t="str">
        <f t="shared" si="201"/>
        <v/>
      </c>
      <c r="R917" t="b">
        <f t="shared" si="202"/>
        <v>0</v>
      </c>
      <c r="S917" t="str">
        <f t="shared" si="203"/>
        <v>нет</v>
      </c>
      <c r="T917" t="b">
        <f t="shared" si="204"/>
        <v>0</v>
      </c>
      <c r="U917" t="str">
        <f t="shared" si="205"/>
        <v>нет</v>
      </c>
      <c r="V917" t="b">
        <f t="shared" si="206"/>
        <v>0</v>
      </c>
      <c r="W917" t="str">
        <f t="shared" si="207"/>
        <v>нет</v>
      </c>
      <c r="X917" t="b">
        <f t="shared" si="208"/>
        <v>0</v>
      </c>
      <c r="Y917" t="str">
        <f t="shared" si="209"/>
        <v>нет</v>
      </c>
    </row>
    <row r="918" spans="1:25" ht="45" customHeight="1" x14ac:dyDescent="0.2">
      <c r="A918" s="2" t="s">
        <v>11</v>
      </c>
      <c r="B918" s="2" t="s">
        <v>3217</v>
      </c>
      <c r="C918" s="2" t="s">
        <v>3220</v>
      </c>
      <c r="D918" s="3">
        <v>1330</v>
      </c>
      <c r="E918" s="2" t="s">
        <v>3205</v>
      </c>
      <c r="F918" s="2" t="s">
        <v>62</v>
      </c>
      <c r="G918" s="2" t="s">
        <v>3221</v>
      </c>
      <c r="H918" s="2" t="s">
        <v>3222</v>
      </c>
      <c r="I918" s="2" t="s">
        <v>65</v>
      </c>
      <c r="J918" s="2" t="s">
        <v>3223</v>
      </c>
      <c r="K918" s="2" t="s">
        <v>49</v>
      </c>
      <c r="L918" s="8" t="str">
        <f t="shared" si="196"/>
        <v>Доходы/Оплата (за доставку)</v>
      </c>
      <c r="M918" t="str">
        <f t="shared" si="197"/>
        <v xml:space="preserve"> </v>
      </c>
      <c r="N918" t="str">
        <f t="shared" si="198"/>
        <v>Доходы/Оплата (за доставку)</v>
      </c>
      <c r="O918" s="13" t="b">
        <f t="shared" si="199"/>
        <v>0</v>
      </c>
      <c r="P918" t="str">
        <f t="shared" si="200"/>
        <v>нет</v>
      </c>
      <c r="Q918" t="str">
        <f t="shared" si="201"/>
        <v/>
      </c>
      <c r="R918" t="b">
        <f t="shared" si="202"/>
        <v>0</v>
      </c>
      <c r="S918" t="str">
        <f t="shared" si="203"/>
        <v>нет</v>
      </c>
      <c r="T918" t="b">
        <f t="shared" si="204"/>
        <v>0</v>
      </c>
      <c r="U918" t="str">
        <f t="shared" si="205"/>
        <v>нет</v>
      </c>
      <c r="V918" t="b">
        <f t="shared" si="206"/>
        <v>0</v>
      </c>
      <c r="W918" t="str">
        <f t="shared" si="207"/>
        <v>нет</v>
      </c>
      <c r="X918" t="b">
        <f t="shared" si="208"/>
        <v>0</v>
      </c>
      <c r="Y918" t="str">
        <f t="shared" si="209"/>
        <v>нет</v>
      </c>
    </row>
    <row r="919" spans="1:25" ht="45" customHeight="1" x14ac:dyDescent="0.2">
      <c r="A919" s="2" t="s">
        <v>11</v>
      </c>
      <c r="B919" s="2" t="s">
        <v>3217</v>
      </c>
      <c r="C919" s="2" t="s">
        <v>3224</v>
      </c>
      <c r="D919" s="4">
        <v>997.5</v>
      </c>
      <c r="E919" s="2" t="s">
        <v>3205</v>
      </c>
      <c r="F919" s="2" t="s">
        <v>62</v>
      </c>
      <c r="G919" s="2" t="s">
        <v>3225</v>
      </c>
      <c r="H919" s="2" t="s">
        <v>3226</v>
      </c>
      <c r="I919" s="2" t="s">
        <v>65</v>
      </c>
      <c r="J919" s="2" t="s">
        <v>538</v>
      </c>
      <c r="K919" s="2" t="s">
        <v>49</v>
      </c>
      <c r="L919" s="8" t="str">
        <f t="shared" si="196"/>
        <v>Доходы/Оплата (за доставку)</v>
      </c>
      <c r="M919" t="str">
        <f t="shared" si="197"/>
        <v xml:space="preserve"> </v>
      </c>
      <c r="N919" t="str">
        <f t="shared" si="198"/>
        <v>Доходы/Оплата (за доставку)</v>
      </c>
      <c r="O919" s="13" t="b">
        <f t="shared" si="199"/>
        <v>0</v>
      </c>
      <c r="P919" t="str">
        <f t="shared" si="200"/>
        <v>нет</v>
      </c>
      <c r="Q919" t="str">
        <f t="shared" si="201"/>
        <v/>
      </c>
      <c r="R919" t="b">
        <f t="shared" si="202"/>
        <v>0</v>
      </c>
      <c r="S919" t="str">
        <f t="shared" si="203"/>
        <v>нет</v>
      </c>
      <c r="T919" t="b">
        <f t="shared" si="204"/>
        <v>0</v>
      </c>
      <c r="U919" t="str">
        <f t="shared" si="205"/>
        <v>нет</v>
      </c>
      <c r="V919" t="b">
        <f t="shared" si="206"/>
        <v>0</v>
      </c>
      <c r="W919" t="str">
        <f t="shared" si="207"/>
        <v>нет</v>
      </c>
      <c r="X919" t="b">
        <f t="shared" si="208"/>
        <v>0</v>
      </c>
      <c r="Y919" t="str">
        <f t="shared" si="209"/>
        <v>нет</v>
      </c>
    </row>
    <row r="920" spans="1:25" ht="45" customHeight="1" x14ac:dyDescent="0.2">
      <c r="A920" s="2" t="s">
        <v>11</v>
      </c>
      <c r="B920" s="2" t="s">
        <v>3217</v>
      </c>
      <c r="C920" s="2" t="s">
        <v>3227</v>
      </c>
      <c r="D920" s="4">
        <v>997.5</v>
      </c>
      <c r="E920" s="2" t="s">
        <v>3205</v>
      </c>
      <c r="F920" s="2" t="s">
        <v>62</v>
      </c>
      <c r="G920" s="2" t="s">
        <v>3228</v>
      </c>
      <c r="H920" s="2" t="s">
        <v>3229</v>
      </c>
      <c r="I920" s="2" t="s">
        <v>65</v>
      </c>
      <c r="J920" s="2" t="s">
        <v>3230</v>
      </c>
      <c r="K920" s="2" t="s">
        <v>49</v>
      </c>
      <c r="L920" s="8" t="str">
        <f t="shared" si="196"/>
        <v>Доходы/Оплата (за доставку)</v>
      </c>
      <c r="M920" t="str">
        <f t="shared" si="197"/>
        <v xml:space="preserve"> </v>
      </c>
      <c r="N920" t="str">
        <f t="shared" si="198"/>
        <v>Доходы/Оплата (за доставку)</v>
      </c>
      <c r="O920" s="13" t="b">
        <f t="shared" si="199"/>
        <v>0</v>
      </c>
      <c r="P920" t="str">
        <f t="shared" si="200"/>
        <v>нет</v>
      </c>
      <c r="Q920" t="str">
        <f t="shared" si="201"/>
        <v/>
      </c>
      <c r="R920" t="b">
        <f t="shared" si="202"/>
        <v>0</v>
      </c>
      <c r="S920" t="str">
        <f t="shared" si="203"/>
        <v>нет</v>
      </c>
      <c r="T920" t="b">
        <f t="shared" si="204"/>
        <v>0</v>
      </c>
      <c r="U920" t="str">
        <f t="shared" si="205"/>
        <v>нет</v>
      </c>
      <c r="V920" t="b">
        <f t="shared" si="206"/>
        <v>0</v>
      </c>
      <c r="W920" t="str">
        <f t="shared" si="207"/>
        <v>нет</v>
      </c>
      <c r="X920" t="b">
        <f t="shared" si="208"/>
        <v>0</v>
      </c>
      <c r="Y920" t="str">
        <f t="shared" si="209"/>
        <v>нет</v>
      </c>
    </row>
    <row r="921" spans="1:25" ht="45" customHeight="1" x14ac:dyDescent="0.2">
      <c r="A921" s="2" t="s">
        <v>11</v>
      </c>
      <c r="B921" s="2" t="s">
        <v>3217</v>
      </c>
      <c r="C921" s="2" t="s">
        <v>3231</v>
      </c>
      <c r="D921" s="4">
        <v>665</v>
      </c>
      <c r="E921" s="2" t="s">
        <v>3205</v>
      </c>
      <c r="F921" s="2" t="s">
        <v>62</v>
      </c>
      <c r="G921" s="2" t="s">
        <v>499</v>
      </c>
      <c r="H921" s="2" t="s">
        <v>3232</v>
      </c>
      <c r="I921" s="2" t="s">
        <v>65</v>
      </c>
      <c r="J921" s="2" t="s">
        <v>3233</v>
      </c>
      <c r="K921" s="2" t="s">
        <v>49</v>
      </c>
      <c r="L921" s="8" t="str">
        <f t="shared" si="196"/>
        <v>Доходы/Оплата (за доставку)</v>
      </c>
      <c r="M921" t="str">
        <f t="shared" si="197"/>
        <v xml:space="preserve"> </v>
      </c>
      <c r="N921" t="str">
        <f t="shared" si="198"/>
        <v>Доходы/Оплата (за доставку)</v>
      </c>
      <c r="O921" s="13" t="b">
        <f t="shared" si="199"/>
        <v>0</v>
      </c>
      <c r="P921" t="str">
        <f t="shared" si="200"/>
        <v>нет</v>
      </c>
      <c r="Q921" t="str">
        <f t="shared" si="201"/>
        <v/>
      </c>
      <c r="R921" t="b">
        <f t="shared" si="202"/>
        <v>0</v>
      </c>
      <c r="S921" t="str">
        <f t="shared" si="203"/>
        <v>нет</v>
      </c>
      <c r="T921" t="b">
        <f t="shared" si="204"/>
        <v>0</v>
      </c>
      <c r="U921" t="str">
        <f t="shared" si="205"/>
        <v>нет</v>
      </c>
      <c r="V921" t="b">
        <f t="shared" si="206"/>
        <v>0</v>
      </c>
      <c r="W921" t="str">
        <f t="shared" si="207"/>
        <v>нет</v>
      </c>
      <c r="X921" t="b">
        <f t="shared" si="208"/>
        <v>0</v>
      </c>
      <c r="Y921" t="str">
        <f t="shared" si="209"/>
        <v>нет</v>
      </c>
    </row>
    <row r="922" spans="1:25" ht="45" customHeight="1" x14ac:dyDescent="0.2">
      <c r="A922" s="2" t="s">
        <v>11</v>
      </c>
      <c r="B922" s="2" t="s">
        <v>3217</v>
      </c>
      <c r="C922" s="2" t="s">
        <v>3234</v>
      </c>
      <c r="D922" s="4">
        <v>665</v>
      </c>
      <c r="E922" s="2" t="s">
        <v>3205</v>
      </c>
      <c r="F922" s="2" t="s">
        <v>62</v>
      </c>
      <c r="G922" s="2" t="s">
        <v>1396</v>
      </c>
      <c r="H922" s="2" t="s">
        <v>3235</v>
      </c>
      <c r="I922" s="2" t="s">
        <v>65</v>
      </c>
      <c r="J922" s="2" t="s">
        <v>3236</v>
      </c>
      <c r="K922" s="2" t="s">
        <v>49</v>
      </c>
      <c r="L922" s="8" t="str">
        <f t="shared" si="196"/>
        <v>Доходы/Оплата (за доставку)</v>
      </c>
      <c r="M922" t="str">
        <f t="shared" si="197"/>
        <v xml:space="preserve"> </v>
      </c>
      <c r="N922" t="str">
        <f t="shared" si="198"/>
        <v>Доходы/Оплата (за доставку)</v>
      </c>
      <c r="O922" s="13" t="b">
        <f t="shared" si="199"/>
        <v>0</v>
      </c>
      <c r="P922" t="str">
        <f t="shared" si="200"/>
        <v>нет</v>
      </c>
      <c r="Q922" t="str">
        <f t="shared" si="201"/>
        <v/>
      </c>
      <c r="R922" t="b">
        <f t="shared" si="202"/>
        <v>0</v>
      </c>
      <c r="S922" t="str">
        <f t="shared" si="203"/>
        <v>нет</v>
      </c>
      <c r="T922" t="b">
        <f t="shared" si="204"/>
        <v>0</v>
      </c>
      <c r="U922" t="str">
        <f t="shared" si="205"/>
        <v>нет</v>
      </c>
      <c r="V922" t="b">
        <f t="shared" si="206"/>
        <v>0</v>
      </c>
      <c r="W922" t="str">
        <f t="shared" si="207"/>
        <v>нет</v>
      </c>
      <c r="X922" t="b">
        <f t="shared" si="208"/>
        <v>0</v>
      </c>
      <c r="Y922" t="str">
        <f t="shared" si="209"/>
        <v>нет</v>
      </c>
    </row>
    <row r="923" spans="1:25" ht="45" customHeight="1" x14ac:dyDescent="0.2">
      <c r="A923" s="2" t="s">
        <v>11</v>
      </c>
      <c r="B923" s="2" t="s">
        <v>3217</v>
      </c>
      <c r="C923" s="2" t="s">
        <v>3237</v>
      </c>
      <c r="D923" s="4">
        <v>665</v>
      </c>
      <c r="E923" s="2" t="s">
        <v>3205</v>
      </c>
      <c r="F923" s="2" t="s">
        <v>62</v>
      </c>
      <c r="G923" s="2" t="s">
        <v>3238</v>
      </c>
      <c r="H923" s="2" t="s">
        <v>3239</v>
      </c>
      <c r="I923" s="2" t="s">
        <v>65</v>
      </c>
      <c r="J923" s="2" t="s">
        <v>3240</v>
      </c>
      <c r="K923" s="2" t="s">
        <v>49</v>
      </c>
      <c r="L923" s="8" t="str">
        <f t="shared" si="196"/>
        <v>Доходы/Оплата (за доставку)</v>
      </c>
      <c r="M923" t="str">
        <f t="shared" si="197"/>
        <v xml:space="preserve"> </v>
      </c>
      <c r="N923" t="str">
        <f t="shared" si="198"/>
        <v>Доходы/Оплата (за доставку)</v>
      </c>
      <c r="O923" s="13" t="b">
        <f t="shared" si="199"/>
        <v>0</v>
      </c>
      <c r="P923" t="str">
        <f t="shared" si="200"/>
        <v>нет</v>
      </c>
      <c r="Q923" t="str">
        <f t="shared" si="201"/>
        <v/>
      </c>
      <c r="R923" t="b">
        <f t="shared" si="202"/>
        <v>0</v>
      </c>
      <c r="S923" t="str">
        <f t="shared" si="203"/>
        <v>нет</v>
      </c>
      <c r="T923" t="b">
        <f t="shared" si="204"/>
        <v>0</v>
      </c>
      <c r="U923" t="str">
        <f t="shared" si="205"/>
        <v>нет</v>
      </c>
      <c r="V923" t="b">
        <f t="shared" si="206"/>
        <v>0</v>
      </c>
      <c r="W923" t="str">
        <f t="shared" si="207"/>
        <v>нет</v>
      </c>
      <c r="X923" t="b">
        <f t="shared" si="208"/>
        <v>0</v>
      </c>
      <c r="Y923" t="str">
        <f t="shared" si="209"/>
        <v>нет</v>
      </c>
    </row>
    <row r="924" spans="1:25" ht="45" customHeight="1" x14ac:dyDescent="0.2">
      <c r="A924" s="2" t="s">
        <v>11</v>
      </c>
      <c r="B924" s="2" t="s">
        <v>3217</v>
      </c>
      <c r="C924" s="2" t="s">
        <v>3241</v>
      </c>
      <c r="D924" s="4">
        <v>498.75</v>
      </c>
      <c r="E924" s="2" t="s">
        <v>3205</v>
      </c>
      <c r="F924" s="2" t="s">
        <v>62</v>
      </c>
      <c r="G924" s="2" t="s">
        <v>41</v>
      </c>
      <c r="H924" s="2" t="s">
        <v>3242</v>
      </c>
      <c r="I924" s="2" t="s">
        <v>65</v>
      </c>
      <c r="J924" s="2" t="s">
        <v>393</v>
      </c>
      <c r="K924" s="2" t="s">
        <v>49</v>
      </c>
      <c r="L924" s="8" t="str">
        <f t="shared" si="196"/>
        <v>Доходы/Оплата (за доставку)</v>
      </c>
      <c r="M924" t="str">
        <f t="shared" si="197"/>
        <v xml:space="preserve"> </v>
      </c>
      <c r="N924" t="str">
        <f t="shared" si="198"/>
        <v>Доходы/Оплата (за доставку)</v>
      </c>
      <c r="O924" s="13" t="b">
        <f t="shared" si="199"/>
        <v>0</v>
      </c>
      <c r="P924" t="str">
        <f t="shared" si="200"/>
        <v>нет</v>
      </c>
      <c r="Q924" t="str">
        <f t="shared" si="201"/>
        <v/>
      </c>
      <c r="R924" t="b">
        <f t="shared" si="202"/>
        <v>0</v>
      </c>
      <c r="S924" t="str">
        <f t="shared" si="203"/>
        <v>нет</v>
      </c>
      <c r="T924" t="b">
        <f t="shared" si="204"/>
        <v>0</v>
      </c>
      <c r="U924" t="str">
        <f t="shared" si="205"/>
        <v>нет</v>
      </c>
      <c r="V924" t="b">
        <f t="shared" si="206"/>
        <v>0</v>
      </c>
      <c r="W924" t="str">
        <f t="shared" si="207"/>
        <v>нет</v>
      </c>
      <c r="X924" t="b">
        <f t="shared" si="208"/>
        <v>0</v>
      </c>
      <c r="Y924" t="str">
        <f t="shared" si="209"/>
        <v>нет</v>
      </c>
    </row>
    <row r="925" spans="1:25" ht="45" customHeight="1" x14ac:dyDescent="0.2">
      <c r="A925" s="2" t="s">
        <v>11</v>
      </c>
      <c r="B925" s="2" t="s">
        <v>3243</v>
      </c>
      <c r="C925" s="2" t="s">
        <v>3244</v>
      </c>
      <c r="D925" s="3">
        <v>43323.839999999997</v>
      </c>
      <c r="E925" s="2" t="s">
        <v>3212</v>
      </c>
      <c r="F925" s="2" t="s">
        <v>15</v>
      </c>
      <c r="G925" s="2" t="s">
        <v>131</v>
      </c>
      <c r="H925" s="2" t="s">
        <v>132</v>
      </c>
      <c r="I925" s="2" t="s">
        <v>54</v>
      </c>
      <c r="J925" s="2" t="s">
        <v>3245</v>
      </c>
      <c r="K925" s="2" t="s">
        <v>49</v>
      </c>
      <c r="L925" s="8" t="str">
        <f t="shared" si="196"/>
        <v>ПОСТАВЩИКИ</v>
      </c>
      <c r="M925" t="str">
        <f t="shared" si="197"/>
        <v xml:space="preserve"> </v>
      </c>
      <c r="N925" t="str">
        <f t="shared" si="198"/>
        <v>ПОСТАВЩИКИ</v>
      </c>
      <c r="O925" s="13" t="b">
        <f t="shared" si="199"/>
        <v>0</v>
      </c>
      <c r="P925" t="str">
        <f t="shared" si="200"/>
        <v>нет</v>
      </c>
      <c r="Q925" t="str">
        <f t="shared" si="201"/>
        <v/>
      </c>
      <c r="R925" t="b">
        <f t="shared" si="202"/>
        <v>0</v>
      </c>
      <c r="S925" t="str">
        <f t="shared" si="203"/>
        <v>нет</v>
      </c>
      <c r="T925" t="b">
        <f t="shared" si="204"/>
        <v>0</v>
      </c>
      <c r="U925" t="str">
        <f t="shared" si="205"/>
        <v>нет</v>
      </c>
      <c r="V925" t="b">
        <f t="shared" si="206"/>
        <v>0</v>
      </c>
      <c r="W925" t="str">
        <f t="shared" si="207"/>
        <v>нет</v>
      </c>
      <c r="X925" t="b">
        <f t="shared" si="208"/>
        <v>0</v>
      </c>
      <c r="Y925" t="str">
        <f t="shared" si="209"/>
        <v>нет</v>
      </c>
    </row>
    <row r="926" spans="1:25" ht="45" customHeight="1" x14ac:dyDescent="0.2">
      <c r="A926" s="2" t="s">
        <v>11</v>
      </c>
      <c r="B926" s="2" t="s">
        <v>3246</v>
      </c>
      <c r="C926" s="2" t="s">
        <v>3247</v>
      </c>
      <c r="D926" s="3">
        <v>36315.58</v>
      </c>
      <c r="E926" s="2" t="s">
        <v>3212</v>
      </c>
      <c r="F926" s="2" t="s">
        <v>15</v>
      </c>
      <c r="G926" s="2" t="s">
        <v>38</v>
      </c>
      <c r="H926" s="2" t="s">
        <v>17</v>
      </c>
      <c r="I926" s="2" t="s">
        <v>18</v>
      </c>
      <c r="J926" s="11" t="s">
        <v>3248</v>
      </c>
      <c r="K926" s="2" t="s">
        <v>20</v>
      </c>
      <c r="L926" s="8" t="str">
        <f t="shared" si="196"/>
        <v>ЗП</v>
      </c>
      <c r="M926" t="str">
        <f t="shared" si="197"/>
        <v xml:space="preserve"> </v>
      </c>
      <c r="N926" t="str">
        <f t="shared" si="198"/>
        <v>ЗП</v>
      </c>
      <c r="O926" s="13" t="b">
        <f t="shared" si="199"/>
        <v>0</v>
      </c>
      <c r="P926" t="str">
        <f t="shared" si="200"/>
        <v>нет</v>
      </c>
      <c r="Q926" t="str">
        <f t="shared" si="201"/>
        <v>ЗП</v>
      </c>
      <c r="R926" t="b">
        <f t="shared" si="202"/>
        <v>0</v>
      </c>
      <c r="S926" t="str">
        <f t="shared" si="203"/>
        <v>нет</v>
      </c>
      <c r="T926" t="b">
        <f t="shared" si="204"/>
        <v>0</v>
      </c>
      <c r="U926" t="str">
        <f t="shared" si="205"/>
        <v>нет</v>
      </c>
      <c r="V926" t="b">
        <f t="shared" si="206"/>
        <v>0</v>
      </c>
      <c r="W926" t="str">
        <f t="shared" si="207"/>
        <v>нет</v>
      </c>
      <c r="X926" t="b">
        <f t="shared" si="208"/>
        <v>0</v>
      </c>
      <c r="Y926" t="str">
        <f t="shared" si="209"/>
        <v>нет</v>
      </c>
    </row>
    <row r="927" spans="1:25" ht="45" customHeight="1" x14ac:dyDescent="0.2">
      <c r="A927" s="2" t="s">
        <v>11</v>
      </c>
      <c r="B927" s="2" t="s">
        <v>3249</v>
      </c>
      <c r="C927" s="2" t="s">
        <v>3250</v>
      </c>
      <c r="D927" s="3">
        <v>24717.84</v>
      </c>
      <c r="E927" s="2" t="s">
        <v>3212</v>
      </c>
      <c r="F927" s="2" t="s">
        <v>15</v>
      </c>
      <c r="G927" s="2" t="s">
        <v>41</v>
      </c>
      <c r="H927" s="2" t="s">
        <v>17</v>
      </c>
      <c r="I927" s="2" t="s">
        <v>18</v>
      </c>
      <c r="J927" s="11" t="s">
        <v>3251</v>
      </c>
      <c r="K927" s="2" t="s">
        <v>20</v>
      </c>
      <c r="L927" s="8" t="str">
        <f t="shared" si="196"/>
        <v>ЗП</v>
      </c>
      <c r="M927" t="str">
        <f t="shared" si="197"/>
        <v xml:space="preserve"> </v>
      </c>
      <c r="N927" t="str">
        <f t="shared" si="198"/>
        <v>ЗП</v>
      </c>
      <c r="O927" s="13" t="b">
        <f t="shared" si="199"/>
        <v>0</v>
      </c>
      <c r="P927" t="str">
        <f t="shared" si="200"/>
        <v>нет</v>
      </c>
      <c r="Q927" t="str">
        <f t="shared" si="201"/>
        <v>ЗП</v>
      </c>
      <c r="R927" t="b">
        <f t="shared" si="202"/>
        <v>0</v>
      </c>
      <c r="S927" t="str">
        <f t="shared" si="203"/>
        <v>нет</v>
      </c>
      <c r="T927" t="b">
        <f t="shared" si="204"/>
        <v>0</v>
      </c>
      <c r="U927" t="str">
        <f t="shared" si="205"/>
        <v>нет</v>
      </c>
      <c r="V927" t="b">
        <f t="shared" si="206"/>
        <v>0</v>
      </c>
      <c r="W927" t="str">
        <f t="shared" si="207"/>
        <v>нет</v>
      </c>
      <c r="X927" t="b">
        <f t="shared" si="208"/>
        <v>0</v>
      </c>
      <c r="Y927" t="str">
        <f t="shared" si="209"/>
        <v>нет</v>
      </c>
    </row>
    <row r="928" spans="1:25" ht="45" customHeight="1" x14ac:dyDescent="0.2">
      <c r="A928" s="2" t="s">
        <v>11</v>
      </c>
      <c r="B928" s="2" t="s">
        <v>3252</v>
      </c>
      <c r="C928" s="2" t="s">
        <v>3253</v>
      </c>
      <c r="D928" s="3">
        <v>31217.95</v>
      </c>
      <c r="E928" s="2" t="s">
        <v>3212</v>
      </c>
      <c r="F928" s="2" t="s">
        <v>15</v>
      </c>
      <c r="G928" s="2" t="s">
        <v>41</v>
      </c>
      <c r="H928" s="2" t="s">
        <v>17</v>
      </c>
      <c r="I928" s="2" t="s">
        <v>18</v>
      </c>
      <c r="J928" s="11" t="s">
        <v>3254</v>
      </c>
      <c r="K928" s="2" t="s">
        <v>20</v>
      </c>
      <c r="L928" s="8" t="str">
        <f t="shared" si="196"/>
        <v>ЗП</v>
      </c>
      <c r="M928" t="str">
        <f t="shared" si="197"/>
        <v xml:space="preserve"> </v>
      </c>
      <c r="N928" t="str">
        <f t="shared" si="198"/>
        <v>ЗП</v>
      </c>
      <c r="O928" s="13" t="b">
        <f t="shared" si="199"/>
        <v>0</v>
      </c>
      <c r="P928" t="str">
        <f t="shared" si="200"/>
        <v>нет</v>
      </c>
      <c r="Q928" t="str">
        <f t="shared" si="201"/>
        <v>ЗП</v>
      </c>
      <c r="R928" t="b">
        <f t="shared" si="202"/>
        <v>0</v>
      </c>
      <c r="S928" t="str">
        <f t="shared" si="203"/>
        <v>нет</v>
      </c>
      <c r="T928" t="b">
        <f t="shared" si="204"/>
        <v>0</v>
      </c>
      <c r="U928" t="str">
        <f t="shared" si="205"/>
        <v>нет</v>
      </c>
      <c r="V928" t="b">
        <f t="shared" si="206"/>
        <v>0</v>
      </c>
      <c r="W928" t="str">
        <f t="shared" si="207"/>
        <v>нет</v>
      </c>
      <c r="X928" t="b">
        <f t="shared" si="208"/>
        <v>0</v>
      </c>
      <c r="Y928" t="str">
        <f t="shared" si="209"/>
        <v>нет</v>
      </c>
    </row>
    <row r="929" spans="1:25" ht="45" customHeight="1" x14ac:dyDescent="0.2">
      <c r="A929" s="2" t="s">
        <v>11</v>
      </c>
      <c r="B929" s="2" t="s">
        <v>3212</v>
      </c>
      <c r="C929" s="2" t="s">
        <v>3255</v>
      </c>
      <c r="D929" s="3">
        <v>4469025</v>
      </c>
      <c r="E929" s="2" t="s">
        <v>3212</v>
      </c>
      <c r="F929" s="2" t="s">
        <v>15</v>
      </c>
      <c r="G929" s="2" t="s">
        <v>633</v>
      </c>
      <c r="H929" s="2" t="s">
        <v>634</v>
      </c>
      <c r="I929" s="2" t="s">
        <v>54</v>
      </c>
      <c r="J929" s="2" t="s">
        <v>3214</v>
      </c>
      <c r="K929" s="2" t="s">
        <v>49</v>
      </c>
      <c r="L929" s="8" t="str">
        <f t="shared" si="196"/>
        <v>ПОСТАВЩИКИ</v>
      </c>
      <c r="M929" t="str">
        <f t="shared" si="197"/>
        <v xml:space="preserve"> </v>
      </c>
      <c r="N929" t="str">
        <f t="shared" si="198"/>
        <v>ПОСТАВЩИКИ</v>
      </c>
      <c r="O929" s="13" t="b">
        <f t="shared" si="199"/>
        <v>0</v>
      </c>
      <c r="P929" t="str">
        <f t="shared" si="200"/>
        <v>нет</v>
      </c>
      <c r="Q929" t="str">
        <f t="shared" si="201"/>
        <v/>
      </c>
      <c r="R929" t="b">
        <f t="shared" si="202"/>
        <v>0</v>
      </c>
      <c r="S929" t="str">
        <f t="shared" si="203"/>
        <v>нет</v>
      </c>
      <c r="T929" t="b">
        <f t="shared" si="204"/>
        <v>0</v>
      </c>
      <c r="U929" t="str">
        <f t="shared" si="205"/>
        <v>нет</v>
      </c>
      <c r="V929" t="b">
        <f t="shared" si="206"/>
        <v>0</v>
      </c>
      <c r="W929" t="str">
        <f t="shared" si="207"/>
        <v>нет</v>
      </c>
      <c r="X929" t="b">
        <f t="shared" si="208"/>
        <v>0</v>
      </c>
      <c r="Y929" t="str">
        <f t="shared" si="209"/>
        <v>нет</v>
      </c>
    </row>
    <row r="930" spans="1:25" ht="45" customHeight="1" x14ac:dyDescent="0.2">
      <c r="A930" s="2" t="s">
        <v>11</v>
      </c>
      <c r="B930" s="2" t="s">
        <v>3212</v>
      </c>
      <c r="C930" s="2" t="s">
        <v>3256</v>
      </c>
      <c r="D930" s="3">
        <v>2836.68</v>
      </c>
      <c r="E930" s="2" t="s">
        <v>3212</v>
      </c>
      <c r="F930" s="2" t="s">
        <v>15</v>
      </c>
      <c r="G930" s="2" t="s">
        <v>131</v>
      </c>
      <c r="H930" s="2" t="s">
        <v>132</v>
      </c>
      <c r="I930" s="2" t="s">
        <v>54</v>
      </c>
      <c r="J930" s="2" t="s">
        <v>3257</v>
      </c>
      <c r="K930" s="2" t="s">
        <v>49</v>
      </c>
      <c r="L930" s="8" t="str">
        <f t="shared" si="196"/>
        <v>ПОСТАВЩИКИ</v>
      </c>
      <c r="M930" t="str">
        <f t="shared" si="197"/>
        <v xml:space="preserve"> </v>
      </c>
      <c r="N930" t="str">
        <f t="shared" si="198"/>
        <v>ПОСТАВЩИКИ</v>
      </c>
      <c r="O930" s="13" t="b">
        <f t="shared" si="199"/>
        <v>0</v>
      </c>
      <c r="P930" t="str">
        <f t="shared" si="200"/>
        <v>нет</v>
      </c>
      <c r="Q930" t="str">
        <f t="shared" si="201"/>
        <v/>
      </c>
      <c r="R930" t="b">
        <f t="shared" si="202"/>
        <v>0</v>
      </c>
      <c r="S930" t="str">
        <f t="shared" si="203"/>
        <v>нет</v>
      </c>
      <c r="T930" t="b">
        <f t="shared" si="204"/>
        <v>0</v>
      </c>
      <c r="U930" t="str">
        <f t="shared" si="205"/>
        <v>нет</v>
      </c>
      <c r="V930" t="b">
        <f t="shared" si="206"/>
        <v>0</v>
      </c>
      <c r="W930" t="str">
        <f t="shared" si="207"/>
        <v>нет</v>
      </c>
      <c r="X930" t="b">
        <f t="shared" si="208"/>
        <v>0</v>
      </c>
      <c r="Y930" t="str">
        <f t="shared" si="209"/>
        <v>нет</v>
      </c>
    </row>
    <row r="931" spans="1:25" ht="45" customHeight="1" x14ac:dyDescent="0.2">
      <c r="A931" s="2" t="s">
        <v>11</v>
      </c>
      <c r="B931" s="2" t="s">
        <v>3258</v>
      </c>
      <c r="C931" s="2" t="s">
        <v>3259</v>
      </c>
      <c r="D931" s="4">
        <v>997.5</v>
      </c>
      <c r="E931" s="2" t="s">
        <v>3212</v>
      </c>
      <c r="F931" s="2" t="s">
        <v>62</v>
      </c>
      <c r="G931" s="2" t="s">
        <v>41</v>
      </c>
      <c r="H931" s="2" t="s">
        <v>3260</v>
      </c>
      <c r="I931" s="2" t="s">
        <v>65</v>
      </c>
      <c r="J931" s="2" t="s">
        <v>520</v>
      </c>
      <c r="K931" s="2" t="s">
        <v>20</v>
      </c>
      <c r="L931" s="8" t="str">
        <f t="shared" si="196"/>
        <v>Доходы/Оплата (за доставку)</v>
      </c>
      <c r="M931" t="str">
        <f t="shared" si="197"/>
        <v xml:space="preserve"> </v>
      </c>
      <c r="N931" t="str">
        <f t="shared" si="198"/>
        <v>Доходы/Оплата (за доставку)</v>
      </c>
      <c r="O931" s="13" t="b">
        <f t="shared" si="199"/>
        <v>0</v>
      </c>
      <c r="P931" t="str">
        <f t="shared" si="200"/>
        <v>нет</v>
      </c>
      <c r="Q931" t="str">
        <f t="shared" si="201"/>
        <v/>
      </c>
      <c r="R931" t="b">
        <f t="shared" si="202"/>
        <v>0</v>
      </c>
      <c r="S931" t="str">
        <f t="shared" si="203"/>
        <v>нет</v>
      </c>
      <c r="T931" t="b">
        <f t="shared" si="204"/>
        <v>0</v>
      </c>
      <c r="U931" t="str">
        <f t="shared" si="205"/>
        <v>нет</v>
      </c>
      <c r="V931" t="b">
        <f t="shared" si="206"/>
        <v>0</v>
      </c>
      <c r="W931" t="str">
        <f t="shared" si="207"/>
        <v>нет</v>
      </c>
      <c r="X931" t="b">
        <f t="shared" si="208"/>
        <v>0</v>
      </c>
      <c r="Y931" t="str">
        <f t="shared" si="209"/>
        <v>нет</v>
      </c>
    </row>
    <row r="932" spans="1:25" ht="45" customHeight="1" x14ac:dyDescent="0.2">
      <c r="A932" s="2" t="s">
        <v>11</v>
      </c>
      <c r="B932" s="2" t="s">
        <v>3258</v>
      </c>
      <c r="C932" s="2" t="s">
        <v>3261</v>
      </c>
      <c r="D932" s="4">
        <v>831.25</v>
      </c>
      <c r="E932" s="2" t="s">
        <v>3212</v>
      </c>
      <c r="F932" s="2" t="s">
        <v>62</v>
      </c>
      <c r="G932" s="2" t="s">
        <v>3262</v>
      </c>
      <c r="H932" s="2" t="s">
        <v>3263</v>
      </c>
      <c r="I932" s="2" t="s">
        <v>65</v>
      </c>
      <c r="J932" s="2" t="s">
        <v>3264</v>
      </c>
      <c r="K932" s="2" t="s">
        <v>20</v>
      </c>
      <c r="L932" s="8" t="str">
        <f t="shared" si="196"/>
        <v>Доходы/Оплата (за доставку)</v>
      </c>
      <c r="M932" t="str">
        <f t="shared" si="197"/>
        <v xml:space="preserve"> </v>
      </c>
      <c r="N932" t="str">
        <f t="shared" si="198"/>
        <v>Доходы/Оплата (за доставку)</v>
      </c>
      <c r="O932" s="13" t="b">
        <f t="shared" si="199"/>
        <v>0</v>
      </c>
      <c r="P932" t="str">
        <f t="shared" si="200"/>
        <v>нет</v>
      </c>
      <c r="Q932" t="str">
        <f t="shared" si="201"/>
        <v/>
      </c>
      <c r="R932" t="b">
        <f t="shared" si="202"/>
        <v>0</v>
      </c>
      <c r="S932" t="str">
        <f t="shared" si="203"/>
        <v>нет</v>
      </c>
      <c r="T932" t="b">
        <f t="shared" si="204"/>
        <v>0</v>
      </c>
      <c r="U932" t="str">
        <f t="shared" si="205"/>
        <v>нет</v>
      </c>
      <c r="V932" t="b">
        <f t="shared" si="206"/>
        <v>0</v>
      </c>
      <c r="W932" t="str">
        <f t="shared" si="207"/>
        <v>нет</v>
      </c>
      <c r="X932" t="b">
        <f t="shared" si="208"/>
        <v>0</v>
      </c>
      <c r="Y932" t="str">
        <f t="shared" si="209"/>
        <v>нет</v>
      </c>
    </row>
    <row r="933" spans="1:25" ht="45" customHeight="1" x14ac:dyDescent="0.2">
      <c r="A933" s="2" t="s">
        <v>11</v>
      </c>
      <c r="B933" s="2" t="s">
        <v>3258</v>
      </c>
      <c r="C933" s="2" t="s">
        <v>3265</v>
      </c>
      <c r="D933" s="4">
        <v>831.25</v>
      </c>
      <c r="E933" s="2" t="s">
        <v>3212</v>
      </c>
      <c r="F933" s="2" t="s">
        <v>62</v>
      </c>
      <c r="G933" s="2" t="s">
        <v>3266</v>
      </c>
      <c r="H933" s="2" t="s">
        <v>3267</v>
      </c>
      <c r="I933" s="2" t="s">
        <v>65</v>
      </c>
      <c r="J933" s="2" t="s">
        <v>3268</v>
      </c>
      <c r="K933" s="2" t="s">
        <v>20</v>
      </c>
      <c r="L933" s="8" t="str">
        <f t="shared" si="196"/>
        <v>Доходы/Оплата (за доставку)</v>
      </c>
      <c r="M933" t="str">
        <f t="shared" si="197"/>
        <v xml:space="preserve"> </v>
      </c>
      <c r="N933" t="str">
        <f t="shared" si="198"/>
        <v>Доходы/Оплата (за доставку)</v>
      </c>
      <c r="O933" s="13" t="b">
        <f t="shared" si="199"/>
        <v>0</v>
      </c>
      <c r="P933" t="str">
        <f t="shared" si="200"/>
        <v>нет</v>
      </c>
      <c r="Q933" t="str">
        <f t="shared" si="201"/>
        <v/>
      </c>
      <c r="R933" t="b">
        <f t="shared" si="202"/>
        <v>0</v>
      </c>
      <c r="S933" t="str">
        <f t="shared" si="203"/>
        <v>нет</v>
      </c>
      <c r="T933" t="b">
        <f t="shared" si="204"/>
        <v>0</v>
      </c>
      <c r="U933" t="str">
        <f t="shared" si="205"/>
        <v>нет</v>
      </c>
      <c r="V933" t="b">
        <f t="shared" si="206"/>
        <v>0</v>
      </c>
      <c r="W933" t="str">
        <f t="shared" si="207"/>
        <v>нет</v>
      </c>
      <c r="X933" t="b">
        <f t="shared" si="208"/>
        <v>0</v>
      </c>
      <c r="Y933" t="str">
        <f t="shared" si="209"/>
        <v>нет</v>
      </c>
    </row>
    <row r="934" spans="1:25" ht="45" customHeight="1" x14ac:dyDescent="0.2">
      <c r="A934" s="2" t="s">
        <v>11</v>
      </c>
      <c r="B934" s="2" t="s">
        <v>3258</v>
      </c>
      <c r="C934" s="2" t="s">
        <v>3269</v>
      </c>
      <c r="D934" s="4">
        <v>831.25</v>
      </c>
      <c r="E934" s="2" t="s">
        <v>3212</v>
      </c>
      <c r="F934" s="2" t="s">
        <v>62</v>
      </c>
      <c r="G934" s="2" t="s">
        <v>3270</v>
      </c>
      <c r="H934" s="2" t="s">
        <v>3271</v>
      </c>
      <c r="I934" s="2" t="s">
        <v>65</v>
      </c>
      <c r="J934" s="2" t="s">
        <v>3272</v>
      </c>
      <c r="K934" s="2" t="s">
        <v>20</v>
      </c>
      <c r="L934" s="8" t="str">
        <f t="shared" si="196"/>
        <v>Доходы/Оплата (за доставку)</v>
      </c>
      <c r="M934" t="str">
        <f t="shared" si="197"/>
        <v xml:space="preserve"> </v>
      </c>
      <c r="N934" t="str">
        <f t="shared" si="198"/>
        <v>Доходы/Оплата (за доставку)</v>
      </c>
      <c r="O934" s="13" t="b">
        <f t="shared" si="199"/>
        <v>0</v>
      </c>
      <c r="P934" t="str">
        <f t="shared" si="200"/>
        <v>нет</v>
      </c>
      <c r="Q934" t="str">
        <f t="shared" si="201"/>
        <v/>
      </c>
      <c r="R934" t="b">
        <f t="shared" si="202"/>
        <v>0</v>
      </c>
      <c r="S934" t="str">
        <f t="shared" si="203"/>
        <v>нет</v>
      </c>
      <c r="T934" t="b">
        <f t="shared" si="204"/>
        <v>0</v>
      </c>
      <c r="U934" t="str">
        <f t="shared" si="205"/>
        <v>нет</v>
      </c>
      <c r="V934" t="b">
        <f t="shared" si="206"/>
        <v>0</v>
      </c>
      <c r="W934" t="str">
        <f t="shared" si="207"/>
        <v>нет</v>
      </c>
      <c r="X934" t="b">
        <f t="shared" si="208"/>
        <v>0</v>
      </c>
      <c r="Y934" t="str">
        <f t="shared" si="209"/>
        <v>нет</v>
      </c>
    </row>
    <row r="935" spans="1:25" ht="45" customHeight="1" x14ac:dyDescent="0.2">
      <c r="A935" s="2" t="s">
        <v>11</v>
      </c>
      <c r="B935" s="2" t="s">
        <v>3258</v>
      </c>
      <c r="C935" s="2" t="s">
        <v>3273</v>
      </c>
      <c r="D935" s="4">
        <v>831.25</v>
      </c>
      <c r="E935" s="2" t="s">
        <v>3212</v>
      </c>
      <c r="F935" s="2" t="s">
        <v>62</v>
      </c>
      <c r="G935" s="2" t="s">
        <v>2325</v>
      </c>
      <c r="H935" s="2" t="s">
        <v>3274</v>
      </c>
      <c r="I935" s="2" t="s">
        <v>65</v>
      </c>
      <c r="J935" s="2" t="s">
        <v>3275</v>
      </c>
      <c r="K935" s="2" t="s">
        <v>20</v>
      </c>
      <c r="L935" s="8" t="str">
        <f t="shared" si="196"/>
        <v>Доходы/Оплата (за доставку)</v>
      </c>
      <c r="M935" t="str">
        <f t="shared" si="197"/>
        <v xml:space="preserve"> </v>
      </c>
      <c r="N935" t="str">
        <f t="shared" si="198"/>
        <v>Доходы/Оплата (за доставку)</v>
      </c>
      <c r="O935" s="13" t="b">
        <f t="shared" si="199"/>
        <v>0</v>
      </c>
      <c r="P935" t="str">
        <f t="shared" si="200"/>
        <v>нет</v>
      </c>
      <c r="Q935" t="str">
        <f t="shared" si="201"/>
        <v/>
      </c>
      <c r="R935" t="b">
        <f t="shared" si="202"/>
        <v>0</v>
      </c>
      <c r="S935" t="str">
        <f t="shared" si="203"/>
        <v>нет</v>
      </c>
      <c r="T935" t="b">
        <f t="shared" si="204"/>
        <v>0</v>
      </c>
      <c r="U935" t="str">
        <f t="shared" si="205"/>
        <v>нет</v>
      </c>
      <c r="V935" t="b">
        <f t="shared" si="206"/>
        <v>0</v>
      </c>
      <c r="W935" t="str">
        <f t="shared" si="207"/>
        <v>нет</v>
      </c>
      <c r="X935" t="b">
        <f t="shared" si="208"/>
        <v>0</v>
      </c>
      <c r="Y935" t="str">
        <f t="shared" si="209"/>
        <v>нет</v>
      </c>
    </row>
    <row r="936" spans="1:25" ht="45" customHeight="1" x14ac:dyDescent="0.2">
      <c r="A936" s="2" t="s">
        <v>11</v>
      </c>
      <c r="B936" s="2" t="s">
        <v>3258</v>
      </c>
      <c r="C936" s="2" t="s">
        <v>3276</v>
      </c>
      <c r="D936" s="4">
        <v>665</v>
      </c>
      <c r="E936" s="2" t="s">
        <v>3212</v>
      </c>
      <c r="F936" s="2" t="s">
        <v>62</v>
      </c>
      <c r="G936" s="2" t="s">
        <v>3277</v>
      </c>
      <c r="H936" s="2" t="s">
        <v>3278</v>
      </c>
      <c r="I936" s="2" t="s">
        <v>65</v>
      </c>
      <c r="J936" s="2" t="s">
        <v>3279</v>
      </c>
      <c r="K936" s="2" t="s">
        <v>20</v>
      </c>
      <c r="L936" s="8" t="str">
        <f t="shared" si="196"/>
        <v>Доходы/Оплата (за доставку)</v>
      </c>
      <c r="M936" t="str">
        <f t="shared" si="197"/>
        <v xml:space="preserve"> </v>
      </c>
      <c r="N936" t="str">
        <f t="shared" si="198"/>
        <v>Доходы/Оплата (за доставку)</v>
      </c>
      <c r="O936" s="13" t="b">
        <f t="shared" si="199"/>
        <v>0</v>
      </c>
      <c r="P936" t="str">
        <f t="shared" si="200"/>
        <v>нет</v>
      </c>
      <c r="Q936" t="str">
        <f t="shared" si="201"/>
        <v/>
      </c>
      <c r="R936" t="b">
        <f t="shared" si="202"/>
        <v>0</v>
      </c>
      <c r="S936" t="str">
        <f t="shared" si="203"/>
        <v>нет</v>
      </c>
      <c r="T936" t="b">
        <f t="shared" si="204"/>
        <v>0</v>
      </c>
      <c r="U936" t="str">
        <f t="shared" si="205"/>
        <v>нет</v>
      </c>
      <c r="V936" t="b">
        <f t="shared" si="206"/>
        <v>0</v>
      </c>
      <c r="W936" t="str">
        <f t="shared" si="207"/>
        <v>нет</v>
      </c>
      <c r="X936" t="b">
        <f t="shared" si="208"/>
        <v>0</v>
      </c>
      <c r="Y936" t="str">
        <f t="shared" si="209"/>
        <v>нет</v>
      </c>
    </row>
    <row r="937" spans="1:25" ht="45" customHeight="1" x14ac:dyDescent="0.2">
      <c r="A937" s="2" t="s">
        <v>11</v>
      </c>
      <c r="B937" s="2" t="s">
        <v>3258</v>
      </c>
      <c r="C937" s="2" t="s">
        <v>3280</v>
      </c>
      <c r="D937" s="4">
        <v>665</v>
      </c>
      <c r="E937" s="2" t="s">
        <v>3212</v>
      </c>
      <c r="F937" s="2" t="s">
        <v>62</v>
      </c>
      <c r="G937" s="2" t="s">
        <v>41</v>
      </c>
      <c r="H937" s="2" t="s">
        <v>3281</v>
      </c>
      <c r="I937" s="2" t="s">
        <v>65</v>
      </c>
      <c r="J937" s="2" t="s">
        <v>393</v>
      </c>
      <c r="K937" s="2" t="s">
        <v>20</v>
      </c>
      <c r="L937" s="8" t="str">
        <f t="shared" si="196"/>
        <v>Доходы/Оплата (за доставку)</v>
      </c>
      <c r="M937" t="str">
        <f t="shared" si="197"/>
        <v xml:space="preserve"> </v>
      </c>
      <c r="N937" t="str">
        <f t="shared" si="198"/>
        <v>Доходы/Оплата (за доставку)</v>
      </c>
      <c r="O937" s="13" t="b">
        <f t="shared" si="199"/>
        <v>0</v>
      </c>
      <c r="P937" t="str">
        <f t="shared" si="200"/>
        <v>нет</v>
      </c>
      <c r="Q937" t="str">
        <f t="shared" si="201"/>
        <v/>
      </c>
      <c r="R937" t="b">
        <f t="shared" si="202"/>
        <v>0</v>
      </c>
      <c r="S937" t="str">
        <f t="shared" si="203"/>
        <v>нет</v>
      </c>
      <c r="T937" t="b">
        <f t="shared" si="204"/>
        <v>0</v>
      </c>
      <c r="U937" t="str">
        <f t="shared" si="205"/>
        <v>нет</v>
      </c>
      <c r="V937" t="b">
        <f t="shared" si="206"/>
        <v>0</v>
      </c>
      <c r="W937" t="str">
        <f t="shared" si="207"/>
        <v>нет</v>
      </c>
      <c r="X937" t="b">
        <f t="shared" si="208"/>
        <v>0</v>
      </c>
      <c r="Y937" t="str">
        <f t="shared" si="209"/>
        <v>нет</v>
      </c>
    </row>
    <row r="938" spans="1:25" ht="45" customHeight="1" x14ac:dyDescent="0.2">
      <c r="A938" s="2" t="s">
        <v>11</v>
      </c>
      <c r="B938" s="2" t="s">
        <v>3258</v>
      </c>
      <c r="C938" s="2" t="s">
        <v>3282</v>
      </c>
      <c r="D938" s="4">
        <v>665</v>
      </c>
      <c r="E938" s="2" t="s">
        <v>3212</v>
      </c>
      <c r="F938" s="2" t="s">
        <v>62</v>
      </c>
      <c r="G938" s="2" t="s">
        <v>761</v>
      </c>
      <c r="H938" s="2" t="s">
        <v>3283</v>
      </c>
      <c r="I938" s="2" t="s">
        <v>65</v>
      </c>
      <c r="J938" s="2" t="s">
        <v>3284</v>
      </c>
      <c r="K938" s="2" t="s">
        <v>20</v>
      </c>
      <c r="L938" s="8" t="str">
        <f t="shared" si="196"/>
        <v>Доходы/Оплата (за доставку)</v>
      </c>
      <c r="M938" t="str">
        <f t="shared" si="197"/>
        <v xml:space="preserve"> </v>
      </c>
      <c r="N938" t="str">
        <f t="shared" si="198"/>
        <v>Доходы/Оплата (за доставку)</v>
      </c>
      <c r="O938" s="13" t="b">
        <f t="shared" si="199"/>
        <v>0</v>
      </c>
      <c r="P938" t="str">
        <f t="shared" si="200"/>
        <v>нет</v>
      </c>
      <c r="Q938" t="str">
        <f t="shared" si="201"/>
        <v/>
      </c>
      <c r="R938" t="b">
        <f t="shared" si="202"/>
        <v>0</v>
      </c>
      <c r="S938" t="str">
        <f t="shared" si="203"/>
        <v>нет</v>
      </c>
      <c r="T938" t="b">
        <f t="shared" si="204"/>
        <v>0</v>
      </c>
      <c r="U938" t="str">
        <f t="shared" si="205"/>
        <v>нет</v>
      </c>
      <c r="V938" t="b">
        <f t="shared" si="206"/>
        <v>0</v>
      </c>
      <c r="W938" t="str">
        <f t="shared" si="207"/>
        <v>нет</v>
      </c>
      <c r="X938" t="b">
        <f t="shared" si="208"/>
        <v>0</v>
      </c>
      <c r="Y938" t="str">
        <f t="shared" si="209"/>
        <v>нет</v>
      </c>
    </row>
    <row r="939" spans="1:25" ht="45" customHeight="1" x14ac:dyDescent="0.2">
      <c r="A939" s="2" t="s">
        <v>11</v>
      </c>
      <c r="B939" s="2" t="s">
        <v>3285</v>
      </c>
      <c r="C939" s="2" t="s">
        <v>3286</v>
      </c>
      <c r="D939" s="3">
        <v>1700133.31</v>
      </c>
      <c r="E939" s="2" t="s">
        <v>3287</v>
      </c>
      <c r="F939" s="2" t="s">
        <v>15</v>
      </c>
      <c r="G939" s="2" t="s">
        <v>126</v>
      </c>
      <c r="H939" s="2" t="s">
        <v>127</v>
      </c>
      <c r="I939" s="2" t="s">
        <v>54</v>
      </c>
      <c r="J939" s="2" t="s">
        <v>3288</v>
      </c>
      <c r="K939" s="2" t="s">
        <v>49</v>
      </c>
      <c r="L939" s="8" t="str">
        <f t="shared" si="196"/>
        <v>ПОСТАВЩИКИ</v>
      </c>
      <c r="M939" t="str">
        <f t="shared" si="197"/>
        <v xml:space="preserve"> </v>
      </c>
      <c r="N939" t="str">
        <f t="shared" si="198"/>
        <v>ПОСТАВЩИКИ</v>
      </c>
      <c r="O939" s="13" t="b">
        <f t="shared" si="199"/>
        <v>0</v>
      </c>
      <c r="P939" t="str">
        <f t="shared" si="200"/>
        <v>нет</v>
      </c>
      <c r="Q939" t="str">
        <f t="shared" si="201"/>
        <v/>
      </c>
      <c r="R939" t="b">
        <f t="shared" si="202"/>
        <v>0</v>
      </c>
      <c r="S939" t="str">
        <f t="shared" si="203"/>
        <v>нет</v>
      </c>
      <c r="T939" t="b">
        <f t="shared" si="204"/>
        <v>0</v>
      </c>
      <c r="U939" t="str">
        <f t="shared" si="205"/>
        <v>нет</v>
      </c>
      <c r="V939" t="b">
        <f t="shared" si="206"/>
        <v>0</v>
      </c>
      <c r="W939" t="str">
        <f t="shared" si="207"/>
        <v>нет</v>
      </c>
      <c r="X939" t="b">
        <f t="shared" si="208"/>
        <v>0</v>
      </c>
      <c r="Y939" t="str">
        <f t="shared" si="209"/>
        <v>нет</v>
      </c>
    </row>
    <row r="940" spans="1:25" ht="45" customHeight="1" x14ac:dyDescent="0.2">
      <c r="A940" s="2" t="s">
        <v>11</v>
      </c>
      <c r="B940" s="2" t="s">
        <v>3289</v>
      </c>
      <c r="C940" s="2" t="s">
        <v>3290</v>
      </c>
      <c r="D940" s="3">
        <v>2996718.85</v>
      </c>
      <c r="E940" s="2" t="s">
        <v>3287</v>
      </c>
      <c r="F940" s="2" t="s">
        <v>15</v>
      </c>
      <c r="G940" s="2" t="s">
        <v>246</v>
      </c>
      <c r="H940" s="2" t="s">
        <v>247</v>
      </c>
      <c r="I940" s="2" t="s">
        <v>54</v>
      </c>
      <c r="J940" s="2" t="s">
        <v>3291</v>
      </c>
      <c r="K940" s="2" t="s">
        <v>49</v>
      </c>
      <c r="L940" s="8" t="str">
        <f t="shared" si="196"/>
        <v>ПОСТАВЩИКИ</v>
      </c>
      <c r="M940" t="str">
        <f t="shared" si="197"/>
        <v xml:space="preserve"> </v>
      </c>
      <c r="N940" t="str">
        <f t="shared" si="198"/>
        <v>ПОСТАВЩИКИ</v>
      </c>
      <c r="O940" s="13" t="b">
        <f t="shared" si="199"/>
        <v>0</v>
      </c>
      <c r="P940" t="str">
        <f t="shared" si="200"/>
        <v>нет</v>
      </c>
      <c r="Q940" t="str">
        <f t="shared" si="201"/>
        <v/>
      </c>
      <c r="R940" t="b">
        <f t="shared" si="202"/>
        <v>0</v>
      </c>
      <c r="S940" t="str">
        <f t="shared" si="203"/>
        <v>нет</v>
      </c>
      <c r="T940" t="b">
        <f t="shared" si="204"/>
        <v>0</v>
      </c>
      <c r="U940" t="str">
        <f t="shared" si="205"/>
        <v>нет</v>
      </c>
      <c r="V940" t="b">
        <f t="shared" si="206"/>
        <v>0</v>
      </c>
      <c r="W940" t="str">
        <f t="shared" si="207"/>
        <v>нет</v>
      </c>
      <c r="X940" t="b">
        <f t="shared" si="208"/>
        <v>0</v>
      </c>
      <c r="Y940" t="str">
        <f t="shared" si="209"/>
        <v>нет</v>
      </c>
    </row>
    <row r="941" spans="1:25" ht="45" customHeight="1" x14ac:dyDescent="0.2">
      <c r="A941" s="2" t="s">
        <v>11</v>
      </c>
      <c r="B941" s="2" t="s">
        <v>3292</v>
      </c>
      <c r="C941" s="2" t="s">
        <v>3293</v>
      </c>
      <c r="D941" s="3">
        <v>1720298.5</v>
      </c>
      <c r="E941" s="2" t="s">
        <v>3287</v>
      </c>
      <c r="F941" s="2" t="s">
        <v>15</v>
      </c>
      <c r="G941" s="2" t="s">
        <v>424</v>
      </c>
      <c r="H941" s="2" t="s">
        <v>429</v>
      </c>
      <c r="I941" s="2" t="s">
        <v>54</v>
      </c>
      <c r="J941" s="2" t="s">
        <v>3294</v>
      </c>
      <c r="K941" s="2" t="s">
        <v>20</v>
      </c>
      <c r="L941" s="8" t="str">
        <f t="shared" si="196"/>
        <v>ПОСТАВЩИКИ</v>
      </c>
      <c r="M941" t="str">
        <f t="shared" si="197"/>
        <v xml:space="preserve"> </v>
      </c>
      <c r="N941" t="str">
        <f t="shared" si="198"/>
        <v>ПОСТАВЩИКИ</v>
      </c>
      <c r="O941" s="13" t="b">
        <f t="shared" si="199"/>
        <v>0</v>
      </c>
      <c r="P941" t="str">
        <f t="shared" si="200"/>
        <v>нет</v>
      </c>
      <c r="Q941" t="str">
        <f t="shared" si="201"/>
        <v/>
      </c>
      <c r="R941" t="b">
        <f t="shared" si="202"/>
        <v>0</v>
      </c>
      <c r="S941" t="str">
        <f t="shared" si="203"/>
        <v>нет</v>
      </c>
      <c r="T941" t="b">
        <f t="shared" si="204"/>
        <v>0</v>
      </c>
      <c r="U941" t="str">
        <f t="shared" si="205"/>
        <v>нет</v>
      </c>
      <c r="V941" t="b">
        <f t="shared" si="206"/>
        <v>0</v>
      </c>
      <c r="W941" t="str">
        <f t="shared" si="207"/>
        <v>нет</v>
      </c>
      <c r="X941" t="b">
        <f t="shared" si="208"/>
        <v>0</v>
      </c>
      <c r="Y941" t="str">
        <f t="shared" si="209"/>
        <v>нет</v>
      </c>
    </row>
    <row r="942" spans="1:25" ht="45" customHeight="1" x14ac:dyDescent="0.2">
      <c r="A942" s="2" t="s">
        <v>11</v>
      </c>
      <c r="B942" s="2" t="s">
        <v>3295</v>
      </c>
      <c r="C942" s="2" t="s">
        <v>3296</v>
      </c>
      <c r="D942" s="4">
        <v>665</v>
      </c>
      <c r="E942" s="2" t="s">
        <v>3297</v>
      </c>
      <c r="F942" s="2" t="s">
        <v>62</v>
      </c>
      <c r="G942" s="2" t="s">
        <v>3298</v>
      </c>
      <c r="H942" s="2" t="s">
        <v>3299</v>
      </c>
      <c r="I942" s="2" t="s">
        <v>65</v>
      </c>
      <c r="J942" s="2" t="s">
        <v>3300</v>
      </c>
      <c r="K942" s="2" t="s">
        <v>20</v>
      </c>
      <c r="L942" s="8" t="str">
        <f t="shared" si="196"/>
        <v>Доходы/Оплата (за доставку)</v>
      </c>
      <c r="M942" t="str">
        <f t="shared" si="197"/>
        <v xml:space="preserve"> </v>
      </c>
      <c r="N942" t="str">
        <f t="shared" si="198"/>
        <v>Доходы/Оплата (за доставку)</v>
      </c>
      <c r="O942" s="13" t="b">
        <f t="shared" si="199"/>
        <v>0</v>
      </c>
      <c r="P942" t="str">
        <f t="shared" si="200"/>
        <v>нет</v>
      </c>
      <c r="Q942" t="str">
        <f t="shared" si="201"/>
        <v/>
      </c>
      <c r="R942" t="b">
        <f t="shared" si="202"/>
        <v>0</v>
      </c>
      <c r="S942" t="str">
        <f t="shared" si="203"/>
        <v>нет</v>
      </c>
      <c r="T942" t="b">
        <f t="shared" si="204"/>
        <v>0</v>
      </c>
      <c r="U942" t="str">
        <f t="shared" si="205"/>
        <v>нет</v>
      </c>
      <c r="V942" t="b">
        <f t="shared" si="206"/>
        <v>0</v>
      </c>
      <c r="W942" t="str">
        <f t="shared" si="207"/>
        <v>нет</v>
      </c>
      <c r="X942" t="b">
        <f t="shared" si="208"/>
        <v>0</v>
      </c>
      <c r="Y942" t="str">
        <f t="shared" si="209"/>
        <v>нет</v>
      </c>
    </row>
    <row r="943" spans="1:25" ht="45" customHeight="1" x14ac:dyDescent="0.2">
      <c r="A943" s="2" t="s">
        <v>11</v>
      </c>
      <c r="B943" s="2" t="s">
        <v>3301</v>
      </c>
      <c r="C943" s="2" t="s">
        <v>3302</v>
      </c>
      <c r="D943" s="3">
        <v>90728.8</v>
      </c>
      <c r="E943" s="2" t="s">
        <v>3292</v>
      </c>
      <c r="F943" s="2" t="s">
        <v>15</v>
      </c>
      <c r="G943" s="2" t="s">
        <v>1804</v>
      </c>
      <c r="H943" s="2" t="s">
        <v>3303</v>
      </c>
      <c r="I943" s="2" t="s">
        <v>54</v>
      </c>
      <c r="J943" s="2" t="s">
        <v>3304</v>
      </c>
      <c r="K943" s="2" t="s">
        <v>49</v>
      </c>
      <c r="L943" s="8" t="str">
        <f t="shared" si="196"/>
        <v>ПОСТАВЩИКИ</v>
      </c>
      <c r="M943" t="str">
        <f t="shared" si="197"/>
        <v xml:space="preserve"> </v>
      </c>
      <c r="N943" t="str">
        <f t="shared" si="198"/>
        <v>ПОСТАВЩИКИ</v>
      </c>
      <c r="O943" s="13" t="b">
        <f t="shared" si="199"/>
        <v>0</v>
      </c>
      <c r="P943" t="str">
        <f t="shared" si="200"/>
        <v>нет</v>
      </c>
      <c r="Q943" t="str">
        <f t="shared" si="201"/>
        <v/>
      </c>
      <c r="R943" t="b">
        <f t="shared" si="202"/>
        <v>0</v>
      </c>
      <c r="S943" t="str">
        <f t="shared" si="203"/>
        <v>нет</v>
      </c>
      <c r="T943" t="b">
        <f t="shared" si="204"/>
        <v>0</v>
      </c>
      <c r="U943" t="str">
        <f t="shared" si="205"/>
        <v>нет</v>
      </c>
      <c r="V943" t="b">
        <f t="shared" si="206"/>
        <v>0</v>
      </c>
      <c r="W943" t="str">
        <f t="shared" si="207"/>
        <v>нет</v>
      </c>
      <c r="X943" t="b">
        <f t="shared" si="208"/>
        <v>0</v>
      </c>
      <c r="Y943" t="str">
        <f t="shared" si="209"/>
        <v>нет</v>
      </c>
    </row>
    <row r="944" spans="1:25" ht="45" customHeight="1" x14ac:dyDescent="0.2">
      <c r="A944" s="2" t="s">
        <v>11</v>
      </c>
      <c r="B944" s="2" t="s">
        <v>3305</v>
      </c>
      <c r="C944" s="2" t="s">
        <v>3306</v>
      </c>
      <c r="D944" s="3">
        <v>1000</v>
      </c>
      <c r="E944" s="2" t="s">
        <v>3301</v>
      </c>
      <c r="F944" s="2" t="s">
        <v>15</v>
      </c>
      <c r="G944" s="2" t="s">
        <v>2308</v>
      </c>
      <c r="H944" s="2" t="s">
        <v>17</v>
      </c>
      <c r="I944" s="2" t="s">
        <v>593</v>
      </c>
      <c r="J944" s="2" t="s">
        <v>3307</v>
      </c>
      <c r="K944" s="2" t="s">
        <v>20</v>
      </c>
      <c r="L944" s="8" t="str">
        <f t="shared" si="196"/>
        <v>Удержания из ЗП</v>
      </c>
      <c r="M944" t="str">
        <f t="shared" si="197"/>
        <v xml:space="preserve"> </v>
      </c>
      <c r="N944" t="str">
        <f t="shared" si="198"/>
        <v>Удержания из ЗП</v>
      </c>
      <c r="O944" s="13" t="b">
        <f t="shared" si="199"/>
        <v>0</v>
      </c>
      <c r="P944" t="str">
        <f t="shared" si="200"/>
        <v>нет</v>
      </c>
      <c r="Q944" t="str">
        <f t="shared" si="201"/>
        <v/>
      </c>
      <c r="R944" t="b">
        <f t="shared" si="202"/>
        <v>0</v>
      </c>
      <c r="S944" t="str">
        <f t="shared" si="203"/>
        <v>нет</v>
      </c>
      <c r="T944" t="b">
        <f t="shared" si="204"/>
        <v>0</v>
      </c>
      <c r="U944" t="str">
        <f t="shared" si="205"/>
        <v>нет</v>
      </c>
      <c r="V944" t="b">
        <f t="shared" si="206"/>
        <v>0</v>
      </c>
      <c r="W944" t="str">
        <f t="shared" si="207"/>
        <v>нет</v>
      </c>
      <c r="X944" t="b">
        <f t="shared" si="208"/>
        <v>0</v>
      </c>
      <c r="Y944" t="str">
        <f t="shared" si="209"/>
        <v>нет</v>
      </c>
    </row>
    <row r="945" spans="1:25" ht="45" customHeight="1" x14ac:dyDescent="0.2">
      <c r="A945" s="2" t="s">
        <v>11</v>
      </c>
      <c r="B945" s="2" t="s">
        <v>3308</v>
      </c>
      <c r="C945" s="2" t="s">
        <v>3309</v>
      </c>
      <c r="D945" s="3">
        <v>1861.95</v>
      </c>
      <c r="E945" s="2" t="s">
        <v>3301</v>
      </c>
      <c r="F945" s="2" t="s">
        <v>15</v>
      </c>
      <c r="G945" s="2" t="s">
        <v>2308</v>
      </c>
      <c r="H945" s="2" t="s">
        <v>17</v>
      </c>
      <c r="I945" s="2" t="s">
        <v>593</v>
      </c>
      <c r="J945" s="2" t="s">
        <v>3310</v>
      </c>
      <c r="K945" s="2" t="s">
        <v>20</v>
      </c>
      <c r="L945" s="8" t="str">
        <f t="shared" si="196"/>
        <v>Удержания из ЗП</v>
      </c>
      <c r="M945" t="str">
        <f t="shared" si="197"/>
        <v xml:space="preserve"> </v>
      </c>
      <c r="N945" t="str">
        <f t="shared" si="198"/>
        <v>Удержания из ЗП</v>
      </c>
      <c r="O945" s="13" t="b">
        <f t="shared" si="199"/>
        <v>0</v>
      </c>
      <c r="P945" t="str">
        <f t="shared" si="200"/>
        <v>нет</v>
      </c>
      <c r="Q945" t="str">
        <f t="shared" si="201"/>
        <v/>
      </c>
      <c r="R945" t="b">
        <f t="shared" si="202"/>
        <v>0</v>
      </c>
      <c r="S945" t="str">
        <f t="shared" si="203"/>
        <v>нет</v>
      </c>
      <c r="T945" t="b">
        <f t="shared" si="204"/>
        <v>0</v>
      </c>
      <c r="U945" t="str">
        <f t="shared" si="205"/>
        <v>нет</v>
      </c>
      <c r="V945" t="b">
        <f t="shared" si="206"/>
        <v>0</v>
      </c>
      <c r="W945" t="str">
        <f t="shared" si="207"/>
        <v>нет</v>
      </c>
      <c r="X945" t="b">
        <f t="shared" si="208"/>
        <v>0</v>
      </c>
      <c r="Y945" t="str">
        <f t="shared" si="209"/>
        <v>нет</v>
      </c>
    </row>
    <row r="946" spans="1:25" ht="45" customHeight="1" x14ac:dyDescent="0.2">
      <c r="A946" s="2" t="s">
        <v>11</v>
      </c>
      <c r="B946" s="2" t="s">
        <v>3311</v>
      </c>
      <c r="C946" s="2" t="s">
        <v>3312</v>
      </c>
      <c r="D946" s="3">
        <v>1000</v>
      </c>
      <c r="E946" s="2" t="s">
        <v>3301</v>
      </c>
      <c r="F946" s="2" t="s">
        <v>15</v>
      </c>
      <c r="G946" s="2" t="s">
        <v>3313</v>
      </c>
      <c r="H946" s="2" t="s">
        <v>17</v>
      </c>
      <c r="I946" s="2" t="s">
        <v>593</v>
      </c>
      <c r="J946" s="2" t="s">
        <v>3314</v>
      </c>
      <c r="K946" s="2" t="s">
        <v>20</v>
      </c>
      <c r="L946" s="8" t="str">
        <f t="shared" si="196"/>
        <v>Удержания из ЗП</v>
      </c>
      <c r="M946" t="str">
        <f t="shared" si="197"/>
        <v xml:space="preserve"> </v>
      </c>
      <c r="N946" t="str">
        <f t="shared" si="198"/>
        <v>Удержания из ЗП</v>
      </c>
      <c r="O946" s="13" t="b">
        <f t="shared" si="199"/>
        <v>0</v>
      </c>
      <c r="P946" t="str">
        <f t="shared" si="200"/>
        <v>нет</v>
      </c>
      <c r="Q946" t="str">
        <f t="shared" si="201"/>
        <v/>
      </c>
      <c r="R946" t="b">
        <f t="shared" si="202"/>
        <v>0</v>
      </c>
      <c r="S946" t="str">
        <f t="shared" si="203"/>
        <v>нет</v>
      </c>
      <c r="T946" t="b">
        <f t="shared" si="204"/>
        <v>0</v>
      </c>
      <c r="U946" t="str">
        <f t="shared" si="205"/>
        <v>нет</v>
      </c>
      <c r="V946" t="b">
        <f t="shared" si="206"/>
        <v>0</v>
      </c>
      <c r="W946" t="str">
        <f t="shared" si="207"/>
        <v>нет</v>
      </c>
      <c r="X946" t="b">
        <f t="shared" si="208"/>
        <v>0</v>
      </c>
      <c r="Y946" t="str">
        <f t="shared" si="209"/>
        <v>нет</v>
      </c>
    </row>
    <row r="947" spans="1:25" ht="45" customHeight="1" x14ac:dyDescent="0.2">
      <c r="A947" s="2" t="s">
        <v>11</v>
      </c>
      <c r="B947" s="2" t="s">
        <v>3315</v>
      </c>
      <c r="C947" s="2" t="s">
        <v>3316</v>
      </c>
      <c r="D947" s="3">
        <v>1000</v>
      </c>
      <c r="E947" s="2" t="s">
        <v>3301</v>
      </c>
      <c r="F947" s="2" t="s">
        <v>15</v>
      </c>
      <c r="G947" s="2" t="s">
        <v>3313</v>
      </c>
      <c r="H947" s="2" t="s">
        <v>17</v>
      </c>
      <c r="I947" s="2" t="s">
        <v>593</v>
      </c>
      <c r="J947" s="2" t="s">
        <v>3317</v>
      </c>
      <c r="K947" s="2" t="s">
        <v>20</v>
      </c>
      <c r="L947" s="8" t="str">
        <f t="shared" si="196"/>
        <v>Удержания из ЗП</v>
      </c>
      <c r="M947" t="str">
        <f t="shared" si="197"/>
        <v xml:space="preserve"> </v>
      </c>
      <c r="N947" t="str">
        <f t="shared" si="198"/>
        <v>Удержания из ЗП</v>
      </c>
      <c r="O947" s="13" t="b">
        <f t="shared" si="199"/>
        <v>0</v>
      </c>
      <c r="P947" t="str">
        <f t="shared" si="200"/>
        <v>нет</v>
      </c>
      <c r="Q947" t="str">
        <f t="shared" si="201"/>
        <v/>
      </c>
      <c r="R947" t="b">
        <f t="shared" si="202"/>
        <v>0</v>
      </c>
      <c r="S947" t="str">
        <f t="shared" si="203"/>
        <v>нет</v>
      </c>
      <c r="T947" t="b">
        <f t="shared" si="204"/>
        <v>0</v>
      </c>
      <c r="U947" t="str">
        <f t="shared" si="205"/>
        <v>нет</v>
      </c>
      <c r="V947" t="b">
        <f t="shared" si="206"/>
        <v>0</v>
      </c>
      <c r="W947" t="str">
        <f t="shared" si="207"/>
        <v>нет</v>
      </c>
      <c r="X947" t="b">
        <f t="shared" si="208"/>
        <v>0</v>
      </c>
      <c r="Y947" t="str">
        <f t="shared" si="209"/>
        <v>нет</v>
      </c>
    </row>
    <row r="948" spans="1:25" ht="45" customHeight="1" x14ac:dyDescent="0.2">
      <c r="A948" s="2" t="s">
        <v>11</v>
      </c>
      <c r="B948" s="2" t="s">
        <v>3318</v>
      </c>
      <c r="C948" s="2" t="s">
        <v>3319</v>
      </c>
      <c r="D948" s="3">
        <v>1000</v>
      </c>
      <c r="E948" s="2" t="s">
        <v>3301</v>
      </c>
      <c r="F948" s="2" t="s">
        <v>15</v>
      </c>
      <c r="G948" s="2" t="s">
        <v>3313</v>
      </c>
      <c r="H948" s="2" t="s">
        <v>17</v>
      </c>
      <c r="I948" s="2" t="s">
        <v>593</v>
      </c>
      <c r="J948" s="2" t="s">
        <v>3320</v>
      </c>
      <c r="K948" s="2" t="s">
        <v>20</v>
      </c>
      <c r="L948" s="8" t="str">
        <f t="shared" si="196"/>
        <v>Удержания из ЗП</v>
      </c>
      <c r="M948" t="str">
        <f t="shared" si="197"/>
        <v xml:space="preserve"> </v>
      </c>
      <c r="N948" t="str">
        <f t="shared" si="198"/>
        <v>Удержания из ЗП</v>
      </c>
      <c r="O948" s="13" t="b">
        <f t="shared" si="199"/>
        <v>0</v>
      </c>
      <c r="P948" t="str">
        <f t="shared" si="200"/>
        <v>нет</v>
      </c>
      <c r="Q948" t="str">
        <f t="shared" si="201"/>
        <v/>
      </c>
      <c r="R948" t="b">
        <f t="shared" si="202"/>
        <v>0</v>
      </c>
      <c r="S948" t="str">
        <f t="shared" si="203"/>
        <v>нет</v>
      </c>
      <c r="T948" t="b">
        <f t="shared" si="204"/>
        <v>0</v>
      </c>
      <c r="U948" t="str">
        <f t="shared" si="205"/>
        <v>нет</v>
      </c>
      <c r="V948" t="b">
        <f t="shared" si="206"/>
        <v>0</v>
      </c>
      <c r="W948" t="str">
        <f t="shared" si="207"/>
        <v>нет</v>
      </c>
      <c r="X948" t="b">
        <f t="shared" si="208"/>
        <v>0</v>
      </c>
      <c r="Y948" t="str">
        <f t="shared" si="209"/>
        <v>нет</v>
      </c>
    </row>
    <row r="949" spans="1:25" ht="45" customHeight="1" x14ac:dyDescent="0.2">
      <c r="A949" s="2" t="s">
        <v>11</v>
      </c>
      <c r="B949" s="2" t="s">
        <v>3321</v>
      </c>
      <c r="C949" s="2" t="s">
        <v>3322</v>
      </c>
      <c r="D949" s="3">
        <v>1000</v>
      </c>
      <c r="E949" s="2" t="s">
        <v>3301</v>
      </c>
      <c r="F949" s="2" t="s">
        <v>15</v>
      </c>
      <c r="G949" s="2" t="s">
        <v>3313</v>
      </c>
      <c r="H949" s="2" t="s">
        <v>17</v>
      </c>
      <c r="I949" s="2" t="s">
        <v>593</v>
      </c>
      <c r="J949" s="2" t="s">
        <v>3323</v>
      </c>
      <c r="K949" s="2" t="s">
        <v>20</v>
      </c>
      <c r="L949" s="8" t="str">
        <f t="shared" si="196"/>
        <v>Удержания из ЗП</v>
      </c>
      <c r="M949" t="str">
        <f t="shared" si="197"/>
        <v xml:space="preserve"> </v>
      </c>
      <c r="N949" t="str">
        <f t="shared" si="198"/>
        <v>Удержания из ЗП</v>
      </c>
      <c r="O949" s="13" t="b">
        <f t="shared" si="199"/>
        <v>0</v>
      </c>
      <c r="P949" t="str">
        <f t="shared" si="200"/>
        <v>нет</v>
      </c>
      <c r="Q949" t="str">
        <f t="shared" si="201"/>
        <v/>
      </c>
      <c r="R949" t="b">
        <f t="shared" si="202"/>
        <v>0</v>
      </c>
      <c r="S949" t="str">
        <f t="shared" si="203"/>
        <v>нет</v>
      </c>
      <c r="T949" t="b">
        <f t="shared" si="204"/>
        <v>0</v>
      </c>
      <c r="U949" t="str">
        <f t="shared" si="205"/>
        <v>нет</v>
      </c>
      <c r="V949" t="b">
        <f t="shared" si="206"/>
        <v>0</v>
      </c>
      <c r="W949" t="str">
        <f t="shared" si="207"/>
        <v>нет</v>
      </c>
      <c r="X949" t="b">
        <f t="shared" si="208"/>
        <v>0</v>
      </c>
      <c r="Y949" t="str">
        <f t="shared" si="209"/>
        <v>нет</v>
      </c>
    </row>
    <row r="950" spans="1:25" ht="45" customHeight="1" x14ac:dyDescent="0.2">
      <c r="A950" s="2" t="s">
        <v>11</v>
      </c>
      <c r="B950" s="2" t="s">
        <v>3324</v>
      </c>
      <c r="C950" s="2" t="s">
        <v>3325</v>
      </c>
      <c r="D950" s="3">
        <v>1000</v>
      </c>
      <c r="E950" s="2" t="s">
        <v>3301</v>
      </c>
      <c r="F950" s="2" t="s">
        <v>15</v>
      </c>
      <c r="G950" s="2" t="s">
        <v>3313</v>
      </c>
      <c r="H950" s="2" t="s">
        <v>17</v>
      </c>
      <c r="I950" s="2" t="s">
        <v>593</v>
      </c>
      <c r="J950" s="2" t="s">
        <v>3326</v>
      </c>
      <c r="K950" s="2" t="s">
        <v>20</v>
      </c>
      <c r="L950" s="8" t="str">
        <f t="shared" si="196"/>
        <v>Удержания из ЗП</v>
      </c>
      <c r="M950" t="str">
        <f t="shared" si="197"/>
        <v xml:space="preserve"> </v>
      </c>
      <c r="N950" t="str">
        <f t="shared" si="198"/>
        <v>Удержания из ЗП</v>
      </c>
      <c r="O950" s="13" t="b">
        <f t="shared" si="199"/>
        <v>0</v>
      </c>
      <c r="P950" t="str">
        <f t="shared" si="200"/>
        <v>нет</v>
      </c>
      <c r="Q950" t="str">
        <f t="shared" si="201"/>
        <v/>
      </c>
      <c r="R950" t="b">
        <f t="shared" si="202"/>
        <v>0</v>
      </c>
      <c r="S950" t="str">
        <f t="shared" si="203"/>
        <v>нет</v>
      </c>
      <c r="T950" t="b">
        <f t="shared" si="204"/>
        <v>0</v>
      </c>
      <c r="U950" t="str">
        <f t="shared" si="205"/>
        <v>нет</v>
      </c>
      <c r="V950" t="b">
        <f t="shared" si="206"/>
        <v>0</v>
      </c>
      <c r="W950" t="str">
        <f t="shared" si="207"/>
        <v>нет</v>
      </c>
      <c r="X950" t="b">
        <f t="shared" si="208"/>
        <v>0</v>
      </c>
      <c r="Y950" t="str">
        <f t="shared" si="209"/>
        <v>нет</v>
      </c>
    </row>
    <row r="951" spans="1:25" ht="45" customHeight="1" x14ac:dyDescent="0.2">
      <c r="A951" s="2" t="s">
        <v>11</v>
      </c>
      <c r="B951" s="2" t="s">
        <v>3327</v>
      </c>
      <c r="C951" s="2" t="s">
        <v>3328</v>
      </c>
      <c r="D951" s="3">
        <v>1000</v>
      </c>
      <c r="E951" s="2" t="s">
        <v>3301</v>
      </c>
      <c r="F951" s="2" t="s">
        <v>15</v>
      </c>
      <c r="G951" s="2" t="s">
        <v>3313</v>
      </c>
      <c r="H951" s="2" t="s">
        <v>17</v>
      </c>
      <c r="I951" s="2" t="s">
        <v>593</v>
      </c>
      <c r="J951" s="2" t="s">
        <v>3329</v>
      </c>
      <c r="K951" s="2" t="s">
        <v>20</v>
      </c>
      <c r="L951" s="8" t="str">
        <f t="shared" si="196"/>
        <v>Удержания из ЗП</v>
      </c>
      <c r="M951" t="str">
        <f t="shared" si="197"/>
        <v xml:space="preserve"> </v>
      </c>
      <c r="N951" t="str">
        <f t="shared" si="198"/>
        <v>Удержания из ЗП</v>
      </c>
      <c r="O951" s="13" t="b">
        <f t="shared" si="199"/>
        <v>0</v>
      </c>
      <c r="P951" t="str">
        <f t="shared" si="200"/>
        <v>нет</v>
      </c>
      <c r="Q951" t="str">
        <f t="shared" si="201"/>
        <v/>
      </c>
      <c r="R951" t="b">
        <f t="shared" si="202"/>
        <v>0</v>
      </c>
      <c r="S951" t="str">
        <f t="shared" si="203"/>
        <v>нет</v>
      </c>
      <c r="T951" t="b">
        <f t="shared" si="204"/>
        <v>0</v>
      </c>
      <c r="U951" t="str">
        <f t="shared" si="205"/>
        <v>нет</v>
      </c>
      <c r="V951" t="b">
        <f t="shared" si="206"/>
        <v>0</v>
      </c>
      <c r="W951" t="str">
        <f t="shared" si="207"/>
        <v>нет</v>
      </c>
      <c r="X951" t="b">
        <f t="shared" si="208"/>
        <v>0</v>
      </c>
      <c r="Y951" t="str">
        <f t="shared" si="209"/>
        <v>нет</v>
      </c>
    </row>
    <row r="952" spans="1:25" ht="45" customHeight="1" x14ac:dyDescent="0.2">
      <c r="A952" s="2" t="s">
        <v>11</v>
      </c>
      <c r="B952" s="2" t="s">
        <v>3330</v>
      </c>
      <c r="C952" s="2" t="s">
        <v>3331</v>
      </c>
      <c r="D952" s="3">
        <v>1000</v>
      </c>
      <c r="E952" s="2" t="s">
        <v>3301</v>
      </c>
      <c r="F952" s="2" t="s">
        <v>15</v>
      </c>
      <c r="G952" s="2" t="s">
        <v>3313</v>
      </c>
      <c r="H952" s="2" t="s">
        <v>17</v>
      </c>
      <c r="I952" s="2" t="s">
        <v>593</v>
      </c>
      <c r="J952" s="2" t="s">
        <v>3332</v>
      </c>
      <c r="K952" s="2" t="s">
        <v>20</v>
      </c>
      <c r="L952" s="8" t="str">
        <f t="shared" si="196"/>
        <v>Удержания из ЗП</v>
      </c>
      <c r="M952" t="str">
        <f t="shared" si="197"/>
        <v xml:space="preserve"> </v>
      </c>
      <c r="N952" t="str">
        <f t="shared" si="198"/>
        <v>Удержания из ЗП</v>
      </c>
      <c r="O952" s="13" t="b">
        <f t="shared" si="199"/>
        <v>0</v>
      </c>
      <c r="P952" t="str">
        <f t="shared" si="200"/>
        <v>нет</v>
      </c>
      <c r="Q952" t="str">
        <f t="shared" si="201"/>
        <v/>
      </c>
      <c r="R952" t="b">
        <f t="shared" si="202"/>
        <v>0</v>
      </c>
      <c r="S952" t="str">
        <f t="shared" si="203"/>
        <v>нет</v>
      </c>
      <c r="T952" t="b">
        <f t="shared" si="204"/>
        <v>0</v>
      </c>
      <c r="U952" t="str">
        <f t="shared" si="205"/>
        <v>нет</v>
      </c>
      <c r="V952" t="b">
        <f t="shared" si="206"/>
        <v>0</v>
      </c>
      <c r="W952" t="str">
        <f t="shared" si="207"/>
        <v>нет</v>
      </c>
      <c r="X952" t="b">
        <f t="shared" si="208"/>
        <v>0</v>
      </c>
      <c r="Y952" t="str">
        <f t="shared" si="209"/>
        <v>нет</v>
      </c>
    </row>
    <row r="953" spans="1:25" ht="45" customHeight="1" x14ac:dyDescent="0.2">
      <c r="A953" s="2" t="s">
        <v>11</v>
      </c>
      <c r="B953" s="2" t="s">
        <v>3333</v>
      </c>
      <c r="C953" s="2" t="s">
        <v>3334</v>
      </c>
      <c r="D953" s="3">
        <v>1000</v>
      </c>
      <c r="E953" s="2" t="s">
        <v>3301</v>
      </c>
      <c r="F953" s="2" t="s">
        <v>15</v>
      </c>
      <c r="G953" s="2" t="s">
        <v>3313</v>
      </c>
      <c r="H953" s="2" t="s">
        <v>17</v>
      </c>
      <c r="I953" s="2" t="s">
        <v>593</v>
      </c>
      <c r="J953" s="2" t="s">
        <v>3335</v>
      </c>
      <c r="K953" s="2" t="s">
        <v>20</v>
      </c>
      <c r="L953" s="8" t="str">
        <f t="shared" si="196"/>
        <v>Удержания из ЗП</v>
      </c>
      <c r="M953" t="str">
        <f t="shared" si="197"/>
        <v xml:space="preserve"> </v>
      </c>
      <c r="N953" t="str">
        <f t="shared" si="198"/>
        <v>Удержания из ЗП</v>
      </c>
      <c r="O953" s="13" t="b">
        <f t="shared" si="199"/>
        <v>0</v>
      </c>
      <c r="P953" t="str">
        <f t="shared" si="200"/>
        <v>нет</v>
      </c>
      <c r="Q953" t="str">
        <f t="shared" si="201"/>
        <v/>
      </c>
      <c r="R953" t="b">
        <f t="shared" si="202"/>
        <v>0</v>
      </c>
      <c r="S953" t="str">
        <f t="shared" si="203"/>
        <v>нет</v>
      </c>
      <c r="T953" t="b">
        <f t="shared" si="204"/>
        <v>0</v>
      </c>
      <c r="U953" t="str">
        <f t="shared" si="205"/>
        <v>нет</v>
      </c>
      <c r="V953" t="b">
        <f t="shared" si="206"/>
        <v>0</v>
      </c>
      <c r="W953" t="str">
        <f t="shared" si="207"/>
        <v>нет</v>
      </c>
      <c r="X953" t="b">
        <f t="shared" si="208"/>
        <v>0</v>
      </c>
      <c r="Y953" t="str">
        <f t="shared" si="209"/>
        <v>нет</v>
      </c>
    </row>
    <row r="954" spans="1:25" ht="45" customHeight="1" x14ac:dyDescent="0.2">
      <c r="A954" s="2" t="s">
        <v>11</v>
      </c>
      <c r="B954" s="2" t="s">
        <v>3336</v>
      </c>
      <c r="C954" s="2" t="s">
        <v>3337</v>
      </c>
      <c r="D954" s="3">
        <v>1000</v>
      </c>
      <c r="E954" s="2" t="s">
        <v>3301</v>
      </c>
      <c r="F954" s="2" t="s">
        <v>15</v>
      </c>
      <c r="G954" s="2" t="s">
        <v>3313</v>
      </c>
      <c r="H954" s="2" t="s">
        <v>17</v>
      </c>
      <c r="I954" s="2" t="s">
        <v>593</v>
      </c>
      <c r="J954" s="2" t="s">
        <v>3338</v>
      </c>
      <c r="K954" s="2" t="s">
        <v>20</v>
      </c>
      <c r="L954" s="8" t="str">
        <f t="shared" si="196"/>
        <v>Удержания из ЗП</v>
      </c>
      <c r="M954" t="str">
        <f t="shared" si="197"/>
        <v xml:space="preserve"> </v>
      </c>
      <c r="N954" t="str">
        <f t="shared" si="198"/>
        <v>Удержания из ЗП</v>
      </c>
      <c r="O954" s="13" t="b">
        <f t="shared" si="199"/>
        <v>0</v>
      </c>
      <c r="P954" t="str">
        <f t="shared" si="200"/>
        <v>нет</v>
      </c>
      <c r="Q954" t="str">
        <f t="shared" si="201"/>
        <v/>
      </c>
      <c r="R954" t="b">
        <f t="shared" si="202"/>
        <v>0</v>
      </c>
      <c r="S954" t="str">
        <f t="shared" si="203"/>
        <v>нет</v>
      </c>
      <c r="T954" t="b">
        <f t="shared" si="204"/>
        <v>0</v>
      </c>
      <c r="U954" t="str">
        <f t="shared" si="205"/>
        <v>нет</v>
      </c>
      <c r="V954" t="b">
        <f t="shared" si="206"/>
        <v>0</v>
      </c>
      <c r="W954" t="str">
        <f t="shared" si="207"/>
        <v>нет</v>
      </c>
      <c r="X954" t="b">
        <f t="shared" si="208"/>
        <v>0</v>
      </c>
      <c r="Y954" t="str">
        <f t="shared" si="209"/>
        <v>нет</v>
      </c>
    </row>
    <row r="955" spans="1:25" ht="45" customHeight="1" x14ac:dyDescent="0.2">
      <c r="A955" s="2" t="s">
        <v>11</v>
      </c>
      <c r="B955" s="2" t="s">
        <v>3339</v>
      </c>
      <c r="C955" s="2" t="s">
        <v>3340</v>
      </c>
      <c r="D955" s="3">
        <v>16284.59</v>
      </c>
      <c r="E955" s="2" t="s">
        <v>3301</v>
      </c>
      <c r="F955" s="2" t="s">
        <v>15</v>
      </c>
      <c r="G955" s="2" t="s">
        <v>592</v>
      </c>
      <c r="H955" s="2" t="s">
        <v>17</v>
      </c>
      <c r="I955" s="2" t="s">
        <v>593</v>
      </c>
      <c r="J955" s="2" t="s">
        <v>3341</v>
      </c>
      <c r="K955" s="2" t="s">
        <v>20</v>
      </c>
      <c r="L955" s="8" t="str">
        <f t="shared" si="196"/>
        <v>Удержания из ЗП</v>
      </c>
      <c r="M955" t="str">
        <f t="shared" si="197"/>
        <v xml:space="preserve"> </v>
      </c>
      <c r="N955" t="str">
        <f t="shared" si="198"/>
        <v>Удержания из ЗП</v>
      </c>
      <c r="O955" s="13" t="b">
        <f t="shared" si="199"/>
        <v>0</v>
      </c>
      <c r="P955" t="str">
        <f t="shared" si="200"/>
        <v>нет</v>
      </c>
      <c r="Q955" t="str">
        <f t="shared" si="201"/>
        <v/>
      </c>
      <c r="R955" t="b">
        <f t="shared" si="202"/>
        <v>0</v>
      </c>
      <c r="S955" t="str">
        <f t="shared" si="203"/>
        <v>нет</v>
      </c>
      <c r="T955" t="b">
        <f t="shared" si="204"/>
        <v>0</v>
      </c>
      <c r="U955" t="str">
        <f t="shared" si="205"/>
        <v>нет</v>
      </c>
      <c r="V955" t="b">
        <f t="shared" si="206"/>
        <v>0</v>
      </c>
      <c r="W955" t="str">
        <f t="shared" si="207"/>
        <v>нет</v>
      </c>
      <c r="X955" t="b">
        <f t="shared" si="208"/>
        <v>0</v>
      </c>
      <c r="Y955" t="str">
        <f t="shared" si="209"/>
        <v>нет</v>
      </c>
    </row>
    <row r="956" spans="1:25" ht="45" customHeight="1" x14ac:dyDescent="0.2">
      <c r="A956" s="2" t="s">
        <v>11</v>
      </c>
      <c r="B956" s="2" t="s">
        <v>3342</v>
      </c>
      <c r="C956" s="2" t="s">
        <v>3343</v>
      </c>
      <c r="D956" s="3">
        <v>16284.59</v>
      </c>
      <c r="E956" s="2" t="s">
        <v>3301</v>
      </c>
      <c r="F956" s="2" t="s">
        <v>15</v>
      </c>
      <c r="G956" s="2" t="s">
        <v>597</v>
      </c>
      <c r="H956" s="2" t="s">
        <v>17</v>
      </c>
      <c r="I956" s="2" t="s">
        <v>593</v>
      </c>
      <c r="J956" s="2" t="s">
        <v>3344</v>
      </c>
      <c r="K956" s="2" t="s">
        <v>20</v>
      </c>
      <c r="L956" s="8" t="str">
        <f t="shared" si="196"/>
        <v>Удержания из ЗП</v>
      </c>
      <c r="M956" t="str">
        <f t="shared" si="197"/>
        <v xml:space="preserve"> </v>
      </c>
      <c r="N956" t="str">
        <f t="shared" si="198"/>
        <v>Удержания из ЗП</v>
      </c>
      <c r="O956" s="13" t="b">
        <f t="shared" si="199"/>
        <v>0</v>
      </c>
      <c r="P956" t="str">
        <f t="shared" si="200"/>
        <v>нет</v>
      </c>
      <c r="Q956" t="str">
        <f t="shared" si="201"/>
        <v/>
      </c>
      <c r="R956" t="b">
        <f t="shared" si="202"/>
        <v>0</v>
      </c>
      <c r="S956" t="str">
        <f t="shared" si="203"/>
        <v>нет</v>
      </c>
      <c r="T956" t="b">
        <f t="shared" si="204"/>
        <v>0</v>
      </c>
      <c r="U956" t="str">
        <f t="shared" si="205"/>
        <v>нет</v>
      </c>
      <c r="V956" t="b">
        <f t="shared" si="206"/>
        <v>0</v>
      </c>
      <c r="W956" t="str">
        <f t="shared" si="207"/>
        <v>нет</v>
      </c>
      <c r="X956" t="b">
        <f t="shared" si="208"/>
        <v>0</v>
      </c>
      <c r="Y956" t="str">
        <f t="shared" si="209"/>
        <v>нет</v>
      </c>
    </row>
    <row r="957" spans="1:25" ht="45" customHeight="1" x14ac:dyDescent="0.2">
      <c r="A957" s="2" t="s">
        <v>11</v>
      </c>
      <c r="B957" s="2" t="s">
        <v>3345</v>
      </c>
      <c r="C957" s="2" t="s">
        <v>3346</v>
      </c>
      <c r="D957" s="3">
        <v>32131.68</v>
      </c>
      <c r="E957" s="2" t="s">
        <v>3301</v>
      </c>
      <c r="F957" s="2" t="s">
        <v>15</v>
      </c>
      <c r="G957" s="2" t="s">
        <v>601</v>
      </c>
      <c r="H957" s="2" t="s">
        <v>17</v>
      </c>
      <c r="I957" s="2" t="s">
        <v>593</v>
      </c>
      <c r="J957" s="2" t="s">
        <v>3347</v>
      </c>
      <c r="K957" s="2" t="s">
        <v>20</v>
      </c>
      <c r="L957" s="8" t="str">
        <f t="shared" si="196"/>
        <v>Удержания из ЗП</v>
      </c>
      <c r="M957" t="str">
        <f t="shared" si="197"/>
        <v xml:space="preserve"> </v>
      </c>
      <c r="N957" t="str">
        <f t="shared" si="198"/>
        <v>Удержания из ЗП</v>
      </c>
      <c r="O957" s="13" t="b">
        <f t="shared" si="199"/>
        <v>0</v>
      </c>
      <c r="P957" t="str">
        <f t="shared" si="200"/>
        <v>нет</v>
      </c>
      <c r="Q957" t="str">
        <f t="shared" si="201"/>
        <v/>
      </c>
      <c r="R957" t="b">
        <f t="shared" si="202"/>
        <v>0</v>
      </c>
      <c r="S957" t="str">
        <f t="shared" si="203"/>
        <v>нет</v>
      </c>
      <c r="T957" t="b">
        <f t="shared" si="204"/>
        <v>0</v>
      </c>
      <c r="U957" t="str">
        <f t="shared" si="205"/>
        <v>нет</v>
      </c>
      <c r="V957" t="b">
        <f t="shared" si="206"/>
        <v>0</v>
      </c>
      <c r="W957" t="str">
        <f t="shared" si="207"/>
        <v>нет</v>
      </c>
      <c r="X957" t="b">
        <f t="shared" si="208"/>
        <v>0</v>
      </c>
      <c r="Y957" t="str">
        <f t="shared" si="209"/>
        <v>нет</v>
      </c>
    </row>
    <row r="958" spans="1:25" ht="45" customHeight="1" x14ac:dyDescent="0.2">
      <c r="A958" s="2" t="s">
        <v>11</v>
      </c>
      <c r="B958" s="2" t="s">
        <v>3348</v>
      </c>
      <c r="C958" s="2" t="s">
        <v>3349</v>
      </c>
      <c r="D958" s="3">
        <v>34609.910000000003</v>
      </c>
      <c r="E958" s="2" t="s">
        <v>3301</v>
      </c>
      <c r="F958" s="2" t="s">
        <v>15</v>
      </c>
      <c r="G958" s="2" t="s">
        <v>1041</v>
      </c>
      <c r="H958" s="2" t="s">
        <v>17</v>
      </c>
      <c r="I958" s="2" t="s">
        <v>1042</v>
      </c>
      <c r="J958" s="2" t="s">
        <v>3350</v>
      </c>
      <c r="K958" s="2" t="s">
        <v>20</v>
      </c>
      <c r="L958" s="8" t="str">
        <f t="shared" si="196"/>
        <v>Удержания из ЗП</v>
      </c>
      <c r="M958" t="str">
        <f t="shared" si="197"/>
        <v xml:space="preserve"> </v>
      </c>
      <c r="N958" t="str">
        <f t="shared" si="198"/>
        <v>Удержания из ЗП</v>
      </c>
      <c r="O958" s="13" t="b">
        <f t="shared" si="199"/>
        <v>0</v>
      </c>
      <c r="P958" t="str">
        <f t="shared" si="200"/>
        <v>нет</v>
      </c>
      <c r="Q958" t="str">
        <f t="shared" si="201"/>
        <v/>
      </c>
      <c r="R958" t="b">
        <f t="shared" si="202"/>
        <v>0</v>
      </c>
      <c r="S958" t="str">
        <f t="shared" si="203"/>
        <v>нет</v>
      </c>
      <c r="T958" t="b">
        <f t="shared" si="204"/>
        <v>0</v>
      </c>
      <c r="U958" t="str">
        <f t="shared" si="205"/>
        <v>нет</v>
      </c>
      <c r="V958" t="b">
        <f t="shared" si="206"/>
        <v>0</v>
      </c>
      <c r="W958" t="str">
        <f t="shared" si="207"/>
        <v>нет</v>
      </c>
      <c r="X958" t="b">
        <f t="shared" si="208"/>
        <v>0</v>
      </c>
      <c r="Y958" t="str">
        <f t="shared" si="209"/>
        <v>нет</v>
      </c>
    </row>
    <row r="959" spans="1:25" ht="45" customHeight="1" x14ac:dyDescent="0.2">
      <c r="A959" s="2" t="s">
        <v>11</v>
      </c>
      <c r="B959" s="2" t="s">
        <v>3351</v>
      </c>
      <c r="C959" s="2" t="s">
        <v>3352</v>
      </c>
      <c r="D959" s="3">
        <v>105529.06</v>
      </c>
      <c r="E959" s="2" t="s">
        <v>3301</v>
      </c>
      <c r="F959" s="2" t="s">
        <v>15</v>
      </c>
      <c r="G959" s="2" t="s">
        <v>41</v>
      </c>
      <c r="H959" s="2" t="s">
        <v>17</v>
      </c>
      <c r="I959" s="2" t="s">
        <v>18</v>
      </c>
      <c r="J959" s="11" t="s">
        <v>3353</v>
      </c>
      <c r="K959" s="2" t="s">
        <v>20</v>
      </c>
      <c r="L959" s="8" t="str">
        <f t="shared" si="196"/>
        <v>ЗП</v>
      </c>
      <c r="M959" t="str">
        <f t="shared" si="197"/>
        <v xml:space="preserve"> </v>
      </c>
      <c r="N959" t="str">
        <f t="shared" si="198"/>
        <v>ЗП</v>
      </c>
      <c r="O959" s="13" t="b">
        <f t="shared" si="199"/>
        <v>0</v>
      </c>
      <c r="P959" t="str">
        <f t="shared" si="200"/>
        <v>нет</v>
      </c>
      <c r="Q959" t="str">
        <f t="shared" si="201"/>
        <v>ЗП</v>
      </c>
      <c r="R959" t="b">
        <f t="shared" si="202"/>
        <v>0</v>
      </c>
      <c r="S959" t="str">
        <f t="shared" si="203"/>
        <v>нет</v>
      </c>
      <c r="T959" t="b">
        <f t="shared" si="204"/>
        <v>0</v>
      </c>
      <c r="U959" t="str">
        <f t="shared" si="205"/>
        <v>нет</v>
      </c>
      <c r="V959" t="b">
        <f t="shared" si="206"/>
        <v>0</v>
      </c>
      <c r="W959" t="str">
        <f t="shared" si="207"/>
        <v>нет</v>
      </c>
      <c r="X959" t="b">
        <f t="shared" si="208"/>
        <v>0</v>
      </c>
      <c r="Y959" t="str">
        <f t="shared" si="209"/>
        <v>нет</v>
      </c>
    </row>
    <row r="960" spans="1:25" ht="45" customHeight="1" x14ac:dyDescent="0.2">
      <c r="A960" s="2" t="s">
        <v>11</v>
      </c>
      <c r="B960" s="2" t="s">
        <v>3292</v>
      </c>
      <c r="C960" s="2" t="s">
        <v>3354</v>
      </c>
      <c r="D960" s="3">
        <v>1163.75</v>
      </c>
      <c r="E960" s="2" t="s">
        <v>3301</v>
      </c>
      <c r="F960" s="2" t="s">
        <v>62</v>
      </c>
      <c r="G960" s="2" t="s">
        <v>41</v>
      </c>
      <c r="H960" s="2" t="s">
        <v>3355</v>
      </c>
      <c r="I960" s="2" t="s">
        <v>65</v>
      </c>
      <c r="J960" s="2" t="s">
        <v>393</v>
      </c>
      <c r="K960" s="2" t="s">
        <v>20</v>
      </c>
      <c r="L960" s="8" t="str">
        <f t="shared" si="196"/>
        <v>Доходы/Оплата (за доставку)</v>
      </c>
      <c r="M960" t="str">
        <f t="shared" si="197"/>
        <v xml:space="preserve"> </v>
      </c>
      <c r="N960" t="str">
        <f t="shared" si="198"/>
        <v>Доходы/Оплата (за доставку)</v>
      </c>
      <c r="O960" s="13" t="b">
        <f t="shared" si="199"/>
        <v>0</v>
      </c>
      <c r="P960" t="str">
        <f t="shared" si="200"/>
        <v>нет</v>
      </c>
      <c r="Q960" t="str">
        <f t="shared" si="201"/>
        <v/>
      </c>
      <c r="R960" t="b">
        <f t="shared" si="202"/>
        <v>0</v>
      </c>
      <c r="S960" t="str">
        <f t="shared" si="203"/>
        <v>нет</v>
      </c>
      <c r="T960" t="b">
        <f t="shared" si="204"/>
        <v>0</v>
      </c>
      <c r="U960" t="str">
        <f t="shared" si="205"/>
        <v>нет</v>
      </c>
      <c r="V960" t="b">
        <f t="shared" si="206"/>
        <v>0</v>
      </c>
      <c r="W960" t="str">
        <f t="shared" si="207"/>
        <v>нет</v>
      </c>
      <c r="X960" t="b">
        <f t="shared" si="208"/>
        <v>0</v>
      </c>
      <c r="Y960" t="str">
        <f t="shared" si="209"/>
        <v>нет</v>
      </c>
    </row>
    <row r="961" spans="1:25" ht="45" customHeight="1" x14ac:dyDescent="0.2">
      <c r="A961" s="2" t="s">
        <v>11</v>
      </c>
      <c r="B961" s="2" t="s">
        <v>3292</v>
      </c>
      <c r="C961" s="2" t="s">
        <v>3356</v>
      </c>
      <c r="D961" s="4">
        <v>665</v>
      </c>
      <c r="E961" s="2" t="s">
        <v>3301</v>
      </c>
      <c r="F961" s="2" t="s">
        <v>62</v>
      </c>
      <c r="G961" s="2" t="s">
        <v>562</v>
      </c>
      <c r="H961" s="2" t="s">
        <v>3357</v>
      </c>
      <c r="I961" s="2" t="s">
        <v>65</v>
      </c>
      <c r="J961" s="2" t="s">
        <v>2234</v>
      </c>
      <c r="K961" s="2" t="s">
        <v>20</v>
      </c>
      <c r="L961" s="8" t="str">
        <f t="shared" si="196"/>
        <v>Доходы/Оплата (за доставку)</v>
      </c>
      <c r="M961" t="str">
        <f t="shared" si="197"/>
        <v xml:space="preserve"> </v>
      </c>
      <c r="N961" t="str">
        <f t="shared" si="198"/>
        <v>Доходы/Оплата (за доставку)</v>
      </c>
      <c r="O961" s="13" t="b">
        <f t="shared" si="199"/>
        <v>0</v>
      </c>
      <c r="P961" t="str">
        <f t="shared" si="200"/>
        <v>нет</v>
      </c>
      <c r="Q961" t="str">
        <f t="shared" si="201"/>
        <v/>
      </c>
      <c r="R961" t="b">
        <f t="shared" si="202"/>
        <v>0</v>
      </c>
      <c r="S961" t="str">
        <f t="shared" si="203"/>
        <v>нет</v>
      </c>
      <c r="T961" t="b">
        <f t="shared" si="204"/>
        <v>0</v>
      </c>
      <c r="U961" t="str">
        <f t="shared" si="205"/>
        <v>нет</v>
      </c>
      <c r="V961" t="b">
        <f t="shared" si="206"/>
        <v>0</v>
      </c>
      <c r="W961" t="str">
        <f t="shared" si="207"/>
        <v>нет</v>
      </c>
      <c r="X961" t="b">
        <f t="shared" si="208"/>
        <v>0</v>
      </c>
      <c r="Y961" t="str">
        <f t="shared" si="209"/>
        <v>нет</v>
      </c>
    </row>
    <row r="962" spans="1:25" ht="45" customHeight="1" x14ac:dyDescent="0.2">
      <c r="A962" s="2" t="s">
        <v>11</v>
      </c>
      <c r="B962" s="2" t="s">
        <v>3292</v>
      </c>
      <c r="C962" s="2" t="s">
        <v>3358</v>
      </c>
      <c r="D962" s="4">
        <v>665</v>
      </c>
      <c r="E962" s="2" t="s">
        <v>3301</v>
      </c>
      <c r="F962" s="2" t="s">
        <v>62</v>
      </c>
      <c r="G962" s="2" t="s">
        <v>3359</v>
      </c>
      <c r="H962" s="2" t="s">
        <v>3360</v>
      </c>
      <c r="I962" s="2" t="s">
        <v>65</v>
      </c>
      <c r="J962" s="2" t="s">
        <v>3361</v>
      </c>
      <c r="K962" s="2" t="s">
        <v>20</v>
      </c>
      <c r="L962" s="8" t="str">
        <f t="shared" si="196"/>
        <v>Доходы/Оплата (за доставку)</v>
      </c>
      <c r="M962" t="str">
        <f t="shared" si="197"/>
        <v xml:space="preserve"> </v>
      </c>
      <c r="N962" t="str">
        <f t="shared" si="198"/>
        <v>Доходы/Оплата (за доставку)</v>
      </c>
      <c r="O962" s="13" t="b">
        <f t="shared" si="199"/>
        <v>0</v>
      </c>
      <c r="P962" t="str">
        <f t="shared" si="200"/>
        <v>нет</v>
      </c>
      <c r="Q962" t="str">
        <f t="shared" si="201"/>
        <v/>
      </c>
      <c r="R962" t="b">
        <f t="shared" si="202"/>
        <v>0</v>
      </c>
      <c r="S962" t="str">
        <f t="shared" si="203"/>
        <v>нет</v>
      </c>
      <c r="T962" t="b">
        <f t="shared" si="204"/>
        <v>0</v>
      </c>
      <c r="U962" t="str">
        <f t="shared" si="205"/>
        <v>нет</v>
      </c>
      <c r="V962" t="b">
        <f t="shared" si="206"/>
        <v>0</v>
      </c>
      <c r="W962" t="str">
        <f t="shared" si="207"/>
        <v>нет</v>
      </c>
      <c r="X962" t="b">
        <f t="shared" si="208"/>
        <v>0</v>
      </c>
      <c r="Y962" t="str">
        <f t="shared" si="209"/>
        <v>нет</v>
      </c>
    </row>
    <row r="963" spans="1:25" ht="45" customHeight="1" x14ac:dyDescent="0.2">
      <c r="A963" s="2" t="s">
        <v>11</v>
      </c>
      <c r="B963" s="2" t="s">
        <v>3292</v>
      </c>
      <c r="C963" s="2" t="s">
        <v>3362</v>
      </c>
      <c r="D963" s="4">
        <v>665</v>
      </c>
      <c r="E963" s="2" t="s">
        <v>3301</v>
      </c>
      <c r="F963" s="2" t="s">
        <v>62</v>
      </c>
      <c r="G963" s="2" t="s">
        <v>2794</v>
      </c>
      <c r="H963" s="2" t="s">
        <v>3363</v>
      </c>
      <c r="I963" s="2" t="s">
        <v>65</v>
      </c>
      <c r="J963" s="2" t="s">
        <v>3364</v>
      </c>
      <c r="K963" s="2" t="s">
        <v>20</v>
      </c>
      <c r="L963" s="8" t="str">
        <f t="shared" ref="L963:L1026" si="210">_xlfn.IFS(I963= "Поступление доходов (205 00, 209 00)", "Доходы/Оплата (за доставку)",I963= "Возврат полученных авансов, излишне полученных доходов (205.00, 209.00) \\ АНАЛИТИКА //","Отказ от доставки",I963="Перечисление средств во временном распоряжении (304.01)","?",I963="Перечисление подотчетным лицам (208.00)","Выдано под отчет",P963="ЗП (3 дня)","ЗП (3 дня)",AND(I963="Перечисление физическим лицам по ведомости (302.00) \\ Общий контрагент //",P963="нет"),"ЗП",OR(I963="Перечисление удержаний из зарплаты, выплат по оплате труда, стипендий (по ведомости) (304.03)",I963="Перечисление удержаний из зарплаты, выплат по оплате труда, стипендий (304.03)"),"Удержания из ЗП",OR(I963="Оплата поставщикам и другие платежи (206.00, 302.00) \\ + ДО //",I963="Оплата поставщикам и другие платежи (206.00, 302.00)"),"ПОСТАВЩИКИ",U963="НДФЛ","НДФЛ",I963="Уплата налогов, сборов и иных платежей в бюджет (303.00) \\ начисление + БО + ДО //","Транспортный налог",OR(I963="Поступления на восстановление расходов (209 00)",AND(G963 ="УФК по г.Москве (Отделение Фонда пенсионного и социального страхования Российской Федерации по г. Москве и Московской области л/с 04734Ф73010)",I963 = "Погашение дебиторской задолженности поставщиков (302.00, 206.00)")),"Возврат субсидии",AND(I963="Погашение дебиторской задолженности поставщиков (302.00, 206.00)",G963&lt;&gt;("Банк ВТБ(ПАО)")),"Возврат платежа (ПОСТАВЩИКИ)",AND(I963="Погашение дебиторской задолженности поставщиков (302.00, 206.00)",G963=("Банк ВТБ(ПАО)")),"Возврат ЗП",S963="пени","пени",W963="Социальные пособия","Социальные пособия",Y963="Страховые взносы","Страховые взносы")</f>
        <v>Доходы/Оплата (за доставку)</v>
      </c>
      <c r="M963" t="str">
        <f t="shared" ref="M963:M1026" si="211">IF(I:I= "Возврат полученных авансов, излишне полученных доходов (205.00, 209.00) \\ АНАЛИТИКА //", "Отказ от доставки", " ")</f>
        <v xml:space="preserve"> </v>
      </c>
      <c r="N963" t="str">
        <f t="shared" ref="N963:N1026" si="212">_xlfn.IFS(I963= "Поступление доходов (205 00, 209 00)", "Доходы/Оплата (за доставку)",I963= "Возврат полученных авансов, излишне полученных доходов (205.00, 209.00) \\ АНАЛИТИКА //","Отказ от доставки",I963="Перечисление средств во временном распоряжении (304.01)","?",I963="Перечисление подотчетным лицам (208.00)","Выдано под отчет",P963="ЗП (3 дня)","ЗП (3 дня)",AND(I963="Перечисление физическим лицам по ведомости (302.00) \\ Общий контрагент //",P963="нет"),"ЗП",OR(I963="Перечисление удержаний из зарплаты, выплат по оплате труда, стипендий (по ведомости) (304.03)",I963="Перечисление удержаний из зарплаты, выплат по оплате труда, стипендий (304.03)"),"Удержания из ЗП",OR(I963="Оплата поставщикам и другие платежи (206.00, 302.00) \\ + ДО //",I963="Оплата поставщикам и другие платежи (206.00, 302.00)"),"ПОСТАВЩИКИ",U963="НДФЛ","НДФЛ",I963="Уплата налогов, сборов и иных платежей в бюджет (303.00) \\ начисление + БО + ДО //","Транспортный налог",OR(I963="Поступления на восстановление расходов (209 00)",AND(G963 ="УФК по г.Москве (Отделение Фонда пенсионного и социального страхования Российской Федерации по г. Москве и Московской области л/с 04734Ф73010)",I963 = "Погашение дебиторской задолженности поставщиков (302.00, 206.00)")),"Возврат субсидии",AND(I963="Погашение дебиторской задолженности поставщиков (302.00, 206.00)",G963&lt;&gt;("Банк ВТБ(ПАО)")),"Возврат платежа (ПОСТАВЩИКИ)",AND(I963="Погашение дебиторской задолженности поставщиков (302.00, 206.00)",G963=("Банк ВТБ(ПАО)")),"Возврат ЗП",S963="пени","пени",W963="Социальные пособия","Социальные пособия",Y963="Страховые взносы","Страховые взносы")</f>
        <v>Доходы/Оплата (за доставку)</v>
      </c>
      <c r="O963" s="13" t="b">
        <f t="shared" ref="O963:O1026" si="213">IFERROR(SEARCH("3 дн", J963), 0) &gt; 0</f>
        <v>0</v>
      </c>
      <c r="P963" t="str">
        <f t="shared" ref="P963:P1026" si="214">IF(O963=TRUE,"ЗП (3 дня)", "нет")</f>
        <v>нет</v>
      </c>
      <c r="Q963" t="str">
        <f t="shared" ref="Q963:Q1026" si="215">IF(AND(I:I="Перечисление физическим лицам по ведомости (302.00) \\ Общий контрагент //",P:P="нет"),"ЗП","")</f>
        <v/>
      </c>
      <c r="R963" t="b">
        <f t="shared" ref="R963:R1026" si="216">(IFERROR(SEARCH("пени", J963), 0) &gt; 0)</f>
        <v>0</v>
      </c>
      <c r="S963" t="str">
        <f t="shared" ref="S963:S1026" si="217">IF(R963=TRUE,"пени","нет")</f>
        <v>нет</v>
      </c>
      <c r="T963" t="b">
        <f t="shared" ref="T963:T1026" si="218">(IFERROR(SEARCH("НДФЛ", J963), 0) &gt; 0)</f>
        <v>0</v>
      </c>
      <c r="U963" t="str">
        <f t="shared" ref="U963:U1026" si="219">IF(T963=TRUE,"НДФЛ","нет")</f>
        <v>нет</v>
      </c>
      <c r="V963" t="b">
        <f t="shared" ref="V963:V1026" si="220">(IFERROR(SEARCH("(Взносы по единому тарифу ДИ).НДС не облагается.", J963), 0) &gt; 0)</f>
        <v>0</v>
      </c>
      <c r="W963" t="str">
        <f t="shared" ref="W963:W1026" si="221">IF(V963=TRUE,"Социальные пособия","нет")</f>
        <v>нет</v>
      </c>
      <c r="X963" t="b">
        <f t="shared" ref="X963:X1026" si="222">(IFERROR(SEARCH("страх", J963), 0) &gt; 0)</f>
        <v>0</v>
      </c>
      <c r="Y963" t="str">
        <f t="shared" ref="Y963:Y1026" si="223">IF(X963=TRUE,"Страховые взносы","нет")</f>
        <v>нет</v>
      </c>
    </row>
    <row r="964" spans="1:25" ht="45" customHeight="1" x14ac:dyDescent="0.2">
      <c r="A964" s="2" t="s">
        <v>11</v>
      </c>
      <c r="B964" s="2" t="s">
        <v>3365</v>
      </c>
      <c r="C964" s="2" t="s">
        <v>3366</v>
      </c>
      <c r="D964" s="3">
        <v>140425.70000000001</v>
      </c>
      <c r="E964" s="2" t="s">
        <v>3367</v>
      </c>
      <c r="F964" s="2" t="s">
        <v>15</v>
      </c>
      <c r="G964" s="2" t="s">
        <v>38</v>
      </c>
      <c r="H964" s="2" t="s">
        <v>17</v>
      </c>
      <c r="I964" s="2" t="s">
        <v>18</v>
      </c>
      <c r="J964" s="11" t="s">
        <v>3368</v>
      </c>
      <c r="K964" s="2" t="s">
        <v>20</v>
      </c>
      <c r="L964" s="8" t="str">
        <f t="shared" si="210"/>
        <v>ЗП</v>
      </c>
      <c r="M964" t="str">
        <f t="shared" si="211"/>
        <v xml:space="preserve"> </v>
      </c>
      <c r="N964" t="str">
        <f t="shared" si="212"/>
        <v>ЗП</v>
      </c>
      <c r="O964" s="13" t="b">
        <f t="shared" si="213"/>
        <v>0</v>
      </c>
      <c r="P964" t="str">
        <f t="shared" si="214"/>
        <v>нет</v>
      </c>
      <c r="Q964" t="str">
        <f t="shared" si="215"/>
        <v>ЗП</v>
      </c>
      <c r="R964" t="b">
        <f t="shared" si="216"/>
        <v>0</v>
      </c>
      <c r="S964" t="str">
        <f t="shared" si="217"/>
        <v>нет</v>
      </c>
      <c r="T964" t="b">
        <f t="shared" si="218"/>
        <v>0</v>
      </c>
      <c r="U964" t="str">
        <f t="shared" si="219"/>
        <v>нет</v>
      </c>
      <c r="V964" t="b">
        <f t="shared" si="220"/>
        <v>0</v>
      </c>
      <c r="W964" t="str">
        <f t="shared" si="221"/>
        <v>нет</v>
      </c>
      <c r="X964" t="b">
        <f t="shared" si="222"/>
        <v>0</v>
      </c>
      <c r="Y964" t="str">
        <f t="shared" si="223"/>
        <v>нет</v>
      </c>
    </row>
    <row r="965" spans="1:25" ht="45" customHeight="1" x14ac:dyDescent="0.2">
      <c r="A965" s="2" t="s">
        <v>11</v>
      </c>
      <c r="B965" s="2" t="s">
        <v>3369</v>
      </c>
      <c r="C965" s="2" t="s">
        <v>3370</v>
      </c>
      <c r="D965" s="3">
        <v>34596.44</v>
      </c>
      <c r="E965" s="2" t="s">
        <v>3367</v>
      </c>
      <c r="F965" s="2" t="s">
        <v>15</v>
      </c>
      <c r="G965" s="2" t="s">
        <v>1858</v>
      </c>
      <c r="H965" s="2" t="s">
        <v>17</v>
      </c>
      <c r="I965" s="2" t="s">
        <v>18</v>
      </c>
      <c r="J965" s="11" t="s">
        <v>3371</v>
      </c>
      <c r="K965" s="2" t="s">
        <v>20</v>
      </c>
      <c r="L965" s="8" t="str">
        <f t="shared" si="210"/>
        <v>ЗП</v>
      </c>
      <c r="M965" t="str">
        <f t="shared" si="211"/>
        <v xml:space="preserve"> </v>
      </c>
      <c r="N965" t="str">
        <f t="shared" si="212"/>
        <v>ЗП</v>
      </c>
      <c r="O965" s="13" t="b">
        <f t="shared" si="213"/>
        <v>0</v>
      </c>
      <c r="P965" t="str">
        <f t="shared" si="214"/>
        <v>нет</v>
      </c>
      <c r="Q965" t="str">
        <f t="shared" si="215"/>
        <v>ЗП</v>
      </c>
      <c r="R965" t="b">
        <f t="shared" si="216"/>
        <v>0</v>
      </c>
      <c r="S965" t="str">
        <f t="shared" si="217"/>
        <v>нет</v>
      </c>
      <c r="T965" t="b">
        <f t="shared" si="218"/>
        <v>0</v>
      </c>
      <c r="U965" t="str">
        <f t="shared" si="219"/>
        <v>нет</v>
      </c>
      <c r="V965" t="b">
        <f t="shared" si="220"/>
        <v>0</v>
      </c>
      <c r="W965" t="str">
        <f t="shared" si="221"/>
        <v>нет</v>
      </c>
      <c r="X965" t="b">
        <f t="shared" si="222"/>
        <v>0</v>
      </c>
      <c r="Y965" t="str">
        <f t="shared" si="223"/>
        <v>нет</v>
      </c>
    </row>
    <row r="966" spans="1:25" ht="45" customHeight="1" x14ac:dyDescent="0.2">
      <c r="A966" s="2" t="s">
        <v>11</v>
      </c>
      <c r="B966" s="2" t="s">
        <v>3372</v>
      </c>
      <c r="C966" s="2" t="s">
        <v>3373</v>
      </c>
      <c r="D966" s="3">
        <v>1330</v>
      </c>
      <c r="E966" s="2" t="s">
        <v>3367</v>
      </c>
      <c r="F966" s="2" t="s">
        <v>62</v>
      </c>
      <c r="G966" s="2" t="s">
        <v>3374</v>
      </c>
      <c r="H966" s="2" t="s">
        <v>3375</v>
      </c>
      <c r="I966" s="2" t="s">
        <v>65</v>
      </c>
      <c r="J966" s="2" t="s">
        <v>1333</v>
      </c>
      <c r="K966" s="2" t="s">
        <v>20</v>
      </c>
      <c r="L966" s="8" t="str">
        <f t="shared" si="210"/>
        <v>Доходы/Оплата (за доставку)</v>
      </c>
      <c r="M966" t="str">
        <f t="shared" si="211"/>
        <v xml:space="preserve"> </v>
      </c>
      <c r="N966" t="str">
        <f t="shared" si="212"/>
        <v>Доходы/Оплата (за доставку)</v>
      </c>
      <c r="O966" s="13" t="b">
        <f t="shared" si="213"/>
        <v>0</v>
      </c>
      <c r="P966" t="str">
        <f t="shared" si="214"/>
        <v>нет</v>
      </c>
      <c r="Q966" t="str">
        <f t="shared" si="215"/>
        <v/>
      </c>
      <c r="R966" t="b">
        <f t="shared" si="216"/>
        <v>0</v>
      </c>
      <c r="S966" t="str">
        <f t="shared" si="217"/>
        <v>нет</v>
      </c>
      <c r="T966" t="b">
        <f t="shared" si="218"/>
        <v>0</v>
      </c>
      <c r="U966" t="str">
        <f t="shared" si="219"/>
        <v>нет</v>
      </c>
      <c r="V966" t="b">
        <f t="shared" si="220"/>
        <v>0</v>
      </c>
      <c r="W966" t="str">
        <f t="shared" si="221"/>
        <v>нет</v>
      </c>
      <c r="X966" t="b">
        <f t="shared" si="222"/>
        <v>0</v>
      </c>
      <c r="Y966" t="str">
        <f t="shared" si="223"/>
        <v>нет</v>
      </c>
    </row>
    <row r="967" spans="1:25" ht="45" customHeight="1" x14ac:dyDescent="0.2">
      <c r="A967" s="2" t="s">
        <v>11</v>
      </c>
      <c r="B967" s="2" t="s">
        <v>3372</v>
      </c>
      <c r="C967" s="2" t="s">
        <v>3376</v>
      </c>
      <c r="D967" s="3">
        <v>1330</v>
      </c>
      <c r="E967" s="2" t="s">
        <v>3367</v>
      </c>
      <c r="F967" s="2" t="s">
        <v>62</v>
      </c>
      <c r="G967" s="2" t="s">
        <v>3377</v>
      </c>
      <c r="H967" s="2" t="s">
        <v>3378</v>
      </c>
      <c r="I967" s="2" t="s">
        <v>65</v>
      </c>
      <c r="J967" s="2" t="s">
        <v>3379</v>
      </c>
      <c r="K967" s="2" t="s">
        <v>20</v>
      </c>
      <c r="L967" s="8" t="str">
        <f t="shared" si="210"/>
        <v>Доходы/Оплата (за доставку)</v>
      </c>
      <c r="M967" t="str">
        <f t="shared" si="211"/>
        <v xml:space="preserve"> </v>
      </c>
      <c r="N967" t="str">
        <f t="shared" si="212"/>
        <v>Доходы/Оплата (за доставку)</v>
      </c>
      <c r="O967" s="13" t="b">
        <f t="shared" si="213"/>
        <v>0</v>
      </c>
      <c r="P967" t="str">
        <f t="shared" si="214"/>
        <v>нет</v>
      </c>
      <c r="Q967" t="str">
        <f t="shared" si="215"/>
        <v/>
      </c>
      <c r="R967" t="b">
        <f t="shared" si="216"/>
        <v>0</v>
      </c>
      <c r="S967" t="str">
        <f t="shared" si="217"/>
        <v>нет</v>
      </c>
      <c r="T967" t="b">
        <f t="shared" si="218"/>
        <v>0</v>
      </c>
      <c r="U967" t="str">
        <f t="shared" si="219"/>
        <v>нет</v>
      </c>
      <c r="V967" t="b">
        <f t="shared" si="220"/>
        <v>0</v>
      </c>
      <c r="W967" t="str">
        <f t="shared" si="221"/>
        <v>нет</v>
      </c>
      <c r="X967" t="b">
        <f t="shared" si="222"/>
        <v>0</v>
      </c>
      <c r="Y967" t="str">
        <f t="shared" si="223"/>
        <v>нет</v>
      </c>
    </row>
    <row r="968" spans="1:25" ht="45" customHeight="1" x14ac:dyDescent="0.2">
      <c r="A968" s="2" t="s">
        <v>11</v>
      </c>
      <c r="B968" s="2" t="s">
        <v>3372</v>
      </c>
      <c r="C968" s="2" t="s">
        <v>3380</v>
      </c>
      <c r="D968" s="4">
        <v>831.25</v>
      </c>
      <c r="E968" s="2" t="s">
        <v>3367</v>
      </c>
      <c r="F968" s="2" t="s">
        <v>62</v>
      </c>
      <c r="G968" s="2" t="s">
        <v>3381</v>
      </c>
      <c r="H968" s="2" t="s">
        <v>3382</v>
      </c>
      <c r="I968" s="2" t="s">
        <v>65</v>
      </c>
      <c r="J968" s="2" t="s">
        <v>3383</v>
      </c>
      <c r="K968" s="2" t="s">
        <v>20</v>
      </c>
      <c r="L968" s="8" t="str">
        <f t="shared" si="210"/>
        <v>Доходы/Оплата (за доставку)</v>
      </c>
      <c r="M968" t="str">
        <f t="shared" si="211"/>
        <v xml:space="preserve"> </v>
      </c>
      <c r="N968" t="str">
        <f t="shared" si="212"/>
        <v>Доходы/Оплата (за доставку)</v>
      </c>
      <c r="O968" s="13" t="b">
        <f t="shared" si="213"/>
        <v>0</v>
      </c>
      <c r="P968" t="str">
        <f t="shared" si="214"/>
        <v>нет</v>
      </c>
      <c r="Q968" t="str">
        <f t="shared" si="215"/>
        <v/>
      </c>
      <c r="R968" t="b">
        <f t="shared" si="216"/>
        <v>0</v>
      </c>
      <c r="S968" t="str">
        <f t="shared" si="217"/>
        <v>нет</v>
      </c>
      <c r="T968" t="b">
        <f t="shared" si="218"/>
        <v>0</v>
      </c>
      <c r="U968" t="str">
        <f t="shared" si="219"/>
        <v>нет</v>
      </c>
      <c r="V968" t="b">
        <f t="shared" si="220"/>
        <v>0</v>
      </c>
      <c r="W968" t="str">
        <f t="shared" si="221"/>
        <v>нет</v>
      </c>
      <c r="X968" t="b">
        <f t="shared" si="222"/>
        <v>0</v>
      </c>
      <c r="Y968" t="str">
        <f t="shared" si="223"/>
        <v>нет</v>
      </c>
    </row>
    <row r="969" spans="1:25" ht="45" customHeight="1" x14ac:dyDescent="0.2">
      <c r="A969" s="2" t="s">
        <v>11</v>
      </c>
      <c r="B969" s="2" t="s">
        <v>3372</v>
      </c>
      <c r="C969" s="2" t="s">
        <v>3384</v>
      </c>
      <c r="D969" s="4">
        <v>831.25</v>
      </c>
      <c r="E969" s="2" t="s">
        <v>3367</v>
      </c>
      <c r="F969" s="2" t="s">
        <v>62</v>
      </c>
      <c r="G969" s="2" t="s">
        <v>867</v>
      </c>
      <c r="H969" s="2" t="s">
        <v>3385</v>
      </c>
      <c r="I969" s="2" t="s">
        <v>65</v>
      </c>
      <c r="J969" s="2" t="s">
        <v>3386</v>
      </c>
      <c r="K969" s="2" t="s">
        <v>20</v>
      </c>
      <c r="L969" s="8" t="str">
        <f t="shared" si="210"/>
        <v>Доходы/Оплата (за доставку)</v>
      </c>
      <c r="M969" t="str">
        <f t="shared" si="211"/>
        <v xml:space="preserve"> </v>
      </c>
      <c r="N969" t="str">
        <f t="shared" si="212"/>
        <v>Доходы/Оплата (за доставку)</v>
      </c>
      <c r="O969" s="13" t="b">
        <f t="shared" si="213"/>
        <v>0</v>
      </c>
      <c r="P969" t="str">
        <f t="shared" si="214"/>
        <v>нет</v>
      </c>
      <c r="Q969" t="str">
        <f t="shared" si="215"/>
        <v/>
      </c>
      <c r="R969" t="b">
        <f t="shared" si="216"/>
        <v>0</v>
      </c>
      <c r="S969" t="str">
        <f t="shared" si="217"/>
        <v>нет</v>
      </c>
      <c r="T969" t="b">
        <f t="shared" si="218"/>
        <v>0</v>
      </c>
      <c r="U969" t="str">
        <f t="shared" si="219"/>
        <v>нет</v>
      </c>
      <c r="V969" t="b">
        <f t="shared" si="220"/>
        <v>0</v>
      </c>
      <c r="W969" t="str">
        <f t="shared" si="221"/>
        <v>нет</v>
      </c>
      <c r="X969" t="b">
        <f t="shared" si="222"/>
        <v>0</v>
      </c>
      <c r="Y969" t="str">
        <f t="shared" si="223"/>
        <v>нет</v>
      </c>
    </row>
    <row r="970" spans="1:25" ht="45" customHeight="1" x14ac:dyDescent="0.2">
      <c r="A970" s="2" t="s">
        <v>11</v>
      </c>
      <c r="B970" s="2" t="s">
        <v>3372</v>
      </c>
      <c r="C970" s="2" t="s">
        <v>3387</v>
      </c>
      <c r="D970" s="4">
        <v>665</v>
      </c>
      <c r="E970" s="2" t="s">
        <v>3367</v>
      </c>
      <c r="F970" s="2" t="s">
        <v>62</v>
      </c>
      <c r="G970" s="2" t="s">
        <v>3388</v>
      </c>
      <c r="H970" s="2" t="s">
        <v>3389</v>
      </c>
      <c r="I970" s="2" t="s">
        <v>65</v>
      </c>
      <c r="J970" s="2" t="s">
        <v>3390</v>
      </c>
      <c r="K970" s="2" t="s">
        <v>20</v>
      </c>
      <c r="L970" s="8" t="str">
        <f t="shared" si="210"/>
        <v>Доходы/Оплата (за доставку)</v>
      </c>
      <c r="M970" t="str">
        <f t="shared" si="211"/>
        <v xml:space="preserve"> </v>
      </c>
      <c r="N970" t="str">
        <f t="shared" si="212"/>
        <v>Доходы/Оплата (за доставку)</v>
      </c>
      <c r="O970" s="13" t="b">
        <f t="shared" si="213"/>
        <v>0</v>
      </c>
      <c r="P970" t="str">
        <f t="shared" si="214"/>
        <v>нет</v>
      </c>
      <c r="Q970" t="str">
        <f t="shared" si="215"/>
        <v/>
      </c>
      <c r="R970" t="b">
        <f t="shared" si="216"/>
        <v>0</v>
      </c>
      <c r="S970" t="str">
        <f t="shared" si="217"/>
        <v>нет</v>
      </c>
      <c r="T970" t="b">
        <f t="shared" si="218"/>
        <v>0</v>
      </c>
      <c r="U970" t="str">
        <f t="shared" si="219"/>
        <v>нет</v>
      </c>
      <c r="V970" t="b">
        <f t="shared" si="220"/>
        <v>0</v>
      </c>
      <c r="W970" t="str">
        <f t="shared" si="221"/>
        <v>нет</v>
      </c>
      <c r="X970" t="b">
        <f t="shared" si="222"/>
        <v>0</v>
      </c>
      <c r="Y970" t="str">
        <f t="shared" si="223"/>
        <v>нет</v>
      </c>
    </row>
    <row r="971" spans="1:25" ht="45" customHeight="1" x14ac:dyDescent="0.2">
      <c r="A971" s="2" t="s">
        <v>11</v>
      </c>
      <c r="B971" s="2" t="s">
        <v>3372</v>
      </c>
      <c r="C971" s="2" t="s">
        <v>3391</v>
      </c>
      <c r="D971" s="4">
        <v>665</v>
      </c>
      <c r="E971" s="2" t="s">
        <v>3367</v>
      </c>
      <c r="F971" s="2" t="s">
        <v>62</v>
      </c>
      <c r="G971" s="2" t="s">
        <v>3392</v>
      </c>
      <c r="H971" s="2" t="s">
        <v>3393</v>
      </c>
      <c r="I971" s="2" t="s">
        <v>65</v>
      </c>
      <c r="J971" s="2" t="s">
        <v>3394</v>
      </c>
      <c r="K971" s="2" t="s">
        <v>20</v>
      </c>
      <c r="L971" s="8" t="str">
        <f t="shared" si="210"/>
        <v>Доходы/Оплата (за доставку)</v>
      </c>
      <c r="M971" t="str">
        <f t="shared" si="211"/>
        <v xml:space="preserve"> </v>
      </c>
      <c r="N971" t="str">
        <f t="shared" si="212"/>
        <v>Доходы/Оплата (за доставку)</v>
      </c>
      <c r="O971" s="13" t="b">
        <f t="shared" si="213"/>
        <v>0</v>
      </c>
      <c r="P971" t="str">
        <f t="shared" si="214"/>
        <v>нет</v>
      </c>
      <c r="Q971" t="str">
        <f t="shared" si="215"/>
        <v/>
      </c>
      <c r="R971" t="b">
        <f t="shared" si="216"/>
        <v>0</v>
      </c>
      <c r="S971" t="str">
        <f t="shared" si="217"/>
        <v>нет</v>
      </c>
      <c r="T971" t="b">
        <f t="shared" si="218"/>
        <v>0</v>
      </c>
      <c r="U971" t="str">
        <f t="shared" si="219"/>
        <v>нет</v>
      </c>
      <c r="V971" t="b">
        <f t="shared" si="220"/>
        <v>0</v>
      </c>
      <c r="W971" t="str">
        <f t="shared" si="221"/>
        <v>нет</v>
      </c>
      <c r="X971" t="b">
        <f t="shared" si="222"/>
        <v>0</v>
      </c>
      <c r="Y971" t="str">
        <f t="shared" si="223"/>
        <v>нет</v>
      </c>
    </row>
    <row r="972" spans="1:25" ht="45" customHeight="1" x14ac:dyDescent="0.2">
      <c r="A972" s="2" t="s">
        <v>11</v>
      </c>
      <c r="B972" s="2" t="s">
        <v>3372</v>
      </c>
      <c r="C972" s="2" t="s">
        <v>3395</v>
      </c>
      <c r="D972" s="4">
        <v>498.75</v>
      </c>
      <c r="E972" s="2" t="s">
        <v>3367</v>
      </c>
      <c r="F972" s="2" t="s">
        <v>62</v>
      </c>
      <c r="G972" s="2" t="s">
        <v>1078</v>
      </c>
      <c r="H972" s="2" t="s">
        <v>3396</v>
      </c>
      <c r="I972" s="2" t="s">
        <v>65</v>
      </c>
      <c r="J972" s="2" t="s">
        <v>3397</v>
      </c>
      <c r="K972" s="2" t="s">
        <v>20</v>
      </c>
      <c r="L972" s="8" t="str">
        <f t="shared" si="210"/>
        <v>Доходы/Оплата (за доставку)</v>
      </c>
      <c r="M972" t="str">
        <f t="shared" si="211"/>
        <v xml:space="preserve"> </v>
      </c>
      <c r="N972" t="str">
        <f t="shared" si="212"/>
        <v>Доходы/Оплата (за доставку)</v>
      </c>
      <c r="O972" s="13" t="b">
        <f t="shared" si="213"/>
        <v>0</v>
      </c>
      <c r="P972" t="str">
        <f t="shared" si="214"/>
        <v>нет</v>
      </c>
      <c r="Q972" t="str">
        <f t="shared" si="215"/>
        <v/>
      </c>
      <c r="R972" t="b">
        <f t="shared" si="216"/>
        <v>0</v>
      </c>
      <c r="S972" t="str">
        <f t="shared" si="217"/>
        <v>нет</v>
      </c>
      <c r="T972" t="b">
        <f t="shared" si="218"/>
        <v>0</v>
      </c>
      <c r="U972" t="str">
        <f t="shared" si="219"/>
        <v>нет</v>
      </c>
      <c r="V972" t="b">
        <f t="shared" si="220"/>
        <v>0</v>
      </c>
      <c r="W972" t="str">
        <f t="shared" si="221"/>
        <v>нет</v>
      </c>
      <c r="X972" t="b">
        <f t="shared" si="222"/>
        <v>0</v>
      </c>
      <c r="Y972" t="str">
        <f t="shared" si="223"/>
        <v>нет</v>
      </c>
    </row>
    <row r="973" spans="1:25" ht="45" customHeight="1" x14ac:dyDescent="0.2">
      <c r="A973" s="2" t="s">
        <v>11</v>
      </c>
      <c r="B973" s="2" t="s">
        <v>3372</v>
      </c>
      <c r="C973" s="2" t="s">
        <v>3398</v>
      </c>
      <c r="D973" s="4">
        <v>498.75</v>
      </c>
      <c r="E973" s="2" t="s">
        <v>3367</v>
      </c>
      <c r="F973" s="2" t="s">
        <v>62</v>
      </c>
      <c r="G973" s="2" t="s">
        <v>41</v>
      </c>
      <c r="H973" s="2" t="s">
        <v>3399</v>
      </c>
      <c r="I973" s="2" t="s">
        <v>65</v>
      </c>
      <c r="J973" s="2" t="s">
        <v>393</v>
      </c>
      <c r="K973" s="2" t="s">
        <v>20</v>
      </c>
      <c r="L973" s="8" t="str">
        <f t="shared" si="210"/>
        <v>Доходы/Оплата (за доставку)</v>
      </c>
      <c r="M973" t="str">
        <f t="shared" si="211"/>
        <v xml:space="preserve"> </v>
      </c>
      <c r="N973" t="str">
        <f t="shared" si="212"/>
        <v>Доходы/Оплата (за доставку)</v>
      </c>
      <c r="O973" s="13" t="b">
        <f t="shared" si="213"/>
        <v>0</v>
      </c>
      <c r="P973" t="str">
        <f t="shared" si="214"/>
        <v>нет</v>
      </c>
      <c r="Q973" t="str">
        <f t="shared" si="215"/>
        <v/>
      </c>
      <c r="R973" t="b">
        <f t="shared" si="216"/>
        <v>0</v>
      </c>
      <c r="S973" t="str">
        <f t="shared" si="217"/>
        <v>нет</v>
      </c>
      <c r="T973" t="b">
        <f t="shared" si="218"/>
        <v>0</v>
      </c>
      <c r="U973" t="str">
        <f t="shared" si="219"/>
        <v>нет</v>
      </c>
      <c r="V973" t="b">
        <f t="shared" si="220"/>
        <v>0</v>
      </c>
      <c r="W973" t="str">
        <f t="shared" si="221"/>
        <v>нет</v>
      </c>
      <c r="X973" t="b">
        <f t="shared" si="222"/>
        <v>0</v>
      </c>
      <c r="Y973" t="str">
        <f t="shared" si="223"/>
        <v>нет</v>
      </c>
    </row>
    <row r="974" spans="1:25" ht="45" customHeight="1" x14ac:dyDescent="0.2">
      <c r="A974" s="2" t="s">
        <v>11</v>
      </c>
      <c r="B974" s="2" t="s">
        <v>3400</v>
      </c>
      <c r="C974" s="2" t="s">
        <v>3401</v>
      </c>
      <c r="D974" s="3">
        <v>550364</v>
      </c>
      <c r="E974" s="2" t="s">
        <v>3402</v>
      </c>
      <c r="F974" s="2" t="s">
        <v>15</v>
      </c>
      <c r="G974" s="2" t="s">
        <v>2567</v>
      </c>
      <c r="H974" s="2" t="s">
        <v>2568</v>
      </c>
      <c r="I974" s="2" t="s">
        <v>47</v>
      </c>
      <c r="J974" s="2" t="s">
        <v>3403</v>
      </c>
      <c r="K974" s="2" t="s">
        <v>49</v>
      </c>
      <c r="L974" s="8" t="str">
        <f t="shared" si="210"/>
        <v>ПОСТАВЩИКИ</v>
      </c>
      <c r="M974" t="str">
        <f t="shared" si="211"/>
        <v xml:space="preserve"> </v>
      </c>
      <c r="N974" t="str">
        <f t="shared" si="212"/>
        <v>ПОСТАВЩИКИ</v>
      </c>
      <c r="O974" s="13" t="b">
        <f t="shared" si="213"/>
        <v>0</v>
      </c>
      <c r="P974" t="str">
        <f t="shared" si="214"/>
        <v>нет</v>
      </c>
      <c r="Q974" t="str">
        <f t="shared" si="215"/>
        <v/>
      </c>
      <c r="R974" t="b">
        <f t="shared" si="216"/>
        <v>0</v>
      </c>
      <c r="S974" t="str">
        <f t="shared" si="217"/>
        <v>нет</v>
      </c>
      <c r="T974" t="b">
        <f t="shared" si="218"/>
        <v>0</v>
      </c>
      <c r="U974" t="str">
        <f t="shared" si="219"/>
        <v>нет</v>
      </c>
      <c r="V974" t="b">
        <f t="shared" si="220"/>
        <v>0</v>
      </c>
      <c r="W974" t="str">
        <f t="shared" si="221"/>
        <v>нет</v>
      </c>
      <c r="X974" t="b">
        <f t="shared" si="222"/>
        <v>0</v>
      </c>
      <c r="Y974" t="str">
        <f t="shared" si="223"/>
        <v>нет</v>
      </c>
    </row>
    <row r="975" spans="1:25" ht="45" customHeight="1" x14ac:dyDescent="0.2">
      <c r="A975" s="2" t="s">
        <v>11</v>
      </c>
      <c r="B975" s="2" t="s">
        <v>3404</v>
      </c>
      <c r="C975" s="2" t="s">
        <v>3405</v>
      </c>
      <c r="D975" s="3">
        <v>16196532.73</v>
      </c>
      <c r="E975" s="2" t="s">
        <v>3402</v>
      </c>
      <c r="F975" s="2" t="s">
        <v>15</v>
      </c>
      <c r="G975" s="2" t="s">
        <v>38</v>
      </c>
      <c r="H975" s="2" t="s">
        <v>17</v>
      </c>
      <c r="I975" s="2" t="s">
        <v>18</v>
      </c>
      <c r="J975" s="11" t="s">
        <v>3406</v>
      </c>
      <c r="K975" s="2" t="s">
        <v>20</v>
      </c>
      <c r="L975" s="8" t="str">
        <f t="shared" si="210"/>
        <v>ЗП</v>
      </c>
      <c r="M975" t="str">
        <f t="shared" si="211"/>
        <v xml:space="preserve"> </v>
      </c>
      <c r="N975" t="str">
        <f t="shared" si="212"/>
        <v>ЗП</v>
      </c>
      <c r="O975" s="13" t="b">
        <f t="shared" si="213"/>
        <v>0</v>
      </c>
      <c r="P975" t="str">
        <f t="shared" si="214"/>
        <v>нет</v>
      </c>
      <c r="Q975" t="str">
        <f t="shared" si="215"/>
        <v>ЗП</v>
      </c>
      <c r="R975" t="b">
        <f t="shared" si="216"/>
        <v>0</v>
      </c>
      <c r="S975" t="str">
        <f t="shared" si="217"/>
        <v>нет</v>
      </c>
      <c r="T975" t="b">
        <f t="shared" si="218"/>
        <v>0</v>
      </c>
      <c r="U975" t="str">
        <f t="shared" si="219"/>
        <v>нет</v>
      </c>
      <c r="V975" t="b">
        <f t="shared" si="220"/>
        <v>0</v>
      </c>
      <c r="W975" t="str">
        <f t="shared" si="221"/>
        <v>нет</v>
      </c>
      <c r="X975" t="b">
        <f t="shared" si="222"/>
        <v>0</v>
      </c>
      <c r="Y975" t="str">
        <f t="shared" si="223"/>
        <v>нет</v>
      </c>
    </row>
    <row r="976" spans="1:25" ht="45" customHeight="1" x14ac:dyDescent="0.2">
      <c r="A976" s="2" t="s">
        <v>11</v>
      </c>
      <c r="B976" s="2" t="s">
        <v>3407</v>
      </c>
      <c r="C976" s="2" t="s">
        <v>3408</v>
      </c>
      <c r="D976" s="3">
        <v>550364</v>
      </c>
      <c r="E976" s="2" t="s">
        <v>3402</v>
      </c>
      <c r="F976" s="2" t="s">
        <v>15</v>
      </c>
      <c r="G976" s="2" t="s">
        <v>2567</v>
      </c>
      <c r="H976" s="2" t="s">
        <v>2568</v>
      </c>
      <c r="I976" s="2" t="s">
        <v>47</v>
      </c>
      <c r="J976" s="2" t="s">
        <v>3409</v>
      </c>
      <c r="K976" s="2" t="s">
        <v>49</v>
      </c>
      <c r="L976" s="8" t="str">
        <f t="shared" si="210"/>
        <v>ПОСТАВЩИКИ</v>
      </c>
      <c r="M976" t="str">
        <f t="shared" si="211"/>
        <v xml:space="preserve"> </v>
      </c>
      <c r="N976" t="str">
        <f t="shared" si="212"/>
        <v>ПОСТАВЩИКИ</v>
      </c>
      <c r="O976" s="13" t="b">
        <f t="shared" si="213"/>
        <v>0</v>
      </c>
      <c r="P976" t="str">
        <f t="shared" si="214"/>
        <v>нет</v>
      </c>
      <c r="Q976" t="str">
        <f t="shared" si="215"/>
        <v/>
      </c>
      <c r="R976" t="b">
        <f t="shared" si="216"/>
        <v>0</v>
      </c>
      <c r="S976" t="str">
        <f t="shared" si="217"/>
        <v>нет</v>
      </c>
      <c r="T976" t="b">
        <f t="shared" si="218"/>
        <v>0</v>
      </c>
      <c r="U976" t="str">
        <f t="shared" si="219"/>
        <v>нет</v>
      </c>
      <c r="V976" t="b">
        <f t="shared" si="220"/>
        <v>0</v>
      </c>
      <c r="W976" t="str">
        <f t="shared" si="221"/>
        <v>нет</v>
      </c>
      <c r="X976" t="b">
        <f t="shared" si="222"/>
        <v>0</v>
      </c>
      <c r="Y976" t="str">
        <f t="shared" si="223"/>
        <v>нет</v>
      </c>
    </row>
    <row r="977" spans="1:25" ht="45" customHeight="1" x14ac:dyDescent="0.2">
      <c r="A977" s="2" t="s">
        <v>11</v>
      </c>
      <c r="B977" s="2" t="s">
        <v>3410</v>
      </c>
      <c r="C977" s="2" t="s">
        <v>3411</v>
      </c>
      <c r="D977" s="3">
        <v>52256.24</v>
      </c>
      <c r="E977" s="2" t="s">
        <v>3402</v>
      </c>
      <c r="F977" s="2" t="s">
        <v>15</v>
      </c>
      <c r="G977" s="2" t="s">
        <v>1858</v>
      </c>
      <c r="H977" s="2" t="s">
        <v>17</v>
      </c>
      <c r="I977" s="2" t="s">
        <v>18</v>
      </c>
      <c r="J977" s="11" t="s">
        <v>3412</v>
      </c>
      <c r="K977" s="2" t="s">
        <v>20</v>
      </c>
      <c r="L977" s="8" t="str">
        <f t="shared" si="210"/>
        <v>ЗП</v>
      </c>
      <c r="M977" t="str">
        <f t="shared" si="211"/>
        <v xml:space="preserve"> </v>
      </c>
      <c r="N977" t="str">
        <f t="shared" si="212"/>
        <v>ЗП</v>
      </c>
      <c r="O977" s="13" t="b">
        <f t="shared" si="213"/>
        <v>0</v>
      </c>
      <c r="P977" t="str">
        <f t="shared" si="214"/>
        <v>нет</v>
      </c>
      <c r="Q977" t="str">
        <f t="shared" si="215"/>
        <v>ЗП</v>
      </c>
      <c r="R977" t="b">
        <f t="shared" si="216"/>
        <v>0</v>
      </c>
      <c r="S977" t="str">
        <f t="shared" si="217"/>
        <v>нет</v>
      </c>
      <c r="T977" t="b">
        <f t="shared" si="218"/>
        <v>0</v>
      </c>
      <c r="U977" t="str">
        <f t="shared" si="219"/>
        <v>нет</v>
      </c>
      <c r="V977" t="b">
        <f t="shared" si="220"/>
        <v>0</v>
      </c>
      <c r="W977" t="str">
        <f t="shared" si="221"/>
        <v>нет</v>
      </c>
      <c r="X977" t="b">
        <f t="shared" si="222"/>
        <v>0</v>
      </c>
      <c r="Y977" t="str">
        <f t="shared" si="223"/>
        <v>нет</v>
      </c>
    </row>
    <row r="978" spans="1:25" ht="45" customHeight="1" x14ac:dyDescent="0.2">
      <c r="A978" s="2" t="s">
        <v>11</v>
      </c>
      <c r="B978" s="2" t="s">
        <v>3413</v>
      </c>
      <c r="C978" s="2" t="s">
        <v>3414</v>
      </c>
      <c r="D978" s="3">
        <v>91012.12</v>
      </c>
      <c r="E978" s="2" t="s">
        <v>3402</v>
      </c>
      <c r="F978" s="2" t="s">
        <v>15</v>
      </c>
      <c r="G978" s="2" t="s">
        <v>29</v>
      </c>
      <c r="H978" s="2" t="s">
        <v>17</v>
      </c>
      <c r="I978" s="2" t="s">
        <v>18</v>
      </c>
      <c r="J978" s="11" t="s">
        <v>3415</v>
      </c>
      <c r="K978" s="2" t="s">
        <v>20</v>
      </c>
      <c r="L978" s="8" t="str">
        <f t="shared" si="210"/>
        <v>ЗП</v>
      </c>
      <c r="M978" t="str">
        <f t="shared" si="211"/>
        <v xml:space="preserve"> </v>
      </c>
      <c r="N978" t="str">
        <f t="shared" si="212"/>
        <v>ЗП</v>
      </c>
      <c r="O978" s="13" t="b">
        <f t="shared" si="213"/>
        <v>0</v>
      </c>
      <c r="P978" t="str">
        <f t="shared" si="214"/>
        <v>нет</v>
      </c>
      <c r="Q978" t="str">
        <f t="shared" si="215"/>
        <v>ЗП</v>
      </c>
      <c r="R978" t="b">
        <f t="shared" si="216"/>
        <v>0</v>
      </c>
      <c r="S978" t="str">
        <f t="shared" si="217"/>
        <v>нет</v>
      </c>
      <c r="T978" t="b">
        <f t="shared" si="218"/>
        <v>0</v>
      </c>
      <c r="U978" t="str">
        <f t="shared" si="219"/>
        <v>нет</v>
      </c>
      <c r="V978" t="b">
        <f t="shared" si="220"/>
        <v>0</v>
      </c>
      <c r="W978" t="str">
        <f t="shared" si="221"/>
        <v>нет</v>
      </c>
      <c r="X978" t="b">
        <f t="shared" si="222"/>
        <v>0</v>
      </c>
      <c r="Y978" t="str">
        <f t="shared" si="223"/>
        <v>нет</v>
      </c>
    </row>
    <row r="979" spans="1:25" ht="45" customHeight="1" x14ac:dyDescent="0.2">
      <c r="A979" s="2" t="s">
        <v>11</v>
      </c>
      <c r="B979" s="2" t="s">
        <v>3416</v>
      </c>
      <c r="C979" s="2" t="s">
        <v>3417</v>
      </c>
      <c r="D979" s="3">
        <v>82652.66</v>
      </c>
      <c r="E979" s="2" t="s">
        <v>3402</v>
      </c>
      <c r="F979" s="2" t="s">
        <v>15</v>
      </c>
      <c r="G979" s="2" t="s">
        <v>32</v>
      </c>
      <c r="H979" s="2" t="s">
        <v>17</v>
      </c>
      <c r="I979" s="2" t="s">
        <v>18</v>
      </c>
      <c r="J979" s="11" t="s">
        <v>3418</v>
      </c>
      <c r="K979" s="2" t="s">
        <v>20</v>
      </c>
      <c r="L979" s="8" t="str">
        <f t="shared" si="210"/>
        <v>ЗП</v>
      </c>
      <c r="M979" t="str">
        <f t="shared" si="211"/>
        <v xml:space="preserve"> </v>
      </c>
      <c r="N979" t="str">
        <f t="shared" si="212"/>
        <v>ЗП</v>
      </c>
      <c r="O979" s="13" t="b">
        <f t="shared" si="213"/>
        <v>0</v>
      </c>
      <c r="P979" t="str">
        <f t="shared" si="214"/>
        <v>нет</v>
      </c>
      <c r="Q979" t="str">
        <f t="shared" si="215"/>
        <v>ЗП</v>
      </c>
      <c r="R979" t="b">
        <f t="shared" si="216"/>
        <v>0</v>
      </c>
      <c r="S979" t="str">
        <f t="shared" si="217"/>
        <v>нет</v>
      </c>
      <c r="T979" t="b">
        <f t="shared" si="218"/>
        <v>0</v>
      </c>
      <c r="U979" t="str">
        <f t="shared" si="219"/>
        <v>нет</v>
      </c>
      <c r="V979" t="b">
        <f t="shared" si="220"/>
        <v>0</v>
      </c>
      <c r="W979" t="str">
        <f t="shared" si="221"/>
        <v>нет</v>
      </c>
      <c r="X979" t="b">
        <f t="shared" si="222"/>
        <v>0</v>
      </c>
      <c r="Y979" t="str">
        <f t="shared" si="223"/>
        <v>нет</v>
      </c>
    </row>
    <row r="980" spans="1:25" ht="45" customHeight="1" x14ac:dyDescent="0.2">
      <c r="A980" s="2" t="s">
        <v>11</v>
      </c>
      <c r="B980" s="2" t="s">
        <v>3419</v>
      </c>
      <c r="C980" s="2" t="s">
        <v>3420</v>
      </c>
      <c r="D980" s="3">
        <v>82834.66</v>
      </c>
      <c r="E980" s="2" t="s">
        <v>3402</v>
      </c>
      <c r="F980" s="2" t="s">
        <v>15</v>
      </c>
      <c r="G980" s="2" t="s">
        <v>2903</v>
      </c>
      <c r="H980" s="2" t="s">
        <v>17</v>
      </c>
      <c r="I980" s="2" t="s">
        <v>18</v>
      </c>
      <c r="J980" s="11" t="s">
        <v>3421</v>
      </c>
      <c r="K980" s="2" t="s">
        <v>20</v>
      </c>
      <c r="L980" s="8" t="str">
        <f t="shared" si="210"/>
        <v>ЗП</v>
      </c>
      <c r="M980" t="str">
        <f t="shared" si="211"/>
        <v xml:space="preserve"> </v>
      </c>
      <c r="N980" t="str">
        <f t="shared" si="212"/>
        <v>ЗП</v>
      </c>
      <c r="O980" s="13" t="b">
        <f t="shared" si="213"/>
        <v>0</v>
      </c>
      <c r="P980" t="str">
        <f t="shared" si="214"/>
        <v>нет</v>
      </c>
      <c r="Q980" t="str">
        <f t="shared" si="215"/>
        <v>ЗП</v>
      </c>
      <c r="R980" t="b">
        <f t="shared" si="216"/>
        <v>0</v>
      </c>
      <c r="S980" t="str">
        <f t="shared" si="217"/>
        <v>нет</v>
      </c>
      <c r="T980" t="b">
        <f t="shared" si="218"/>
        <v>0</v>
      </c>
      <c r="U980" t="str">
        <f t="shared" si="219"/>
        <v>нет</v>
      </c>
      <c r="V980" t="b">
        <f t="shared" si="220"/>
        <v>0</v>
      </c>
      <c r="W980" t="str">
        <f t="shared" si="221"/>
        <v>нет</v>
      </c>
      <c r="X980" t="b">
        <f t="shared" si="222"/>
        <v>0</v>
      </c>
      <c r="Y980" t="str">
        <f t="shared" si="223"/>
        <v>нет</v>
      </c>
    </row>
    <row r="981" spans="1:25" ht="45" customHeight="1" x14ac:dyDescent="0.2">
      <c r="A981" s="2" t="s">
        <v>11</v>
      </c>
      <c r="B981" s="2" t="s">
        <v>3422</v>
      </c>
      <c r="C981" s="2" t="s">
        <v>3423</v>
      </c>
      <c r="D981" s="3">
        <v>40394.29</v>
      </c>
      <c r="E981" s="2" t="s">
        <v>3402</v>
      </c>
      <c r="F981" s="2" t="s">
        <v>15</v>
      </c>
      <c r="G981" s="2" t="s">
        <v>25</v>
      </c>
      <c r="H981" s="2" t="s">
        <v>17</v>
      </c>
      <c r="I981" s="2" t="s">
        <v>18</v>
      </c>
      <c r="J981" s="11" t="s">
        <v>3424</v>
      </c>
      <c r="K981" s="2" t="s">
        <v>20</v>
      </c>
      <c r="L981" s="8" t="str">
        <f t="shared" si="210"/>
        <v>ЗП</v>
      </c>
      <c r="M981" t="str">
        <f t="shared" si="211"/>
        <v xml:space="preserve"> </v>
      </c>
      <c r="N981" t="str">
        <f t="shared" si="212"/>
        <v>ЗП</v>
      </c>
      <c r="O981" s="13" t="b">
        <f t="shared" si="213"/>
        <v>0</v>
      </c>
      <c r="P981" t="str">
        <f t="shared" si="214"/>
        <v>нет</v>
      </c>
      <c r="Q981" t="str">
        <f t="shared" si="215"/>
        <v>ЗП</v>
      </c>
      <c r="R981" t="b">
        <f t="shared" si="216"/>
        <v>0</v>
      </c>
      <c r="S981" t="str">
        <f t="shared" si="217"/>
        <v>нет</v>
      </c>
      <c r="T981" t="b">
        <f t="shared" si="218"/>
        <v>0</v>
      </c>
      <c r="U981" t="str">
        <f t="shared" si="219"/>
        <v>нет</v>
      </c>
      <c r="V981" t="b">
        <f t="shared" si="220"/>
        <v>0</v>
      </c>
      <c r="W981" t="str">
        <f t="shared" si="221"/>
        <v>нет</v>
      </c>
      <c r="X981" t="b">
        <f t="shared" si="222"/>
        <v>0</v>
      </c>
      <c r="Y981" t="str">
        <f t="shared" si="223"/>
        <v>нет</v>
      </c>
    </row>
    <row r="982" spans="1:25" ht="45" customHeight="1" x14ac:dyDescent="0.2">
      <c r="A982" s="2" t="s">
        <v>11</v>
      </c>
      <c r="B982" s="2" t="s">
        <v>3425</v>
      </c>
      <c r="C982" s="2" t="s">
        <v>3426</v>
      </c>
      <c r="D982" s="3">
        <v>72520.52</v>
      </c>
      <c r="E982" s="2" t="s">
        <v>3402</v>
      </c>
      <c r="F982" s="2" t="s">
        <v>15</v>
      </c>
      <c r="G982" s="2" t="s">
        <v>1175</v>
      </c>
      <c r="H982" s="2" t="s">
        <v>17</v>
      </c>
      <c r="I982" s="2" t="s">
        <v>18</v>
      </c>
      <c r="J982" s="11" t="s">
        <v>3427</v>
      </c>
      <c r="K982" s="2" t="s">
        <v>20</v>
      </c>
      <c r="L982" s="8" t="str">
        <f t="shared" si="210"/>
        <v>ЗП</v>
      </c>
      <c r="M982" t="str">
        <f t="shared" si="211"/>
        <v xml:space="preserve"> </v>
      </c>
      <c r="N982" t="str">
        <f t="shared" si="212"/>
        <v>ЗП</v>
      </c>
      <c r="O982" s="13" t="b">
        <f t="shared" si="213"/>
        <v>0</v>
      </c>
      <c r="P982" t="str">
        <f t="shared" si="214"/>
        <v>нет</v>
      </c>
      <c r="Q982" t="str">
        <f t="shared" si="215"/>
        <v>ЗП</v>
      </c>
      <c r="R982" t="b">
        <f t="shared" si="216"/>
        <v>0</v>
      </c>
      <c r="S982" t="str">
        <f t="shared" si="217"/>
        <v>нет</v>
      </c>
      <c r="T982" t="b">
        <f t="shared" si="218"/>
        <v>0</v>
      </c>
      <c r="U982" t="str">
        <f t="shared" si="219"/>
        <v>нет</v>
      </c>
      <c r="V982" t="b">
        <f t="shared" si="220"/>
        <v>0</v>
      </c>
      <c r="W982" t="str">
        <f t="shared" si="221"/>
        <v>нет</v>
      </c>
      <c r="X982" t="b">
        <f t="shared" si="222"/>
        <v>0</v>
      </c>
      <c r="Y982" t="str">
        <f t="shared" si="223"/>
        <v>нет</v>
      </c>
    </row>
    <row r="983" spans="1:25" ht="45" customHeight="1" x14ac:dyDescent="0.2">
      <c r="A983" s="2" t="s">
        <v>11</v>
      </c>
      <c r="B983" s="2" t="s">
        <v>3428</v>
      </c>
      <c r="C983" s="2" t="s">
        <v>3429</v>
      </c>
      <c r="D983" s="3">
        <v>24055.759999999998</v>
      </c>
      <c r="E983" s="2" t="s">
        <v>3402</v>
      </c>
      <c r="F983" s="2" t="s">
        <v>15</v>
      </c>
      <c r="G983" s="2" t="s">
        <v>22</v>
      </c>
      <c r="H983" s="2" t="s">
        <v>17</v>
      </c>
      <c r="I983" s="2" t="s">
        <v>18</v>
      </c>
      <c r="J983" s="11" t="s">
        <v>3430</v>
      </c>
      <c r="K983" s="2" t="s">
        <v>20</v>
      </c>
      <c r="L983" s="8" t="str">
        <f t="shared" si="210"/>
        <v>ЗП</v>
      </c>
      <c r="M983" t="str">
        <f t="shared" si="211"/>
        <v xml:space="preserve"> </v>
      </c>
      <c r="N983" t="str">
        <f t="shared" si="212"/>
        <v>ЗП</v>
      </c>
      <c r="O983" s="13" t="b">
        <f t="shared" si="213"/>
        <v>0</v>
      </c>
      <c r="P983" t="str">
        <f t="shared" si="214"/>
        <v>нет</v>
      </c>
      <c r="Q983" t="str">
        <f t="shared" si="215"/>
        <v>ЗП</v>
      </c>
      <c r="R983" t="b">
        <f t="shared" si="216"/>
        <v>0</v>
      </c>
      <c r="S983" t="str">
        <f t="shared" si="217"/>
        <v>нет</v>
      </c>
      <c r="T983" t="b">
        <f t="shared" si="218"/>
        <v>0</v>
      </c>
      <c r="U983" t="str">
        <f t="shared" si="219"/>
        <v>нет</v>
      </c>
      <c r="V983" t="b">
        <f t="shared" si="220"/>
        <v>0</v>
      </c>
      <c r="W983" t="str">
        <f t="shared" si="221"/>
        <v>нет</v>
      </c>
      <c r="X983" t="b">
        <f t="shared" si="222"/>
        <v>0</v>
      </c>
      <c r="Y983" t="str">
        <f t="shared" si="223"/>
        <v>нет</v>
      </c>
    </row>
    <row r="984" spans="1:25" ht="45" customHeight="1" x14ac:dyDescent="0.2">
      <c r="A984" s="2" t="s">
        <v>11</v>
      </c>
      <c r="B984" s="2" t="s">
        <v>3431</v>
      </c>
      <c r="C984" s="2" t="s">
        <v>3432</v>
      </c>
      <c r="D984" s="3">
        <v>52256.24</v>
      </c>
      <c r="E984" s="2" t="s">
        <v>3402</v>
      </c>
      <c r="F984" s="2" t="s">
        <v>15</v>
      </c>
      <c r="G984" s="2" t="s">
        <v>620</v>
      </c>
      <c r="H984" s="2" t="s">
        <v>17</v>
      </c>
      <c r="I984" s="2" t="s">
        <v>18</v>
      </c>
      <c r="J984" s="11" t="s">
        <v>3433</v>
      </c>
      <c r="K984" s="2" t="s">
        <v>20</v>
      </c>
      <c r="L984" s="8" t="str">
        <f t="shared" si="210"/>
        <v>ЗП</v>
      </c>
      <c r="M984" t="str">
        <f t="shared" si="211"/>
        <v xml:space="preserve"> </v>
      </c>
      <c r="N984" t="str">
        <f t="shared" si="212"/>
        <v>ЗП</v>
      </c>
      <c r="O984" s="13" t="b">
        <f t="shared" si="213"/>
        <v>0</v>
      </c>
      <c r="P984" t="str">
        <f t="shared" si="214"/>
        <v>нет</v>
      </c>
      <c r="Q984" t="str">
        <f t="shared" si="215"/>
        <v>ЗП</v>
      </c>
      <c r="R984" t="b">
        <f t="shared" si="216"/>
        <v>0</v>
      </c>
      <c r="S984" t="str">
        <f t="shared" si="217"/>
        <v>нет</v>
      </c>
      <c r="T984" t="b">
        <f t="shared" si="218"/>
        <v>0</v>
      </c>
      <c r="U984" t="str">
        <f t="shared" si="219"/>
        <v>нет</v>
      </c>
      <c r="V984" t="b">
        <f t="shared" si="220"/>
        <v>0</v>
      </c>
      <c r="W984" t="str">
        <f t="shared" si="221"/>
        <v>нет</v>
      </c>
      <c r="X984" t="b">
        <f t="shared" si="222"/>
        <v>0</v>
      </c>
      <c r="Y984" t="str">
        <f t="shared" si="223"/>
        <v>нет</v>
      </c>
    </row>
    <row r="985" spans="1:25" ht="45" customHeight="1" x14ac:dyDescent="0.2">
      <c r="A985" s="2" t="s">
        <v>11</v>
      </c>
      <c r="B985" s="2" t="s">
        <v>3434</v>
      </c>
      <c r="C985" s="2" t="s">
        <v>3435</v>
      </c>
      <c r="D985" s="3">
        <v>155860.35</v>
      </c>
      <c r="E985" s="2" t="s">
        <v>3402</v>
      </c>
      <c r="F985" s="2" t="s">
        <v>15</v>
      </c>
      <c r="G985" s="2" t="s">
        <v>35</v>
      </c>
      <c r="H985" s="2" t="s">
        <v>17</v>
      </c>
      <c r="I985" s="2" t="s">
        <v>18</v>
      </c>
      <c r="J985" s="11" t="s">
        <v>3436</v>
      </c>
      <c r="K985" s="2" t="s">
        <v>20</v>
      </c>
      <c r="L985" s="8" t="str">
        <f t="shared" si="210"/>
        <v>ЗП</v>
      </c>
      <c r="M985" t="str">
        <f t="shared" si="211"/>
        <v xml:space="preserve"> </v>
      </c>
      <c r="N985" t="str">
        <f t="shared" si="212"/>
        <v>ЗП</v>
      </c>
      <c r="O985" s="13" t="b">
        <f t="shared" si="213"/>
        <v>0</v>
      </c>
      <c r="P985" t="str">
        <f t="shared" si="214"/>
        <v>нет</v>
      </c>
      <c r="Q985" t="str">
        <f t="shared" si="215"/>
        <v>ЗП</v>
      </c>
      <c r="R985" t="b">
        <f t="shared" si="216"/>
        <v>0</v>
      </c>
      <c r="S985" t="str">
        <f t="shared" si="217"/>
        <v>нет</v>
      </c>
      <c r="T985" t="b">
        <f t="shared" si="218"/>
        <v>0</v>
      </c>
      <c r="U985" t="str">
        <f t="shared" si="219"/>
        <v>нет</v>
      </c>
      <c r="V985" t="b">
        <f t="shared" si="220"/>
        <v>0</v>
      </c>
      <c r="W985" t="str">
        <f t="shared" si="221"/>
        <v>нет</v>
      </c>
      <c r="X985" t="b">
        <f t="shared" si="222"/>
        <v>0</v>
      </c>
      <c r="Y985" t="str">
        <f t="shared" si="223"/>
        <v>нет</v>
      </c>
    </row>
    <row r="986" spans="1:25" ht="45" customHeight="1" x14ac:dyDescent="0.2">
      <c r="A986" s="2" t="s">
        <v>11</v>
      </c>
      <c r="B986" s="2" t="s">
        <v>3437</v>
      </c>
      <c r="C986" s="2" t="s">
        <v>3438</v>
      </c>
      <c r="D986" s="3">
        <v>96395.04</v>
      </c>
      <c r="E986" s="2" t="s">
        <v>3402</v>
      </c>
      <c r="F986" s="2" t="s">
        <v>15</v>
      </c>
      <c r="G986" s="2" t="s">
        <v>2925</v>
      </c>
      <c r="H986" s="2" t="s">
        <v>17</v>
      </c>
      <c r="I986" s="2" t="s">
        <v>18</v>
      </c>
      <c r="J986" s="11" t="s">
        <v>3439</v>
      </c>
      <c r="K986" s="2" t="s">
        <v>20</v>
      </c>
      <c r="L986" s="8" t="str">
        <f t="shared" si="210"/>
        <v>ЗП</v>
      </c>
      <c r="M986" t="str">
        <f t="shared" si="211"/>
        <v xml:space="preserve"> </v>
      </c>
      <c r="N986" t="str">
        <f t="shared" si="212"/>
        <v>ЗП</v>
      </c>
      <c r="O986" s="13" t="b">
        <f t="shared" si="213"/>
        <v>0</v>
      </c>
      <c r="P986" t="str">
        <f t="shared" si="214"/>
        <v>нет</v>
      </c>
      <c r="Q986" t="str">
        <f t="shared" si="215"/>
        <v>ЗП</v>
      </c>
      <c r="R986" t="b">
        <f t="shared" si="216"/>
        <v>0</v>
      </c>
      <c r="S986" t="str">
        <f t="shared" si="217"/>
        <v>нет</v>
      </c>
      <c r="T986" t="b">
        <f t="shared" si="218"/>
        <v>0</v>
      </c>
      <c r="U986" t="str">
        <f t="shared" si="219"/>
        <v>нет</v>
      </c>
      <c r="V986" t="b">
        <f t="shared" si="220"/>
        <v>0</v>
      </c>
      <c r="W986" t="str">
        <f t="shared" si="221"/>
        <v>нет</v>
      </c>
      <c r="X986" t="b">
        <f t="shared" si="222"/>
        <v>0</v>
      </c>
      <c r="Y986" t="str">
        <f t="shared" si="223"/>
        <v>нет</v>
      </c>
    </row>
    <row r="987" spans="1:25" ht="45" customHeight="1" x14ac:dyDescent="0.2">
      <c r="A987" s="2" t="s">
        <v>11</v>
      </c>
      <c r="B987" s="2" t="s">
        <v>3440</v>
      </c>
      <c r="C987" s="2" t="s">
        <v>3441</v>
      </c>
      <c r="D987" s="3">
        <v>6539854.0899999999</v>
      </c>
      <c r="E987" s="2" t="s">
        <v>3402</v>
      </c>
      <c r="F987" s="2" t="s">
        <v>15</v>
      </c>
      <c r="G987" s="2" t="s">
        <v>41</v>
      </c>
      <c r="H987" s="2" t="s">
        <v>17</v>
      </c>
      <c r="I987" s="2" t="s">
        <v>18</v>
      </c>
      <c r="J987" s="11" t="s">
        <v>3442</v>
      </c>
      <c r="K987" s="2" t="s">
        <v>20</v>
      </c>
      <c r="L987" s="8" t="str">
        <f t="shared" si="210"/>
        <v>ЗП</v>
      </c>
      <c r="M987" t="str">
        <f t="shared" si="211"/>
        <v xml:space="preserve"> </v>
      </c>
      <c r="N987" t="str">
        <f t="shared" si="212"/>
        <v>ЗП</v>
      </c>
      <c r="O987" s="13" t="b">
        <f t="shared" si="213"/>
        <v>0</v>
      </c>
      <c r="P987" t="str">
        <f t="shared" si="214"/>
        <v>нет</v>
      </c>
      <c r="Q987" t="str">
        <f t="shared" si="215"/>
        <v>ЗП</v>
      </c>
      <c r="R987" t="b">
        <f t="shared" si="216"/>
        <v>0</v>
      </c>
      <c r="S987" t="str">
        <f t="shared" si="217"/>
        <v>нет</v>
      </c>
      <c r="T987" t="b">
        <f t="shared" si="218"/>
        <v>0</v>
      </c>
      <c r="U987" t="str">
        <f t="shared" si="219"/>
        <v>нет</v>
      </c>
      <c r="V987" t="b">
        <f t="shared" si="220"/>
        <v>0</v>
      </c>
      <c r="W987" t="str">
        <f t="shared" si="221"/>
        <v>нет</v>
      </c>
      <c r="X987" t="b">
        <f t="shared" si="222"/>
        <v>0</v>
      </c>
      <c r="Y987" t="str">
        <f t="shared" si="223"/>
        <v>нет</v>
      </c>
    </row>
    <row r="988" spans="1:25" ht="45" customHeight="1" x14ac:dyDescent="0.2">
      <c r="A988" s="2" t="s">
        <v>11</v>
      </c>
      <c r="B988" s="2" t="s">
        <v>3443</v>
      </c>
      <c r="C988" s="2" t="s">
        <v>3444</v>
      </c>
      <c r="D988" s="3">
        <v>3593.83</v>
      </c>
      <c r="E988" s="2" t="s">
        <v>3402</v>
      </c>
      <c r="F988" s="2" t="s">
        <v>15</v>
      </c>
      <c r="G988" s="2" t="s">
        <v>41</v>
      </c>
      <c r="H988" s="2" t="s">
        <v>17</v>
      </c>
      <c r="I988" s="2" t="s">
        <v>18</v>
      </c>
      <c r="J988" s="11" t="s">
        <v>3445</v>
      </c>
      <c r="K988" s="2" t="s">
        <v>20</v>
      </c>
      <c r="L988" s="8" t="str">
        <f t="shared" si="210"/>
        <v>ЗП</v>
      </c>
      <c r="M988" t="str">
        <f t="shared" si="211"/>
        <v xml:space="preserve"> </v>
      </c>
      <c r="N988" t="str">
        <f t="shared" si="212"/>
        <v>ЗП</v>
      </c>
      <c r="O988" s="13" t="b">
        <f t="shared" si="213"/>
        <v>0</v>
      </c>
      <c r="P988" t="str">
        <f t="shared" si="214"/>
        <v>нет</v>
      </c>
      <c r="Q988" t="str">
        <f t="shared" si="215"/>
        <v>ЗП</v>
      </c>
      <c r="R988" t="b">
        <f t="shared" si="216"/>
        <v>0</v>
      </c>
      <c r="S988" t="str">
        <f t="shared" si="217"/>
        <v>нет</v>
      </c>
      <c r="T988" t="b">
        <f t="shared" si="218"/>
        <v>0</v>
      </c>
      <c r="U988" t="str">
        <f t="shared" si="219"/>
        <v>нет</v>
      </c>
      <c r="V988" t="b">
        <f t="shared" si="220"/>
        <v>0</v>
      </c>
      <c r="W988" t="str">
        <f t="shared" si="221"/>
        <v>нет</v>
      </c>
      <c r="X988" t="b">
        <f t="shared" si="222"/>
        <v>0</v>
      </c>
      <c r="Y988" t="str">
        <f t="shared" si="223"/>
        <v>нет</v>
      </c>
    </row>
    <row r="989" spans="1:25" ht="45" customHeight="1" x14ac:dyDescent="0.2">
      <c r="A989" s="2" t="s">
        <v>11</v>
      </c>
      <c r="B989" s="2" t="s">
        <v>3446</v>
      </c>
      <c r="C989" s="2" t="s">
        <v>3447</v>
      </c>
      <c r="D989" s="3">
        <v>28240.71</v>
      </c>
      <c r="E989" s="2" t="s">
        <v>3402</v>
      </c>
      <c r="F989" s="2" t="s">
        <v>15</v>
      </c>
      <c r="G989" s="2" t="s">
        <v>38</v>
      </c>
      <c r="H989" s="2" t="s">
        <v>17</v>
      </c>
      <c r="I989" s="2" t="s">
        <v>18</v>
      </c>
      <c r="J989" s="11" t="s">
        <v>3448</v>
      </c>
      <c r="K989" s="2" t="s">
        <v>20</v>
      </c>
      <c r="L989" s="8" t="str">
        <f t="shared" si="210"/>
        <v>ЗП</v>
      </c>
      <c r="M989" t="str">
        <f t="shared" si="211"/>
        <v xml:space="preserve"> </v>
      </c>
      <c r="N989" t="str">
        <f t="shared" si="212"/>
        <v>ЗП</v>
      </c>
      <c r="O989" s="13" t="b">
        <f t="shared" si="213"/>
        <v>0</v>
      </c>
      <c r="P989" t="str">
        <f t="shared" si="214"/>
        <v>нет</v>
      </c>
      <c r="Q989" t="str">
        <f t="shared" si="215"/>
        <v>ЗП</v>
      </c>
      <c r="R989" t="b">
        <f t="shared" si="216"/>
        <v>0</v>
      </c>
      <c r="S989" t="str">
        <f t="shared" si="217"/>
        <v>нет</v>
      </c>
      <c r="T989" t="b">
        <f t="shared" si="218"/>
        <v>0</v>
      </c>
      <c r="U989" t="str">
        <f t="shared" si="219"/>
        <v>нет</v>
      </c>
      <c r="V989" t="b">
        <f t="shared" si="220"/>
        <v>0</v>
      </c>
      <c r="W989" t="str">
        <f t="shared" si="221"/>
        <v>нет</v>
      </c>
      <c r="X989" t="b">
        <f t="shared" si="222"/>
        <v>0</v>
      </c>
      <c r="Y989" t="str">
        <f t="shared" si="223"/>
        <v>нет</v>
      </c>
    </row>
    <row r="990" spans="1:25" ht="45" customHeight="1" x14ac:dyDescent="0.2">
      <c r="A990" s="2" t="s">
        <v>11</v>
      </c>
      <c r="B990" s="2" t="s">
        <v>3449</v>
      </c>
      <c r="C990" s="2" t="s">
        <v>3450</v>
      </c>
      <c r="D990" s="3">
        <v>15723.08</v>
      </c>
      <c r="E990" s="2" t="s">
        <v>3402</v>
      </c>
      <c r="F990" s="2" t="s">
        <v>15</v>
      </c>
      <c r="G990" s="2" t="s">
        <v>38</v>
      </c>
      <c r="H990" s="2" t="s">
        <v>17</v>
      </c>
      <c r="I990" s="2" t="s">
        <v>18</v>
      </c>
      <c r="J990" s="11" t="s">
        <v>3451</v>
      </c>
      <c r="K990" s="2" t="s">
        <v>20</v>
      </c>
      <c r="L990" s="8" t="str">
        <f t="shared" si="210"/>
        <v>ЗП</v>
      </c>
      <c r="M990" t="str">
        <f t="shared" si="211"/>
        <v xml:space="preserve"> </v>
      </c>
      <c r="N990" t="str">
        <f t="shared" si="212"/>
        <v>ЗП</v>
      </c>
      <c r="O990" s="13" t="b">
        <f t="shared" si="213"/>
        <v>0</v>
      </c>
      <c r="P990" t="str">
        <f t="shared" si="214"/>
        <v>нет</v>
      </c>
      <c r="Q990" t="str">
        <f t="shared" si="215"/>
        <v>ЗП</v>
      </c>
      <c r="R990" t="b">
        <f t="shared" si="216"/>
        <v>0</v>
      </c>
      <c r="S990" t="str">
        <f t="shared" si="217"/>
        <v>нет</v>
      </c>
      <c r="T990" t="b">
        <f t="shared" si="218"/>
        <v>0</v>
      </c>
      <c r="U990" t="str">
        <f t="shared" si="219"/>
        <v>нет</v>
      </c>
      <c r="V990" t="b">
        <f t="shared" si="220"/>
        <v>0</v>
      </c>
      <c r="W990" t="str">
        <f t="shared" si="221"/>
        <v>нет</v>
      </c>
      <c r="X990" t="b">
        <f t="shared" si="222"/>
        <v>0</v>
      </c>
      <c r="Y990" t="str">
        <f t="shared" si="223"/>
        <v>нет</v>
      </c>
    </row>
    <row r="991" spans="1:25" ht="45" customHeight="1" x14ac:dyDescent="0.2">
      <c r="A991" s="2" t="s">
        <v>11</v>
      </c>
      <c r="B991" s="2" t="s">
        <v>3452</v>
      </c>
      <c r="C991" s="2" t="s">
        <v>3453</v>
      </c>
      <c r="D991" s="3">
        <v>3990</v>
      </c>
      <c r="E991" s="2" t="s">
        <v>3402</v>
      </c>
      <c r="F991" s="2" t="s">
        <v>62</v>
      </c>
      <c r="G991" s="2" t="s">
        <v>41</v>
      </c>
      <c r="H991" s="2" t="s">
        <v>3454</v>
      </c>
      <c r="I991" s="2" t="s">
        <v>65</v>
      </c>
      <c r="J991" s="2" t="s">
        <v>393</v>
      </c>
      <c r="K991" s="2" t="s">
        <v>20</v>
      </c>
      <c r="L991" s="8" t="str">
        <f t="shared" si="210"/>
        <v>Доходы/Оплата (за доставку)</v>
      </c>
      <c r="M991" t="str">
        <f t="shared" si="211"/>
        <v xml:space="preserve"> </v>
      </c>
      <c r="N991" t="str">
        <f t="shared" si="212"/>
        <v>Доходы/Оплата (за доставку)</v>
      </c>
      <c r="O991" s="13" t="b">
        <f t="shared" si="213"/>
        <v>0</v>
      </c>
      <c r="P991" t="str">
        <f t="shared" si="214"/>
        <v>нет</v>
      </c>
      <c r="Q991" t="str">
        <f t="shared" si="215"/>
        <v/>
      </c>
      <c r="R991" t="b">
        <f t="shared" si="216"/>
        <v>0</v>
      </c>
      <c r="S991" t="str">
        <f t="shared" si="217"/>
        <v>нет</v>
      </c>
      <c r="T991" t="b">
        <f t="shared" si="218"/>
        <v>0</v>
      </c>
      <c r="U991" t="str">
        <f t="shared" si="219"/>
        <v>нет</v>
      </c>
      <c r="V991" t="b">
        <f t="shared" si="220"/>
        <v>0</v>
      </c>
      <c r="W991" t="str">
        <f t="shared" si="221"/>
        <v>нет</v>
      </c>
      <c r="X991" t="b">
        <f t="shared" si="222"/>
        <v>0</v>
      </c>
      <c r="Y991" t="str">
        <f t="shared" si="223"/>
        <v>нет</v>
      </c>
    </row>
    <row r="992" spans="1:25" ht="45" customHeight="1" x14ac:dyDescent="0.2">
      <c r="A992" s="2" t="s">
        <v>11</v>
      </c>
      <c r="B992" s="2" t="s">
        <v>3452</v>
      </c>
      <c r="C992" s="2" t="s">
        <v>3455</v>
      </c>
      <c r="D992" s="3">
        <v>1662.5</v>
      </c>
      <c r="E992" s="2" t="s">
        <v>3402</v>
      </c>
      <c r="F992" s="2" t="s">
        <v>62</v>
      </c>
      <c r="G992" s="2" t="s">
        <v>3456</v>
      </c>
      <c r="H992" s="2" t="s">
        <v>3457</v>
      </c>
      <c r="I992" s="2" t="s">
        <v>65</v>
      </c>
      <c r="J992" s="2" t="s">
        <v>3458</v>
      </c>
      <c r="K992" s="2" t="s">
        <v>20</v>
      </c>
      <c r="L992" s="8" t="str">
        <f t="shared" si="210"/>
        <v>Доходы/Оплата (за доставку)</v>
      </c>
      <c r="M992" t="str">
        <f t="shared" si="211"/>
        <v xml:space="preserve"> </v>
      </c>
      <c r="N992" t="str">
        <f t="shared" si="212"/>
        <v>Доходы/Оплата (за доставку)</v>
      </c>
      <c r="O992" s="13" t="b">
        <f t="shared" si="213"/>
        <v>0</v>
      </c>
      <c r="P992" t="str">
        <f t="shared" si="214"/>
        <v>нет</v>
      </c>
      <c r="Q992" t="str">
        <f t="shared" si="215"/>
        <v/>
      </c>
      <c r="R992" t="b">
        <f t="shared" si="216"/>
        <v>0</v>
      </c>
      <c r="S992" t="str">
        <f t="shared" si="217"/>
        <v>нет</v>
      </c>
      <c r="T992" t="b">
        <f t="shared" si="218"/>
        <v>0</v>
      </c>
      <c r="U992" t="str">
        <f t="shared" si="219"/>
        <v>нет</v>
      </c>
      <c r="V992" t="b">
        <f t="shared" si="220"/>
        <v>0</v>
      </c>
      <c r="W992" t="str">
        <f t="shared" si="221"/>
        <v>нет</v>
      </c>
      <c r="X992" t="b">
        <f t="shared" si="222"/>
        <v>0</v>
      </c>
      <c r="Y992" t="str">
        <f t="shared" si="223"/>
        <v>нет</v>
      </c>
    </row>
    <row r="993" spans="1:25" ht="45" customHeight="1" x14ac:dyDescent="0.2">
      <c r="A993" s="2" t="s">
        <v>11</v>
      </c>
      <c r="B993" s="2" t="s">
        <v>3452</v>
      </c>
      <c r="C993" s="2" t="s">
        <v>3459</v>
      </c>
      <c r="D993" s="4">
        <v>831.25</v>
      </c>
      <c r="E993" s="2" t="s">
        <v>3402</v>
      </c>
      <c r="F993" s="2" t="s">
        <v>62</v>
      </c>
      <c r="G993" s="2" t="s">
        <v>3460</v>
      </c>
      <c r="H993" s="2" t="s">
        <v>3461</v>
      </c>
      <c r="I993" s="2" t="s">
        <v>65</v>
      </c>
      <c r="J993" s="2" t="s">
        <v>3462</v>
      </c>
      <c r="K993" s="2" t="s">
        <v>20</v>
      </c>
      <c r="L993" s="8" t="str">
        <f t="shared" si="210"/>
        <v>Доходы/Оплата (за доставку)</v>
      </c>
      <c r="M993" t="str">
        <f t="shared" si="211"/>
        <v xml:space="preserve"> </v>
      </c>
      <c r="N993" t="str">
        <f t="shared" si="212"/>
        <v>Доходы/Оплата (за доставку)</v>
      </c>
      <c r="O993" s="13" t="b">
        <f t="shared" si="213"/>
        <v>0</v>
      </c>
      <c r="P993" t="str">
        <f t="shared" si="214"/>
        <v>нет</v>
      </c>
      <c r="Q993" t="str">
        <f t="shared" si="215"/>
        <v/>
      </c>
      <c r="R993" t="b">
        <f t="shared" si="216"/>
        <v>0</v>
      </c>
      <c r="S993" t="str">
        <f t="shared" si="217"/>
        <v>нет</v>
      </c>
      <c r="T993" t="b">
        <f t="shared" si="218"/>
        <v>0</v>
      </c>
      <c r="U993" t="str">
        <f t="shared" si="219"/>
        <v>нет</v>
      </c>
      <c r="V993" t="b">
        <f t="shared" si="220"/>
        <v>0</v>
      </c>
      <c r="W993" t="str">
        <f t="shared" si="221"/>
        <v>нет</v>
      </c>
      <c r="X993" t="b">
        <f t="shared" si="222"/>
        <v>0</v>
      </c>
      <c r="Y993" t="str">
        <f t="shared" si="223"/>
        <v>нет</v>
      </c>
    </row>
    <row r="994" spans="1:25" ht="45" customHeight="1" x14ac:dyDescent="0.2">
      <c r="A994" s="2" t="s">
        <v>11</v>
      </c>
      <c r="B994" s="2" t="s">
        <v>3452</v>
      </c>
      <c r="C994" s="2" t="s">
        <v>3463</v>
      </c>
      <c r="D994" s="4">
        <v>665</v>
      </c>
      <c r="E994" s="2" t="s">
        <v>3402</v>
      </c>
      <c r="F994" s="2" t="s">
        <v>62</v>
      </c>
      <c r="G994" s="2" t="s">
        <v>3464</v>
      </c>
      <c r="H994" s="2" t="s">
        <v>3465</v>
      </c>
      <c r="I994" s="2" t="s">
        <v>65</v>
      </c>
      <c r="J994" s="2" t="s">
        <v>3466</v>
      </c>
      <c r="K994" s="2" t="s">
        <v>20</v>
      </c>
      <c r="L994" s="8" t="str">
        <f t="shared" si="210"/>
        <v>Доходы/Оплата (за доставку)</v>
      </c>
      <c r="M994" t="str">
        <f t="shared" si="211"/>
        <v xml:space="preserve"> </v>
      </c>
      <c r="N994" t="str">
        <f t="shared" si="212"/>
        <v>Доходы/Оплата (за доставку)</v>
      </c>
      <c r="O994" s="13" t="b">
        <f t="shared" si="213"/>
        <v>0</v>
      </c>
      <c r="P994" t="str">
        <f t="shared" si="214"/>
        <v>нет</v>
      </c>
      <c r="Q994" t="str">
        <f t="shared" si="215"/>
        <v/>
      </c>
      <c r="R994" t="b">
        <f t="shared" si="216"/>
        <v>0</v>
      </c>
      <c r="S994" t="str">
        <f t="shared" si="217"/>
        <v>нет</v>
      </c>
      <c r="T994" t="b">
        <f t="shared" si="218"/>
        <v>0</v>
      </c>
      <c r="U994" t="str">
        <f t="shared" si="219"/>
        <v>нет</v>
      </c>
      <c r="V994" t="b">
        <f t="shared" si="220"/>
        <v>0</v>
      </c>
      <c r="W994" t="str">
        <f t="shared" si="221"/>
        <v>нет</v>
      </c>
      <c r="X994" t="b">
        <f t="shared" si="222"/>
        <v>0</v>
      </c>
      <c r="Y994" t="str">
        <f t="shared" si="223"/>
        <v>нет</v>
      </c>
    </row>
    <row r="995" spans="1:25" ht="45" customHeight="1" x14ac:dyDescent="0.2">
      <c r="A995" s="2" t="s">
        <v>11</v>
      </c>
      <c r="B995" s="2" t="s">
        <v>3452</v>
      </c>
      <c r="C995" s="2" t="s">
        <v>3467</v>
      </c>
      <c r="D995" s="4">
        <v>665</v>
      </c>
      <c r="E995" s="2" t="s">
        <v>3402</v>
      </c>
      <c r="F995" s="2" t="s">
        <v>62</v>
      </c>
      <c r="G995" s="2" t="s">
        <v>1560</v>
      </c>
      <c r="H995" s="2" t="s">
        <v>3468</v>
      </c>
      <c r="I995" s="2" t="s">
        <v>65</v>
      </c>
      <c r="J995" s="2" t="s">
        <v>3469</v>
      </c>
      <c r="K995" s="2" t="s">
        <v>20</v>
      </c>
      <c r="L995" s="8" t="str">
        <f t="shared" si="210"/>
        <v>Доходы/Оплата (за доставку)</v>
      </c>
      <c r="M995" t="str">
        <f t="shared" si="211"/>
        <v xml:space="preserve"> </v>
      </c>
      <c r="N995" t="str">
        <f t="shared" si="212"/>
        <v>Доходы/Оплата (за доставку)</v>
      </c>
      <c r="O995" s="13" t="b">
        <f t="shared" si="213"/>
        <v>0</v>
      </c>
      <c r="P995" t="str">
        <f t="shared" si="214"/>
        <v>нет</v>
      </c>
      <c r="Q995" t="str">
        <f t="shared" si="215"/>
        <v/>
      </c>
      <c r="R995" t="b">
        <f t="shared" si="216"/>
        <v>0</v>
      </c>
      <c r="S995" t="str">
        <f t="shared" si="217"/>
        <v>нет</v>
      </c>
      <c r="T995" t="b">
        <f t="shared" si="218"/>
        <v>0</v>
      </c>
      <c r="U995" t="str">
        <f t="shared" si="219"/>
        <v>нет</v>
      </c>
      <c r="V995" t="b">
        <f t="shared" si="220"/>
        <v>0</v>
      </c>
      <c r="W995" t="str">
        <f t="shared" si="221"/>
        <v>нет</v>
      </c>
      <c r="X995" t="b">
        <f t="shared" si="222"/>
        <v>0</v>
      </c>
      <c r="Y995" t="str">
        <f t="shared" si="223"/>
        <v>нет</v>
      </c>
    </row>
    <row r="996" spans="1:25" ht="45" customHeight="1" x14ac:dyDescent="0.2">
      <c r="A996" s="2" t="s">
        <v>11</v>
      </c>
      <c r="B996" s="2" t="s">
        <v>3452</v>
      </c>
      <c r="C996" s="2" t="s">
        <v>3470</v>
      </c>
      <c r="D996" s="4">
        <v>665</v>
      </c>
      <c r="E996" s="2" t="s">
        <v>3402</v>
      </c>
      <c r="F996" s="2" t="s">
        <v>62</v>
      </c>
      <c r="G996" s="2" t="s">
        <v>3471</v>
      </c>
      <c r="H996" s="2" t="s">
        <v>3472</v>
      </c>
      <c r="I996" s="2" t="s">
        <v>65</v>
      </c>
      <c r="J996" s="2" t="s">
        <v>3473</v>
      </c>
      <c r="K996" s="2" t="s">
        <v>20</v>
      </c>
      <c r="L996" s="8" t="str">
        <f t="shared" si="210"/>
        <v>Доходы/Оплата (за доставку)</v>
      </c>
      <c r="M996" t="str">
        <f t="shared" si="211"/>
        <v xml:space="preserve"> </v>
      </c>
      <c r="N996" t="str">
        <f t="shared" si="212"/>
        <v>Доходы/Оплата (за доставку)</v>
      </c>
      <c r="O996" s="13" t="b">
        <f t="shared" si="213"/>
        <v>0</v>
      </c>
      <c r="P996" t="str">
        <f t="shared" si="214"/>
        <v>нет</v>
      </c>
      <c r="Q996" t="str">
        <f t="shared" si="215"/>
        <v/>
      </c>
      <c r="R996" t="b">
        <f t="shared" si="216"/>
        <v>0</v>
      </c>
      <c r="S996" t="str">
        <f t="shared" si="217"/>
        <v>нет</v>
      </c>
      <c r="T996" t="b">
        <f t="shared" si="218"/>
        <v>0</v>
      </c>
      <c r="U996" t="str">
        <f t="shared" si="219"/>
        <v>нет</v>
      </c>
      <c r="V996" t="b">
        <f t="shared" si="220"/>
        <v>0</v>
      </c>
      <c r="W996" t="str">
        <f t="shared" si="221"/>
        <v>нет</v>
      </c>
      <c r="X996" t="b">
        <f t="shared" si="222"/>
        <v>0</v>
      </c>
      <c r="Y996" t="str">
        <f t="shared" si="223"/>
        <v>нет</v>
      </c>
    </row>
    <row r="997" spans="1:25" ht="45" customHeight="1" x14ac:dyDescent="0.2">
      <c r="A997" s="2" t="s">
        <v>11</v>
      </c>
      <c r="B997" s="2" t="s">
        <v>3452</v>
      </c>
      <c r="C997" s="2" t="s">
        <v>3474</v>
      </c>
      <c r="D997" s="4">
        <v>665</v>
      </c>
      <c r="E997" s="2" t="s">
        <v>3402</v>
      </c>
      <c r="F997" s="2" t="s">
        <v>62</v>
      </c>
      <c r="G997" s="2" t="s">
        <v>3475</v>
      </c>
      <c r="H997" s="2" t="s">
        <v>3476</v>
      </c>
      <c r="I997" s="2" t="s">
        <v>65</v>
      </c>
      <c r="J997" s="2" t="s">
        <v>538</v>
      </c>
      <c r="K997" s="2" t="s">
        <v>20</v>
      </c>
      <c r="L997" s="8" t="str">
        <f t="shared" si="210"/>
        <v>Доходы/Оплата (за доставку)</v>
      </c>
      <c r="M997" t="str">
        <f t="shared" si="211"/>
        <v xml:space="preserve"> </v>
      </c>
      <c r="N997" t="str">
        <f t="shared" si="212"/>
        <v>Доходы/Оплата (за доставку)</v>
      </c>
      <c r="O997" s="13" t="b">
        <f t="shared" si="213"/>
        <v>0</v>
      </c>
      <c r="P997" t="str">
        <f t="shared" si="214"/>
        <v>нет</v>
      </c>
      <c r="Q997" t="str">
        <f t="shared" si="215"/>
        <v/>
      </c>
      <c r="R997" t="b">
        <f t="shared" si="216"/>
        <v>0</v>
      </c>
      <c r="S997" t="str">
        <f t="shared" si="217"/>
        <v>нет</v>
      </c>
      <c r="T997" t="b">
        <f t="shared" si="218"/>
        <v>0</v>
      </c>
      <c r="U997" t="str">
        <f t="shared" si="219"/>
        <v>нет</v>
      </c>
      <c r="V997" t="b">
        <f t="shared" si="220"/>
        <v>0</v>
      </c>
      <c r="W997" t="str">
        <f t="shared" si="221"/>
        <v>нет</v>
      </c>
      <c r="X997" t="b">
        <f t="shared" si="222"/>
        <v>0</v>
      </c>
      <c r="Y997" t="str">
        <f t="shared" si="223"/>
        <v>нет</v>
      </c>
    </row>
    <row r="998" spans="1:25" ht="45" customHeight="1" x14ac:dyDescent="0.2">
      <c r="A998" s="2" t="s">
        <v>11</v>
      </c>
      <c r="B998" s="2" t="s">
        <v>3477</v>
      </c>
      <c r="C998" s="2" t="s">
        <v>3478</v>
      </c>
      <c r="D998" s="3">
        <v>145893.51</v>
      </c>
      <c r="E998" s="2" t="s">
        <v>3479</v>
      </c>
      <c r="F998" s="2" t="s">
        <v>15</v>
      </c>
      <c r="G998" s="2" t="s">
        <v>38</v>
      </c>
      <c r="H998" s="2" t="s">
        <v>17</v>
      </c>
      <c r="I998" s="2" t="s">
        <v>18</v>
      </c>
      <c r="J998" s="11" t="s">
        <v>3480</v>
      </c>
      <c r="K998" s="2" t="s">
        <v>20</v>
      </c>
      <c r="L998" s="8" t="str">
        <f t="shared" si="210"/>
        <v>ЗП</v>
      </c>
      <c r="M998" t="str">
        <f t="shared" si="211"/>
        <v xml:space="preserve"> </v>
      </c>
      <c r="N998" t="str">
        <f t="shared" si="212"/>
        <v>ЗП</v>
      </c>
      <c r="O998" s="13" t="b">
        <f t="shared" si="213"/>
        <v>0</v>
      </c>
      <c r="P998" t="str">
        <f t="shared" si="214"/>
        <v>нет</v>
      </c>
      <c r="Q998" t="str">
        <f t="shared" si="215"/>
        <v>ЗП</v>
      </c>
      <c r="R998" t="b">
        <f t="shared" si="216"/>
        <v>0</v>
      </c>
      <c r="S998" t="str">
        <f t="shared" si="217"/>
        <v>нет</v>
      </c>
      <c r="T998" t="b">
        <f t="shared" si="218"/>
        <v>0</v>
      </c>
      <c r="U998" t="str">
        <f t="shared" si="219"/>
        <v>нет</v>
      </c>
      <c r="V998" t="b">
        <f t="shared" si="220"/>
        <v>0</v>
      </c>
      <c r="W998" t="str">
        <f t="shared" si="221"/>
        <v>нет</v>
      </c>
      <c r="X998" t="b">
        <f t="shared" si="222"/>
        <v>0</v>
      </c>
      <c r="Y998" t="str">
        <f t="shared" si="223"/>
        <v>нет</v>
      </c>
    </row>
    <row r="999" spans="1:25" ht="45" customHeight="1" x14ac:dyDescent="0.2">
      <c r="A999" s="2" t="s">
        <v>11</v>
      </c>
      <c r="B999" s="2" t="s">
        <v>3481</v>
      </c>
      <c r="C999" s="2" t="s">
        <v>3482</v>
      </c>
      <c r="D999" s="3">
        <v>50651.199999999997</v>
      </c>
      <c r="E999" s="2" t="s">
        <v>3479</v>
      </c>
      <c r="F999" s="2" t="s">
        <v>15</v>
      </c>
      <c r="G999" s="2" t="s">
        <v>38</v>
      </c>
      <c r="H999" s="2" t="s">
        <v>17</v>
      </c>
      <c r="I999" s="2" t="s">
        <v>18</v>
      </c>
      <c r="J999" s="11" t="s">
        <v>3483</v>
      </c>
      <c r="K999" s="2" t="s">
        <v>20</v>
      </c>
      <c r="L999" s="8" t="str">
        <f t="shared" si="210"/>
        <v>ЗП</v>
      </c>
      <c r="M999" t="str">
        <f t="shared" si="211"/>
        <v xml:space="preserve"> </v>
      </c>
      <c r="N999" t="str">
        <f t="shared" si="212"/>
        <v>ЗП</v>
      </c>
      <c r="O999" s="13" t="b">
        <f t="shared" si="213"/>
        <v>0</v>
      </c>
      <c r="P999" t="str">
        <f t="shared" si="214"/>
        <v>нет</v>
      </c>
      <c r="Q999" t="str">
        <f t="shared" si="215"/>
        <v>ЗП</v>
      </c>
      <c r="R999" t="b">
        <f t="shared" si="216"/>
        <v>0</v>
      </c>
      <c r="S999" t="str">
        <f t="shared" si="217"/>
        <v>нет</v>
      </c>
      <c r="T999" t="b">
        <f t="shared" si="218"/>
        <v>0</v>
      </c>
      <c r="U999" t="str">
        <f t="shared" si="219"/>
        <v>нет</v>
      </c>
      <c r="V999" t="b">
        <f t="shared" si="220"/>
        <v>0</v>
      </c>
      <c r="W999" t="str">
        <f t="shared" si="221"/>
        <v>нет</v>
      </c>
      <c r="X999" t="b">
        <f t="shared" si="222"/>
        <v>0</v>
      </c>
      <c r="Y999" t="str">
        <f t="shared" si="223"/>
        <v>нет</v>
      </c>
    </row>
    <row r="1000" spans="1:25" ht="45" customHeight="1" x14ac:dyDescent="0.2">
      <c r="A1000" s="2" t="s">
        <v>11</v>
      </c>
      <c r="B1000" s="2" t="s">
        <v>3484</v>
      </c>
      <c r="C1000" s="2" t="s">
        <v>3485</v>
      </c>
      <c r="D1000" s="3">
        <v>3446</v>
      </c>
      <c r="E1000" s="2" t="s">
        <v>3479</v>
      </c>
      <c r="F1000" s="2" t="s">
        <v>15</v>
      </c>
      <c r="G1000" s="2" t="s">
        <v>89</v>
      </c>
      <c r="H1000" s="2" t="s">
        <v>17</v>
      </c>
      <c r="I1000" s="2" t="s">
        <v>90</v>
      </c>
      <c r="J1000" s="2" t="s">
        <v>3486</v>
      </c>
      <c r="K1000" s="2" t="s">
        <v>20</v>
      </c>
      <c r="L1000" s="8" t="str">
        <f t="shared" si="210"/>
        <v>НДФЛ</v>
      </c>
      <c r="M1000" t="str">
        <f t="shared" si="211"/>
        <v xml:space="preserve"> </v>
      </c>
      <c r="N1000" t="str">
        <f t="shared" si="212"/>
        <v>НДФЛ</v>
      </c>
      <c r="O1000" s="13" t="b">
        <f t="shared" si="213"/>
        <v>0</v>
      </c>
      <c r="P1000" t="str">
        <f t="shared" si="214"/>
        <v>нет</v>
      </c>
      <c r="Q1000" t="str">
        <f t="shared" si="215"/>
        <v/>
      </c>
      <c r="R1000" t="b">
        <f t="shared" si="216"/>
        <v>0</v>
      </c>
      <c r="S1000" t="str">
        <f t="shared" si="217"/>
        <v>нет</v>
      </c>
      <c r="T1000" t="b">
        <f t="shared" si="218"/>
        <v>1</v>
      </c>
      <c r="U1000" t="str">
        <f t="shared" si="219"/>
        <v>НДФЛ</v>
      </c>
      <c r="V1000" t="b">
        <f t="shared" si="220"/>
        <v>0</v>
      </c>
      <c r="W1000" t="str">
        <f t="shared" si="221"/>
        <v>нет</v>
      </c>
      <c r="X1000" t="b">
        <f t="shared" si="222"/>
        <v>0</v>
      </c>
      <c r="Y1000" t="str">
        <f t="shared" si="223"/>
        <v>нет</v>
      </c>
    </row>
    <row r="1001" spans="1:25" ht="45" customHeight="1" x14ac:dyDescent="0.2">
      <c r="A1001" s="2" t="s">
        <v>11</v>
      </c>
      <c r="B1001" s="2" t="s">
        <v>3487</v>
      </c>
      <c r="C1001" s="2" t="s">
        <v>3488</v>
      </c>
      <c r="D1001" s="3">
        <v>172489</v>
      </c>
      <c r="E1001" s="2" t="s">
        <v>3479</v>
      </c>
      <c r="F1001" s="2" t="s">
        <v>15</v>
      </c>
      <c r="G1001" s="2" t="s">
        <v>89</v>
      </c>
      <c r="H1001" s="2" t="s">
        <v>17</v>
      </c>
      <c r="I1001" s="2" t="s">
        <v>90</v>
      </c>
      <c r="J1001" s="2" t="s">
        <v>3489</v>
      </c>
      <c r="K1001" s="2" t="s">
        <v>20</v>
      </c>
      <c r="L1001" s="8" t="str">
        <f t="shared" si="210"/>
        <v>НДФЛ</v>
      </c>
      <c r="M1001" t="str">
        <f t="shared" si="211"/>
        <v xml:space="preserve"> </v>
      </c>
      <c r="N1001" t="str">
        <f t="shared" si="212"/>
        <v>НДФЛ</v>
      </c>
      <c r="O1001" s="13" t="b">
        <f t="shared" si="213"/>
        <v>0</v>
      </c>
      <c r="P1001" t="str">
        <f t="shared" si="214"/>
        <v>нет</v>
      </c>
      <c r="Q1001" t="str">
        <f t="shared" si="215"/>
        <v/>
      </c>
      <c r="R1001" t="b">
        <f t="shared" si="216"/>
        <v>0</v>
      </c>
      <c r="S1001" t="str">
        <f t="shared" si="217"/>
        <v>нет</v>
      </c>
      <c r="T1001" t="b">
        <f t="shared" si="218"/>
        <v>1</v>
      </c>
      <c r="U1001" t="str">
        <f t="shared" si="219"/>
        <v>НДФЛ</v>
      </c>
      <c r="V1001" t="b">
        <f t="shared" si="220"/>
        <v>0</v>
      </c>
      <c r="W1001" t="str">
        <f t="shared" si="221"/>
        <v>нет</v>
      </c>
      <c r="X1001" t="b">
        <f t="shared" si="222"/>
        <v>0</v>
      </c>
      <c r="Y1001" t="str">
        <f t="shared" si="223"/>
        <v>нет</v>
      </c>
    </row>
    <row r="1002" spans="1:25" ht="45" customHeight="1" x14ac:dyDescent="0.2">
      <c r="A1002" s="2" t="s">
        <v>11</v>
      </c>
      <c r="B1002" s="2" t="s">
        <v>3490</v>
      </c>
      <c r="C1002" s="2" t="s">
        <v>3491</v>
      </c>
      <c r="D1002" s="3">
        <v>22300</v>
      </c>
      <c r="E1002" s="2" t="s">
        <v>3479</v>
      </c>
      <c r="F1002" s="2" t="s">
        <v>15</v>
      </c>
      <c r="G1002" s="2" t="s">
        <v>89</v>
      </c>
      <c r="H1002" s="2" t="s">
        <v>17</v>
      </c>
      <c r="I1002" s="2" t="s">
        <v>90</v>
      </c>
      <c r="J1002" s="2" t="s">
        <v>3492</v>
      </c>
      <c r="K1002" s="2" t="s">
        <v>20</v>
      </c>
      <c r="L1002" s="8" t="e">
        <f t="shared" si="210"/>
        <v>#N/A</v>
      </c>
      <c r="M1002" t="str">
        <f t="shared" si="211"/>
        <v xml:space="preserve"> </v>
      </c>
      <c r="N1002" t="e">
        <f t="shared" si="212"/>
        <v>#N/A</v>
      </c>
      <c r="O1002" s="13" t="b">
        <f t="shared" si="213"/>
        <v>0</v>
      </c>
      <c r="P1002" t="str">
        <f t="shared" si="214"/>
        <v>нет</v>
      </c>
      <c r="Q1002" t="str">
        <f t="shared" si="215"/>
        <v/>
      </c>
      <c r="R1002" t="b">
        <f t="shared" si="216"/>
        <v>0</v>
      </c>
      <c r="S1002" t="str">
        <f t="shared" si="217"/>
        <v>нет</v>
      </c>
      <c r="T1002" t="b">
        <f t="shared" si="218"/>
        <v>0</v>
      </c>
      <c r="U1002" t="str">
        <f t="shared" si="219"/>
        <v>нет</v>
      </c>
      <c r="V1002" t="b">
        <f t="shared" si="220"/>
        <v>0</v>
      </c>
      <c r="W1002" t="str">
        <f t="shared" si="221"/>
        <v>нет</v>
      </c>
      <c r="X1002" t="b">
        <f t="shared" si="222"/>
        <v>0</v>
      </c>
      <c r="Y1002" t="str">
        <f t="shared" si="223"/>
        <v>нет</v>
      </c>
    </row>
    <row r="1003" spans="1:25" ht="45" customHeight="1" x14ac:dyDescent="0.2">
      <c r="A1003" s="2" t="s">
        <v>11</v>
      </c>
      <c r="B1003" s="2" t="s">
        <v>3493</v>
      </c>
      <c r="C1003" s="2" t="s">
        <v>3494</v>
      </c>
      <c r="D1003" s="4">
        <v>793.43</v>
      </c>
      <c r="E1003" s="2" t="s">
        <v>3479</v>
      </c>
      <c r="F1003" s="2" t="s">
        <v>15</v>
      </c>
      <c r="G1003" s="2" t="s">
        <v>38</v>
      </c>
      <c r="H1003" s="2" t="s">
        <v>17</v>
      </c>
      <c r="I1003" s="2" t="s">
        <v>18</v>
      </c>
      <c r="J1003" s="11" t="s">
        <v>3495</v>
      </c>
      <c r="K1003" s="2" t="s">
        <v>20</v>
      </c>
      <c r="L1003" s="8" t="str">
        <f t="shared" si="210"/>
        <v>ЗП</v>
      </c>
      <c r="M1003" t="str">
        <f t="shared" si="211"/>
        <v xml:space="preserve"> </v>
      </c>
      <c r="N1003" t="str">
        <f t="shared" si="212"/>
        <v>ЗП</v>
      </c>
      <c r="O1003" s="13" t="b">
        <f t="shared" si="213"/>
        <v>0</v>
      </c>
      <c r="P1003" t="str">
        <f t="shared" si="214"/>
        <v>нет</v>
      </c>
      <c r="Q1003" t="str">
        <f t="shared" si="215"/>
        <v>ЗП</v>
      </c>
      <c r="R1003" t="b">
        <f t="shared" si="216"/>
        <v>0</v>
      </c>
      <c r="S1003" t="str">
        <f t="shared" si="217"/>
        <v>нет</v>
      </c>
      <c r="T1003" t="b">
        <f t="shared" si="218"/>
        <v>0</v>
      </c>
      <c r="U1003" t="str">
        <f t="shared" si="219"/>
        <v>нет</v>
      </c>
      <c r="V1003" t="b">
        <f t="shared" si="220"/>
        <v>0</v>
      </c>
      <c r="W1003" t="str">
        <f t="shared" si="221"/>
        <v>нет</v>
      </c>
      <c r="X1003" t="b">
        <f t="shared" si="222"/>
        <v>0</v>
      </c>
      <c r="Y1003" t="str">
        <f t="shared" si="223"/>
        <v>нет</v>
      </c>
    </row>
    <row r="1004" spans="1:25" ht="45" customHeight="1" x14ac:dyDescent="0.2">
      <c r="A1004" s="2" t="s">
        <v>11</v>
      </c>
      <c r="B1004" s="2" t="s">
        <v>3496</v>
      </c>
      <c r="C1004" s="2" t="s">
        <v>3497</v>
      </c>
      <c r="D1004" s="3">
        <v>43000</v>
      </c>
      <c r="E1004" s="2" t="s">
        <v>3479</v>
      </c>
      <c r="F1004" s="2" t="s">
        <v>15</v>
      </c>
      <c r="G1004" s="2" t="s">
        <v>38</v>
      </c>
      <c r="H1004" s="2" t="s">
        <v>17</v>
      </c>
      <c r="I1004" s="2" t="s">
        <v>18</v>
      </c>
      <c r="J1004" s="11" t="s">
        <v>3498</v>
      </c>
      <c r="K1004" s="2" t="s">
        <v>20</v>
      </c>
      <c r="L1004" s="8" t="str">
        <f t="shared" si="210"/>
        <v>ЗП</v>
      </c>
      <c r="M1004" t="str">
        <f t="shared" si="211"/>
        <v xml:space="preserve"> </v>
      </c>
      <c r="N1004" t="str">
        <f t="shared" si="212"/>
        <v>ЗП</v>
      </c>
      <c r="O1004" s="13" t="b">
        <f t="shared" si="213"/>
        <v>0</v>
      </c>
      <c r="P1004" t="str">
        <f t="shared" si="214"/>
        <v>нет</v>
      </c>
      <c r="Q1004" t="str">
        <f t="shared" si="215"/>
        <v>ЗП</v>
      </c>
      <c r="R1004" t="b">
        <f t="shared" si="216"/>
        <v>0</v>
      </c>
      <c r="S1004" t="str">
        <f t="shared" si="217"/>
        <v>нет</v>
      </c>
      <c r="T1004" t="b">
        <f t="shared" si="218"/>
        <v>0</v>
      </c>
      <c r="U1004" t="str">
        <f t="shared" si="219"/>
        <v>нет</v>
      </c>
      <c r="V1004" t="b">
        <f t="shared" si="220"/>
        <v>0</v>
      </c>
      <c r="W1004" t="str">
        <f t="shared" si="221"/>
        <v>нет</v>
      </c>
      <c r="X1004" t="b">
        <f t="shared" si="222"/>
        <v>0</v>
      </c>
      <c r="Y1004" t="str">
        <f t="shared" si="223"/>
        <v>нет</v>
      </c>
    </row>
    <row r="1005" spans="1:25" ht="45" customHeight="1" x14ac:dyDescent="0.2">
      <c r="A1005" s="2" t="s">
        <v>11</v>
      </c>
      <c r="B1005" s="2" t="s">
        <v>3499</v>
      </c>
      <c r="C1005" s="2" t="s">
        <v>3500</v>
      </c>
      <c r="D1005" s="4">
        <v>831.25</v>
      </c>
      <c r="E1005" s="2" t="s">
        <v>3479</v>
      </c>
      <c r="F1005" s="2" t="s">
        <v>62</v>
      </c>
      <c r="G1005" s="2" t="s">
        <v>3501</v>
      </c>
      <c r="H1005" s="2" t="s">
        <v>3502</v>
      </c>
      <c r="I1005" s="2" t="s">
        <v>65</v>
      </c>
      <c r="J1005" s="2" t="s">
        <v>3503</v>
      </c>
      <c r="K1005" s="2" t="s">
        <v>20</v>
      </c>
      <c r="L1005" s="8" t="str">
        <f t="shared" si="210"/>
        <v>Доходы/Оплата (за доставку)</v>
      </c>
      <c r="M1005" t="str">
        <f t="shared" si="211"/>
        <v xml:space="preserve"> </v>
      </c>
      <c r="N1005" t="str">
        <f t="shared" si="212"/>
        <v>Доходы/Оплата (за доставку)</v>
      </c>
      <c r="O1005" s="13" t="b">
        <f t="shared" si="213"/>
        <v>0</v>
      </c>
      <c r="P1005" t="str">
        <f t="shared" si="214"/>
        <v>нет</v>
      </c>
      <c r="Q1005" t="str">
        <f t="shared" si="215"/>
        <v/>
      </c>
      <c r="R1005" t="b">
        <f t="shared" si="216"/>
        <v>0</v>
      </c>
      <c r="S1005" t="str">
        <f t="shared" si="217"/>
        <v>нет</v>
      </c>
      <c r="T1005" t="b">
        <f t="shared" si="218"/>
        <v>0</v>
      </c>
      <c r="U1005" t="str">
        <f t="shared" si="219"/>
        <v>нет</v>
      </c>
      <c r="V1005" t="b">
        <f t="shared" si="220"/>
        <v>0</v>
      </c>
      <c r="W1005" t="str">
        <f t="shared" si="221"/>
        <v>нет</v>
      </c>
      <c r="X1005" t="b">
        <f t="shared" si="222"/>
        <v>0</v>
      </c>
      <c r="Y1005" t="str">
        <f t="shared" si="223"/>
        <v>нет</v>
      </c>
    </row>
    <row r="1006" spans="1:25" ht="45" customHeight="1" x14ac:dyDescent="0.2">
      <c r="A1006" s="2" t="s">
        <v>11</v>
      </c>
      <c r="B1006" s="2" t="s">
        <v>3499</v>
      </c>
      <c r="C1006" s="2" t="s">
        <v>3504</v>
      </c>
      <c r="D1006" s="4">
        <v>831.25</v>
      </c>
      <c r="E1006" s="2" t="s">
        <v>3479</v>
      </c>
      <c r="F1006" s="2" t="s">
        <v>62</v>
      </c>
      <c r="G1006" s="2" t="s">
        <v>41</v>
      </c>
      <c r="H1006" s="2" t="s">
        <v>3505</v>
      </c>
      <c r="I1006" s="2" t="s">
        <v>65</v>
      </c>
      <c r="J1006" s="2" t="s">
        <v>393</v>
      </c>
      <c r="K1006" s="2" t="s">
        <v>20</v>
      </c>
      <c r="L1006" s="8" t="str">
        <f t="shared" si="210"/>
        <v>Доходы/Оплата (за доставку)</v>
      </c>
      <c r="M1006" t="str">
        <f t="shared" si="211"/>
        <v xml:space="preserve"> </v>
      </c>
      <c r="N1006" t="str">
        <f t="shared" si="212"/>
        <v>Доходы/Оплата (за доставку)</v>
      </c>
      <c r="O1006" s="13" t="b">
        <f t="shared" si="213"/>
        <v>0</v>
      </c>
      <c r="P1006" t="str">
        <f t="shared" si="214"/>
        <v>нет</v>
      </c>
      <c r="Q1006" t="str">
        <f t="shared" si="215"/>
        <v/>
      </c>
      <c r="R1006" t="b">
        <f t="shared" si="216"/>
        <v>0</v>
      </c>
      <c r="S1006" t="str">
        <f t="shared" si="217"/>
        <v>нет</v>
      </c>
      <c r="T1006" t="b">
        <f t="shared" si="218"/>
        <v>0</v>
      </c>
      <c r="U1006" t="str">
        <f t="shared" si="219"/>
        <v>нет</v>
      </c>
      <c r="V1006" t="b">
        <f t="shared" si="220"/>
        <v>0</v>
      </c>
      <c r="W1006" t="str">
        <f t="shared" si="221"/>
        <v>нет</v>
      </c>
      <c r="X1006" t="b">
        <f t="shared" si="222"/>
        <v>0</v>
      </c>
      <c r="Y1006" t="str">
        <f t="shared" si="223"/>
        <v>нет</v>
      </c>
    </row>
    <row r="1007" spans="1:25" ht="45" customHeight="1" x14ac:dyDescent="0.2">
      <c r="A1007" s="2" t="s">
        <v>11</v>
      </c>
      <c r="B1007" s="2" t="s">
        <v>3499</v>
      </c>
      <c r="C1007" s="2" t="s">
        <v>3506</v>
      </c>
      <c r="D1007" s="4">
        <v>15</v>
      </c>
      <c r="E1007" s="2" t="s">
        <v>3479</v>
      </c>
      <c r="F1007" s="2" t="s">
        <v>62</v>
      </c>
      <c r="G1007" s="2" t="s">
        <v>41</v>
      </c>
      <c r="H1007" s="2" t="s">
        <v>3507</v>
      </c>
      <c r="I1007" s="2" t="s">
        <v>65</v>
      </c>
      <c r="J1007" s="2" t="s">
        <v>520</v>
      </c>
      <c r="K1007" s="2" t="s">
        <v>20</v>
      </c>
      <c r="L1007" s="8" t="str">
        <f t="shared" si="210"/>
        <v>Доходы/Оплата (за доставку)</v>
      </c>
      <c r="M1007" t="str">
        <f t="shared" si="211"/>
        <v xml:space="preserve"> </v>
      </c>
      <c r="N1007" t="str">
        <f t="shared" si="212"/>
        <v>Доходы/Оплата (за доставку)</v>
      </c>
      <c r="O1007" s="13" t="b">
        <f t="shared" si="213"/>
        <v>0</v>
      </c>
      <c r="P1007" t="str">
        <f t="shared" si="214"/>
        <v>нет</v>
      </c>
      <c r="Q1007" t="str">
        <f t="shared" si="215"/>
        <v/>
      </c>
      <c r="R1007" t="b">
        <f t="shared" si="216"/>
        <v>0</v>
      </c>
      <c r="S1007" t="str">
        <f t="shared" si="217"/>
        <v>нет</v>
      </c>
      <c r="T1007" t="b">
        <f t="shared" si="218"/>
        <v>0</v>
      </c>
      <c r="U1007" t="str">
        <f t="shared" si="219"/>
        <v>нет</v>
      </c>
      <c r="V1007" t="b">
        <f t="shared" si="220"/>
        <v>0</v>
      </c>
      <c r="W1007" t="str">
        <f t="shared" si="221"/>
        <v>нет</v>
      </c>
      <c r="X1007" t="b">
        <f t="shared" si="222"/>
        <v>0</v>
      </c>
      <c r="Y1007" t="str">
        <f t="shared" si="223"/>
        <v>нет</v>
      </c>
    </row>
    <row r="1008" spans="1:25" ht="45" customHeight="1" x14ac:dyDescent="0.2">
      <c r="A1008" s="2" t="s">
        <v>11</v>
      </c>
      <c r="B1008" s="2" t="s">
        <v>3508</v>
      </c>
      <c r="C1008" s="2" t="s">
        <v>3509</v>
      </c>
      <c r="D1008" s="3">
        <v>12717</v>
      </c>
      <c r="E1008" s="2" t="s">
        <v>3510</v>
      </c>
      <c r="F1008" s="2" t="s">
        <v>15</v>
      </c>
      <c r="G1008" s="2" t="s">
        <v>45</v>
      </c>
      <c r="H1008" s="2" t="s">
        <v>1374</v>
      </c>
      <c r="I1008" s="2" t="s">
        <v>47</v>
      </c>
      <c r="J1008" s="2" t="s">
        <v>3511</v>
      </c>
      <c r="K1008" s="2" t="s">
        <v>20</v>
      </c>
      <c r="L1008" s="8" t="str">
        <f t="shared" si="210"/>
        <v>ПОСТАВЩИКИ</v>
      </c>
      <c r="M1008" t="str">
        <f t="shared" si="211"/>
        <v xml:space="preserve"> </v>
      </c>
      <c r="N1008" t="str">
        <f t="shared" si="212"/>
        <v>ПОСТАВЩИКИ</v>
      </c>
      <c r="O1008" s="13" t="b">
        <f t="shared" si="213"/>
        <v>0</v>
      </c>
      <c r="P1008" t="str">
        <f t="shared" si="214"/>
        <v>нет</v>
      </c>
      <c r="Q1008" t="str">
        <f t="shared" si="215"/>
        <v/>
      </c>
      <c r="R1008" t="b">
        <f t="shared" si="216"/>
        <v>0</v>
      </c>
      <c r="S1008" t="str">
        <f t="shared" si="217"/>
        <v>нет</v>
      </c>
      <c r="T1008" t="b">
        <f t="shared" si="218"/>
        <v>0</v>
      </c>
      <c r="U1008" t="str">
        <f t="shared" si="219"/>
        <v>нет</v>
      </c>
      <c r="V1008" t="b">
        <f t="shared" si="220"/>
        <v>0</v>
      </c>
      <c r="W1008" t="str">
        <f t="shared" si="221"/>
        <v>нет</v>
      </c>
      <c r="X1008" t="b">
        <f t="shared" si="222"/>
        <v>0</v>
      </c>
      <c r="Y1008" t="str">
        <f t="shared" si="223"/>
        <v>нет</v>
      </c>
    </row>
    <row r="1009" spans="1:25" ht="45" customHeight="1" x14ac:dyDescent="0.2">
      <c r="A1009" s="2" t="s">
        <v>11</v>
      </c>
      <c r="B1009" s="2" t="s">
        <v>3512</v>
      </c>
      <c r="C1009" s="2" t="s">
        <v>3513</v>
      </c>
      <c r="D1009" s="3">
        <v>9538</v>
      </c>
      <c r="E1009" s="2" t="s">
        <v>3510</v>
      </c>
      <c r="F1009" s="2" t="s">
        <v>15</v>
      </c>
      <c r="G1009" s="2" t="s">
        <v>45</v>
      </c>
      <c r="H1009" s="2" t="s">
        <v>1374</v>
      </c>
      <c r="I1009" s="2" t="s">
        <v>47</v>
      </c>
      <c r="J1009" s="2" t="s">
        <v>3514</v>
      </c>
      <c r="K1009" s="2" t="s">
        <v>20</v>
      </c>
      <c r="L1009" s="8" t="str">
        <f t="shared" si="210"/>
        <v>ПОСТАВЩИКИ</v>
      </c>
      <c r="M1009" t="str">
        <f t="shared" si="211"/>
        <v xml:space="preserve"> </v>
      </c>
      <c r="N1009" t="str">
        <f t="shared" si="212"/>
        <v>ПОСТАВЩИКИ</v>
      </c>
      <c r="O1009" s="13" t="b">
        <f t="shared" si="213"/>
        <v>0</v>
      </c>
      <c r="P1009" t="str">
        <f t="shared" si="214"/>
        <v>нет</v>
      </c>
      <c r="Q1009" t="str">
        <f t="shared" si="215"/>
        <v/>
      </c>
      <c r="R1009" t="b">
        <f t="shared" si="216"/>
        <v>0</v>
      </c>
      <c r="S1009" t="str">
        <f t="shared" si="217"/>
        <v>нет</v>
      </c>
      <c r="T1009" t="b">
        <f t="shared" si="218"/>
        <v>0</v>
      </c>
      <c r="U1009" t="str">
        <f t="shared" si="219"/>
        <v>нет</v>
      </c>
      <c r="V1009" t="b">
        <f t="shared" si="220"/>
        <v>0</v>
      </c>
      <c r="W1009" t="str">
        <f t="shared" si="221"/>
        <v>нет</v>
      </c>
      <c r="X1009" t="b">
        <f t="shared" si="222"/>
        <v>0</v>
      </c>
      <c r="Y1009" t="str">
        <f t="shared" si="223"/>
        <v>нет</v>
      </c>
    </row>
    <row r="1010" spans="1:25" ht="45" customHeight="1" x14ac:dyDescent="0.2">
      <c r="A1010" s="2" t="s">
        <v>11</v>
      </c>
      <c r="B1010" s="2" t="s">
        <v>3515</v>
      </c>
      <c r="C1010" s="2" t="s">
        <v>3516</v>
      </c>
      <c r="D1010" s="3">
        <v>14917.48</v>
      </c>
      <c r="E1010" s="2" t="s">
        <v>3510</v>
      </c>
      <c r="F1010" s="2" t="s">
        <v>15</v>
      </c>
      <c r="G1010" s="2" t="s">
        <v>45</v>
      </c>
      <c r="H1010" s="2" t="s">
        <v>1374</v>
      </c>
      <c r="I1010" s="2" t="s">
        <v>47</v>
      </c>
      <c r="J1010" s="2" t="s">
        <v>3517</v>
      </c>
      <c r="K1010" s="2" t="s">
        <v>20</v>
      </c>
      <c r="L1010" s="8" t="str">
        <f t="shared" si="210"/>
        <v>ПОСТАВЩИКИ</v>
      </c>
      <c r="M1010" t="str">
        <f t="shared" si="211"/>
        <v xml:space="preserve"> </v>
      </c>
      <c r="N1010" t="str">
        <f t="shared" si="212"/>
        <v>ПОСТАВЩИКИ</v>
      </c>
      <c r="O1010" s="13" t="b">
        <f t="shared" si="213"/>
        <v>0</v>
      </c>
      <c r="P1010" t="str">
        <f t="shared" si="214"/>
        <v>нет</v>
      </c>
      <c r="Q1010" t="str">
        <f t="shared" si="215"/>
        <v/>
      </c>
      <c r="R1010" t="b">
        <f t="shared" si="216"/>
        <v>0</v>
      </c>
      <c r="S1010" t="str">
        <f t="shared" si="217"/>
        <v>нет</v>
      </c>
      <c r="T1010" t="b">
        <f t="shared" si="218"/>
        <v>0</v>
      </c>
      <c r="U1010" t="str">
        <f t="shared" si="219"/>
        <v>нет</v>
      </c>
      <c r="V1010" t="b">
        <f t="shared" si="220"/>
        <v>0</v>
      </c>
      <c r="W1010" t="str">
        <f t="shared" si="221"/>
        <v>нет</v>
      </c>
      <c r="X1010" t="b">
        <f t="shared" si="222"/>
        <v>0</v>
      </c>
      <c r="Y1010" t="str">
        <f t="shared" si="223"/>
        <v>нет</v>
      </c>
    </row>
    <row r="1011" spans="1:25" ht="45" customHeight="1" x14ac:dyDescent="0.2">
      <c r="A1011" s="2" t="s">
        <v>11</v>
      </c>
      <c r="B1011" s="2" t="s">
        <v>3518</v>
      </c>
      <c r="C1011" s="2" t="s">
        <v>3519</v>
      </c>
      <c r="D1011" s="3">
        <v>19890.900000000001</v>
      </c>
      <c r="E1011" s="2" t="s">
        <v>3510</v>
      </c>
      <c r="F1011" s="2" t="s">
        <v>15</v>
      </c>
      <c r="G1011" s="2" t="s">
        <v>45</v>
      </c>
      <c r="H1011" s="2" t="s">
        <v>1374</v>
      </c>
      <c r="I1011" s="2" t="s">
        <v>47</v>
      </c>
      <c r="J1011" s="2" t="s">
        <v>3520</v>
      </c>
      <c r="K1011" s="2" t="s">
        <v>20</v>
      </c>
      <c r="L1011" s="8" t="str">
        <f t="shared" si="210"/>
        <v>ПОСТАВЩИКИ</v>
      </c>
      <c r="M1011" t="str">
        <f t="shared" si="211"/>
        <v xml:space="preserve"> </v>
      </c>
      <c r="N1011" t="str">
        <f t="shared" si="212"/>
        <v>ПОСТАВЩИКИ</v>
      </c>
      <c r="O1011" s="13" t="b">
        <f t="shared" si="213"/>
        <v>0</v>
      </c>
      <c r="P1011" t="str">
        <f t="shared" si="214"/>
        <v>нет</v>
      </c>
      <c r="Q1011" t="str">
        <f t="shared" si="215"/>
        <v/>
      </c>
      <c r="R1011" t="b">
        <f t="shared" si="216"/>
        <v>0</v>
      </c>
      <c r="S1011" t="str">
        <f t="shared" si="217"/>
        <v>нет</v>
      </c>
      <c r="T1011" t="b">
        <f t="shared" si="218"/>
        <v>0</v>
      </c>
      <c r="U1011" t="str">
        <f t="shared" si="219"/>
        <v>нет</v>
      </c>
      <c r="V1011" t="b">
        <f t="shared" si="220"/>
        <v>0</v>
      </c>
      <c r="W1011" t="str">
        <f t="shared" si="221"/>
        <v>нет</v>
      </c>
      <c r="X1011" t="b">
        <f t="shared" si="222"/>
        <v>0</v>
      </c>
      <c r="Y1011" t="str">
        <f t="shared" si="223"/>
        <v>нет</v>
      </c>
    </row>
    <row r="1012" spans="1:25" ht="45" customHeight="1" x14ac:dyDescent="0.2">
      <c r="A1012" s="2" t="s">
        <v>11</v>
      </c>
      <c r="B1012" s="2" t="s">
        <v>3521</v>
      </c>
      <c r="C1012" s="2" t="s">
        <v>3522</v>
      </c>
      <c r="D1012" s="3">
        <v>6805.2</v>
      </c>
      <c r="E1012" s="2" t="s">
        <v>3510</v>
      </c>
      <c r="F1012" s="2" t="s">
        <v>15</v>
      </c>
      <c r="G1012" s="2" t="s">
        <v>41</v>
      </c>
      <c r="H1012" s="2" t="s">
        <v>17</v>
      </c>
      <c r="I1012" s="2" t="s">
        <v>18</v>
      </c>
      <c r="J1012" s="11" t="s">
        <v>3523</v>
      </c>
      <c r="K1012" s="2" t="s">
        <v>20</v>
      </c>
      <c r="L1012" s="8" t="str">
        <f t="shared" si="210"/>
        <v>ЗП</v>
      </c>
      <c r="M1012" t="str">
        <f t="shared" si="211"/>
        <v xml:space="preserve"> </v>
      </c>
      <c r="N1012" t="str">
        <f t="shared" si="212"/>
        <v>ЗП</v>
      </c>
      <c r="O1012" s="13" t="b">
        <f t="shared" si="213"/>
        <v>0</v>
      </c>
      <c r="P1012" t="str">
        <f t="shared" si="214"/>
        <v>нет</v>
      </c>
      <c r="Q1012" t="str">
        <f t="shared" si="215"/>
        <v>ЗП</v>
      </c>
      <c r="R1012" t="b">
        <f t="shared" si="216"/>
        <v>0</v>
      </c>
      <c r="S1012" t="str">
        <f t="shared" si="217"/>
        <v>нет</v>
      </c>
      <c r="T1012" t="b">
        <f t="shared" si="218"/>
        <v>0</v>
      </c>
      <c r="U1012" t="str">
        <f t="shared" si="219"/>
        <v>нет</v>
      </c>
      <c r="V1012" t="b">
        <f t="shared" si="220"/>
        <v>0</v>
      </c>
      <c r="W1012" t="str">
        <f t="shared" si="221"/>
        <v>нет</v>
      </c>
      <c r="X1012" t="b">
        <f t="shared" si="222"/>
        <v>0</v>
      </c>
      <c r="Y1012" t="str">
        <f t="shared" si="223"/>
        <v>нет</v>
      </c>
    </row>
    <row r="1013" spans="1:25" ht="45" customHeight="1" x14ac:dyDescent="0.2">
      <c r="A1013" s="2" t="s">
        <v>11</v>
      </c>
      <c r="B1013" s="2" t="s">
        <v>3524</v>
      </c>
      <c r="C1013" s="2" t="s">
        <v>3525</v>
      </c>
      <c r="D1013" s="3">
        <v>8655.68</v>
      </c>
      <c r="E1013" s="2" t="s">
        <v>3510</v>
      </c>
      <c r="F1013" s="2" t="s">
        <v>15</v>
      </c>
      <c r="G1013" s="2" t="s">
        <v>41</v>
      </c>
      <c r="H1013" s="2" t="s">
        <v>17</v>
      </c>
      <c r="I1013" s="2" t="s">
        <v>18</v>
      </c>
      <c r="J1013" s="11" t="s">
        <v>3526</v>
      </c>
      <c r="K1013" s="2" t="s">
        <v>20</v>
      </c>
      <c r="L1013" s="8" t="str">
        <f t="shared" si="210"/>
        <v>ЗП (3 дня)</v>
      </c>
      <c r="M1013" t="str">
        <f t="shared" si="211"/>
        <v xml:space="preserve"> </v>
      </c>
      <c r="N1013" t="str">
        <f t="shared" si="212"/>
        <v>ЗП (3 дня)</v>
      </c>
      <c r="O1013" s="13" t="b">
        <f t="shared" si="213"/>
        <v>1</v>
      </c>
      <c r="P1013" t="str">
        <f t="shared" si="214"/>
        <v>ЗП (3 дня)</v>
      </c>
      <c r="Q1013" t="str">
        <f t="shared" si="215"/>
        <v/>
      </c>
      <c r="R1013" t="b">
        <f t="shared" si="216"/>
        <v>0</v>
      </c>
      <c r="S1013" t="str">
        <f t="shared" si="217"/>
        <v>нет</v>
      </c>
      <c r="T1013" t="b">
        <f t="shared" si="218"/>
        <v>0</v>
      </c>
      <c r="U1013" t="str">
        <f t="shared" si="219"/>
        <v>нет</v>
      </c>
      <c r="V1013" t="b">
        <f t="shared" si="220"/>
        <v>0</v>
      </c>
      <c r="W1013" t="str">
        <f t="shared" si="221"/>
        <v>нет</v>
      </c>
      <c r="X1013" t="b">
        <f t="shared" si="222"/>
        <v>0</v>
      </c>
      <c r="Y1013" t="str">
        <f t="shared" si="223"/>
        <v>нет</v>
      </c>
    </row>
    <row r="1014" spans="1:25" ht="45" customHeight="1" x14ac:dyDescent="0.2">
      <c r="A1014" s="2" t="s">
        <v>11</v>
      </c>
      <c r="B1014" s="2" t="s">
        <v>3527</v>
      </c>
      <c r="C1014" s="2" t="s">
        <v>3528</v>
      </c>
      <c r="D1014" s="3">
        <v>73844330</v>
      </c>
      <c r="E1014" s="2" t="s">
        <v>3510</v>
      </c>
      <c r="F1014" s="2" t="s">
        <v>62</v>
      </c>
      <c r="G1014" s="2" t="s">
        <v>63</v>
      </c>
      <c r="H1014" s="2" t="s">
        <v>864</v>
      </c>
      <c r="I1014" s="2" t="s">
        <v>65</v>
      </c>
      <c r="J1014" s="2" t="s">
        <v>2507</v>
      </c>
      <c r="K1014" s="2" t="s">
        <v>20</v>
      </c>
      <c r="L1014" s="8" t="str">
        <f t="shared" si="210"/>
        <v>Доходы/Оплата (за доставку)</v>
      </c>
      <c r="M1014" t="str">
        <f t="shared" si="211"/>
        <v xml:space="preserve"> </v>
      </c>
      <c r="N1014" t="str">
        <f t="shared" si="212"/>
        <v>Доходы/Оплата (за доставку)</v>
      </c>
      <c r="O1014" s="13" t="b">
        <f t="shared" si="213"/>
        <v>0</v>
      </c>
      <c r="P1014" t="str">
        <f t="shared" si="214"/>
        <v>нет</v>
      </c>
      <c r="Q1014" t="str">
        <f t="shared" si="215"/>
        <v/>
      </c>
      <c r="R1014" t="b">
        <f t="shared" si="216"/>
        <v>0</v>
      </c>
      <c r="S1014" t="str">
        <f t="shared" si="217"/>
        <v>нет</v>
      </c>
      <c r="T1014" t="b">
        <f t="shared" si="218"/>
        <v>0</v>
      </c>
      <c r="U1014" t="str">
        <f t="shared" si="219"/>
        <v>нет</v>
      </c>
      <c r="V1014" t="b">
        <f t="shared" si="220"/>
        <v>0</v>
      </c>
      <c r="W1014" t="str">
        <f t="shared" si="221"/>
        <v>нет</v>
      </c>
      <c r="X1014" t="b">
        <f t="shared" si="222"/>
        <v>0</v>
      </c>
      <c r="Y1014" t="str">
        <f t="shared" si="223"/>
        <v>нет</v>
      </c>
    </row>
    <row r="1015" spans="1:25" ht="45" customHeight="1" x14ac:dyDescent="0.2">
      <c r="A1015" s="2" t="s">
        <v>11</v>
      </c>
      <c r="B1015" s="2" t="s">
        <v>3527</v>
      </c>
      <c r="C1015" s="2" t="s">
        <v>3529</v>
      </c>
      <c r="D1015" s="3">
        <v>1496.25</v>
      </c>
      <c r="E1015" s="2" t="s">
        <v>3510</v>
      </c>
      <c r="F1015" s="2" t="s">
        <v>62</v>
      </c>
      <c r="G1015" s="2" t="s">
        <v>3530</v>
      </c>
      <c r="H1015" s="2" t="s">
        <v>3531</v>
      </c>
      <c r="I1015" s="2" t="s">
        <v>65</v>
      </c>
      <c r="J1015" s="2" t="s">
        <v>3532</v>
      </c>
      <c r="K1015" s="2" t="s">
        <v>20</v>
      </c>
      <c r="L1015" s="8" t="str">
        <f t="shared" si="210"/>
        <v>Доходы/Оплата (за доставку)</v>
      </c>
      <c r="M1015" t="str">
        <f t="shared" si="211"/>
        <v xml:space="preserve"> </v>
      </c>
      <c r="N1015" t="str">
        <f t="shared" si="212"/>
        <v>Доходы/Оплата (за доставку)</v>
      </c>
      <c r="O1015" s="13" t="b">
        <f t="shared" si="213"/>
        <v>0</v>
      </c>
      <c r="P1015" t="str">
        <f t="shared" si="214"/>
        <v>нет</v>
      </c>
      <c r="Q1015" t="str">
        <f t="shared" si="215"/>
        <v/>
      </c>
      <c r="R1015" t="b">
        <f t="shared" si="216"/>
        <v>0</v>
      </c>
      <c r="S1015" t="str">
        <f t="shared" si="217"/>
        <v>нет</v>
      </c>
      <c r="T1015" t="b">
        <f t="shared" si="218"/>
        <v>0</v>
      </c>
      <c r="U1015" t="str">
        <f t="shared" si="219"/>
        <v>нет</v>
      </c>
      <c r="V1015" t="b">
        <f t="shared" si="220"/>
        <v>0</v>
      </c>
      <c r="W1015" t="str">
        <f t="shared" si="221"/>
        <v>нет</v>
      </c>
      <c r="X1015" t="b">
        <f t="shared" si="222"/>
        <v>0</v>
      </c>
      <c r="Y1015" t="str">
        <f t="shared" si="223"/>
        <v>нет</v>
      </c>
    </row>
    <row r="1016" spans="1:25" ht="45" customHeight="1" x14ac:dyDescent="0.2">
      <c r="A1016" s="2" t="s">
        <v>11</v>
      </c>
      <c r="B1016" s="2" t="s">
        <v>3527</v>
      </c>
      <c r="C1016" s="2" t="s">
        <v>3533</v>
      </c>
      <c r="D1016" s="4">
        <v>997.5</v>
      </c>
      <c r="E1016" s="2" t="s">
        <v>3510</v>
      </c>
      <c r="F1016" s="2" t="s">
        <v>62</v>
      </c>
      <c r="G1016" s="2" t="s">
        <v>3534</v>
      </c>
      <c r="H1016" s="2" t="s">
        <v>3535</v>
      </c>
      <c r="I1016" s="2" t="s">
        <v>65</v>
      </c>
      <c r="J1016" s="2" t="s">
        <v>3536</v>
      </c>
      <c r="K1016" s="2" t="s">
        <v>20</v>
      </c>
      <c r="L1016" s="8" t="str">
        <f t="shared" si="210"/>
        <v>Доходы/Оплата (за доставку)</v>
      </c>
      <c r="M1016" t="str">
        <f t="shared" si="211"/>
        <v xml:space="preserve"> </v>
      </c>
      <c r="N1016" t="str">
        <f t="shared" si="212"/>
        <v>Доходы/Оплата (за доставку)</v>
      </c>
      <c r="O1016" s="13" t="b">
        <f t="shared" si="213"/>
        <v>0</v>
      </c>
      <c r="P1016" t="str">
        <f t="shared" si="214"/>
        <v>нет</v>
      </c>
      <c r="Q1016" t="str">
        <f t="shared" si="215"/>
        <v/>
      </c>
      <c r="R1016" t="b">
        <f t="shared" si="216"/>
        <v>0</v>
      </c>
      <c r="S1016" t="str">
        <f t="shared" si="217"/>
        <v>нет</v>
      </c>
      <c r="T1016" t="b">
        <f t="shared" si="218"/>
        <v>0</v>
      </c>
      <c r="U1016" t="str">
        <f t="shared" si="219"/>
        <v>нет</v>
      </c>
      <c r="V1016" t="b">
        <f t="shared" si="220"/>
        <v>0</v>
      </c>
      <c r="W1016" t="str">
        <f t="shared" si="221"/>
        <v>нет</v>
      </c>
      <c r="X1016" t="b">
        <f t="shared" si="222"/>
        <v>0</v>
      </c>
      <c r="Y1016" t="str">
        <f t="shared" si="223"/>
        <v>нет</v>
      </c>
    </row>
    <row r="1017" spans="1:25" ht="45" customHeight="1" x14ac:dyDescent="0.2">
      <c r="A1017" s="2" t="s">
        <v>11</v>
      </c>
      <c r="B1017" s="2" t="s">
        <v>3527</v>
      </c>
      <c r="C1017" s="2" t="s">
        <v>3537</v>
      </c>
      <c r="D1017" s="4">
        <v>665</v>
      </c>
      <c r="E1017" s="2" t="s">
        <v>3510</v>
      </c>
      <c r="F1017" s="2" t="s">
        <v>62</v>
      </c>
      <c r="G1017" s="2" t="s">
        <v>3538</v>
      </c>
      <c r="H1017" s="2" t="s">
        <v>3539</v>
      </c>
      <c r="I1017" s="2" t="s">
        <v>65</v>
      </c>
      <c r="J1017" s="2" t="s">
        <v>3540</v>
      </c>
      <c r="K1017" s="2" t="s">
        <v>20</v>
      </c>
      <c r="L1017" s="8" t="str">
        <f t="shared" si="210"/>
        <v>Доходы/Оплата (за доставку)</v>
      </c>
      <c r="M1017" t="str">
        <f t="shared" si="211"/>
        <v xml:space="preserve"> </v>
      </c>
      <c r="N1017" t="str">
        <f t="shared" si="212"/>
        <v>Доходы/Оплата (за доставку)</v>
      </c>
      <c r="O1017" s="13" t="b">
        <f t="shared" si="213"/>
        <v>0</v>
      </c>
      <c r="P1017" t="str">
        <f t="shared" si="214"/>
        <v>нет</v>
      </c>
      <c r="Q1017" t="str">
        <f t="shared" si="215"/>
        <v/>
      </c>
      <c r="R1017" t="b">
        <f t="shared" si="216"/>
        <v>0</v>
      </c>
      <c r="S1017" t="str">
        <f t="shared" si="217"/>
        <v>нет</v>
      </c>
      <c r="T1017" t="b">
        <f t="shared" si="218"/>
        <v>0</v>
      </c>
      <c r="U1017" t="str">
        <f t="shared" si="219"/>
        <v>нет</v>
      </c>
      <c r="V1017" t="b">
        <f t="shared" si="220"/>
        <v>0</v>
      </c>
      <c r="W1017" t="str">
        <f t="shared" si="221"/>
        <v>нет</v>
      </c>
      <c r="X1017" t="b">
        <f t="shared" si="222"/>
        <v>0</v>
      </c>
      <c r="Y1017" t="str">
        <f t="shared" si="223"/>
        <v>нет</v>
      </c>
    </row>
    <row r="1018" spans="1:25" ht="45" customHeight="1" x14ac:dyDescent="0.2">
      <c r="A1018" s="2" t="s">
        <v>11</v>
      </c>
      <c r="B1018" s="2" t="s">
        <v>3527</v>
      </c>
      <c r="C1018" s="2" t="s">
        <v>3541</v>
      </c>
      <c r="D1018" s="4">
        <v>665</v>
      </c>
      <c r="E1018" s="2" t="s">
        <v>3510</v>
      </c>
      <c r="F1018" s="2" t="s">
        <v>62</v>
      </c>
      <c r="G1018" s="2" t="s">
        <v>3542</v>
      </c>
      <c r="H1018" s="2" t="s">
        <v>3543</v>
      </c>
      <c r="I1018" s="2" t="s">
        <v>65</v>
      </c>
      <c r="J1018" s="2" t="s">
        <v>731</v>
      </c>
      <c r="K1018" s="2" t="s">
        <v>20</v>
      </c>
      <c r="L1018" s="8" t="str">
        <f t="shared" si="210"/>
        <v>Доходы/Оплата (за доставку)</v>
      </c>
      <c r="M1018" t="str">
        <f t="shared" si="211"/>
        <v xml:space="preserve"> </v>
      </c>
      <c r="N1018" t="str">
        <f t="shared" si="212"/>
        <v>Доходы/Оплата (за доставку)</v>
      </c>
      <c r="O1018" s="13" t="b">
        <f t="shared" si="213"/>
        <v>0</v>
      </c>
      <c r="P1018" t="str">
        <f t="shared" si="214"/>
        <v>нет</v>
      </c>
      <c r="Q1018" t="str">
        <f t="shared" si="215"/>
        <v/>
      </c>
      <c r="R1018" t="b">
        <f t="shared" si="216"/>
        <v>0</v>
      </c>
      <c r="S1018" t="str">
        <f t="shared" si="217"/>
        <v>нет</v>
      </c>
      <c r="T1018" t="b">
        <f t="shared" si="218"/>
        <v>0</v>
      </c>
      <c r="U1018" t="str">
        <f t="shared" si="219"/>
        <v>нет</v>
      </c>
      <c r="V1018" t="b">
        <f t="shared" si="220"/>
        <v>0</v>
      </c>
      <c r="W1018" t="str">
        <f t="shared" si="221"/>
        <v>нет</v>
      </c>
      <c r="X1018" t="b">
        <f t="shared" si="222"/>
        <v>0</v>
      </c>
      <c r="Y1018" t="str">
        <f t="shared" si="223"/>
        <v>нет</v>
      </c>
    </row>
    <row r="1019" spans="1:25" ht="45" customHeight="1" x14ac:dyDescent="0.2">
      <c r="A1019" s="2" t="s">
        <v>11</v>
      </c>
      <c r="B1019" s="2" t="s">
        <v>3527</v>
      </c>
      <c r="C1019" s="2" t="s">
        <v>3544</v>
      </c>
      <c r="D1019" s="4">
        <v>665</v>
      </c>
      <c r="E1019" s="2" t="s">
        <v>3510</v>
      </c>
      <c r="F1019" s="2" t="s">
        <v>62</v>
      </c>
      <c r="G1019" s="2" t="s">
        <v>3545</v>
      </c>
      <c r="H1019" s="2" t="s">
        <v>3546</v>
      </c>
      <c r="I1019" s="2" t="s">
        <v>65</v>
      </c>
      <c r="J1019" s="2" t="s">
        <v>538</v>
      </c>
      <c r="K1019" s="2" t="s">
        <v>20</v>
      </c>
      <c r="L1019" s="8" t="str">
        <f t="shared" si="210"/>
        <v>Доходы/Оплата (за доставку)</v>
      </c>
      <c r="M1019" t="str">
        <f t="shared" si="211"/>
        <v xml:space="preserve"> </v>
      </c>
      <c r="N1019" t="str">
        <f t="shared" si="212"/>
        <v>Доходы/Оплата (за доставку)</v>
      </c>
      <c r="O1019" s="13" t="b">
        <f t="shared" si="213"/>
        <v>0</v>
      </c>
      <c r="P1019" t="str">
        <f t="shared" si="214"/>
        <v>нет</v>
      </c>
      <c r="Q1019" t="str">
        <f t="shared" si="215"/>
        <v/>
      </c>
      <c r="R1019" t="b">
        <f t="shared" si="216"/>
        <v>0</v>
      </c>
      <c r="S1019" t="str">
        <f t="shared" si="217"/>
        <v>нет</v>
      </c>
      <c r="T1019" t="b">
        <f t="shared" si="218"/>
        <v>0</v>
      </c>
      <c r="U1019" t="str">
        <f t="shared" si="219"/>
        <v>нет</v>
      </c>
      <c r="V1019" t="b">
        <f t="shared" si="220"/>
        <v>0</v>
      </c>
      <c r="W1019" t="str">
        <f t="shared" si="221"/>
        <v>нет</v>
      </c>
      <c r="X1019" t="b">
        <f t="shared" si="222"/>
        <v>0</v>
      </c>
      <c r="Y1019" t="str">
        <f t="shared" si="223"/>
        <v>нет</v>
      </c>
    </row>
    <row r="1020" spans="1:25" ht="45" customHeight="1" x14ac:dyDescent="0.2">
      <c r="A1020" s="2" t="s">
        <v>11</v>
      </c>
      <c r="B1020" s="2" t="s">
        <v>3547</v>
      </c>
      <c r="C1020" s="2" t="s">
        <v>3548</v>
      </c>
      <c r="D1020" s="3">
        <v>1496.25</v>
      </c>
      <c r="E1020" s="2" t="s">
        <v>3549</v>
      </c>
      <c r="F1020" s="2" t="s">
        <v>62</v>
      </c>
      <c r="G1020" s="2" t="s">
        <v>41</v>
      </c>
      <c r="H1020" s="2" t="s">
        <v>3550</v>
      </c>
      <c r="I1020" s="2" t="s">
        <v>65</v>
      </c>
      <c r="J1020" s="2" t="s">
        <v>393</v>
      </c>
      <c r="K1020" s="2" t="s">
        <v>20</v>
      </c>
      <c r="L1020" s="8" t="str">
        <f t="shared" si="210"/>
        <v>Доходы/Оплата (за доставку)</v>
      </c>
      <c r="M1020" t="str">
        <f t="shared" si="211"/>
        <v xml:space="preserve"> </v>
      </c>
      <c r="N1020" t="str">
        <f t="shared" si="212"/>
        <v>Доходы/Оплата (за доставку)</v>
      </c>
      <c r="O1020" s="13" t="b">
        <f t="shared" si="213"/>
        <v>0</v>
      </c>
      <c r="P1020" t="str">
        <f t="shared" si="214"/>
        <v>нет</v>
      </c>
      <c r="Q1020" t="str">
        <f t="shared" si="215"/>
        <v/>
      </c>
      <c r="R1020" t="b">
        <f t="shared" si="216"/>
        <v>0</v>
      </c>
      <c r="S1020" t="str">
        <f t="shared" si="217"/>
        <v>нет</v>
      </c>
      <c r="T1020" t="b">
        <f t="shared" si="218"/>
        <v>0</v>
      </c>
      <c r="U1020" t="str">
        <f t="shared" si="219"/>
        <v>нет</v>
      </c>
      <c r="V1020" t="b">
        <f t="shared" si="220"/>
        <v>0</v>
      </c>
      <c r="W1020" t="str">
        <f t="shared" si="221"/>
        <v>нет</v>
      </c>
      <c r="X1020" t="b">
        <f t="shared" si="222"/>
        <v>0</v>
      </c>
      <c r="Y1020" t="str">
        <f t="shared" si="223"/>
        <v>нет</v>
      </c>
    </row>
    <row r="1021" spans="1:25" ht="45" customHeight="1" x14ac:dyDescent="0.2">
      <c r="A1021" s="2" t="s">
        <v>11</v>
      </c>
      <c r="B1021" s="2" t="s">
        <v>3547</v>
      </c>
      <c r="C1021" s="2" t="s">
        <v>3551</v>
      </c>
      <c r="D1021" s="4">
        <v>997.5</v>
      </c>
      <c r="E1021" s="2" t="s">
        <v>3549</v>
      </c>
      <c r="F1021" s="2" t="s">
        <v>62</v>
      </c>
      <c r="G1021" s="2" t="s">
        <v>3552</v>
      </c>
      <c r="H1021" s="2" t="s">
        <v>3553</v>
      </c>
      <c r="I1021" s="2" t="s">
        <v>65</v>
      </c>
      <c r="J1021" s="2" t="s">
        <v>3554</v>
      </c>
      <c r="K1021" s="2" t="s">
        <v>20</v>
      </c>
      <c r="L1021" s="8" t="str">
        <f t="shared" si="210"/>
        <v>Доходы/Оплата (за доставку)</v>
      </c>
      <c r="M1021" t="str">
        <f t="shared" si="211"/>
        <v xml:space="preserve"> </v>
      </c>
      <c r="N1021" t="str">
        <f t="shared" si="212"/>
        <v>Доходы/Оплата (за доставку)</v>
      </c>
      <c r="O1021" s="13" t="b">
        <f t="shared" si="213"/>
        <v>0</v>
      </c>
      <c r="P1021" t="str">
        <f t="shared" si="214"/>
        <v>нет</v>
      </c>
      <c r="Q1021" t="str">
        <f t="shared" si="215"/>
        <v/>
      </c>
      <c r="R1021" t="b">
        <f t="shared" si="216"/>
        <v>0</v>
      </c>
      <c r="S1021" t="str">
        <f t="shared" si="217"/>
        <v>нет</v>
      </c>
      <c r="T1021" t="b">
        <f t="shared" si="218"/>
        <v>0</v>
      </c>
      <c r="U1021" t="str">
        <f t="shared" si="219"/>
        <v>нет</v>
      </c>
      <c r="V1021" t="b">
        <f t="shared" si="220"/>
        <v>0</v>
      </c>
      <c r="W1021" t="str">
        <f t="shared" si="221"/>
        <v>нет</v>
      </c>
      <c r="X1021" t="b">
        <f t="shared" si="222"/>
        <v>0</v>
      </c>
      <c r="Y1021" t="str">
        <f t="shared" si="223"/>
        <v>нет</v>
      </c>
    </row>
    <row r="1022" spans="1:25" ht="45" customHeight="1" x14ac:dyDescent="0.2">
      <c r="A1022" s="2" t="s">
        <v>11</v>
      </c>
      <c r="B1022" s="2" t="s">
        <v>3547</v>
      </c>
      <c r="C1022" s="2" t="s">
        <v>3555</v>
      </c>
      <c r="D1022" s="4">
        <v>997.5</v>
      </c>
      <c r="E1022" s="2" t="s">
        <v>3549</v>
      </c>
      <c r="F1022" s="2" t="s">
        <v>62</v>
      </c>
      <c r="G1022" s="2" t="s">
        <v>2634</v>
      </c>
      <c r="H1022" s="2" t="s">
        <v>3556</v>
      </c>
      <c r="I1022" s="2" t="s">
        <v>65</v>
      </c>
      <c r="J1022" s="2" t="s">
        <v>3557</v>
      </c>
      <c r="K1022" s="2" t="s">
        <v>20</v>
      </c>
      <c r="L1022" s="8" t="str">
        <f t="shared" si="210"/>
        <v>Доходы/Оплата (за доставку)</v>
      </c>
      <c r="M1022" t="str">
        <f t="shared" si="211"/>
        <v xml:space="preserve"> </v>
      </c>
      <c r="N1022" t="str">
        <f t="shared" si="212"/>
        <v>Доходы/Оплата (за доставку)</v>
      </c>
      <c r="O1022" s="13" t="b">
        <f t="shared" si="213"/>
        <v>0</v>
      </c>
      <c r="P1022" t="str">
        <f t="shared" si="214"/>
        <v>нет</v>
      </c>
      <c r="Q1022" t="str">
        <f t="shared" si="215"/>
        <v/>
      </c>
      <c r="R1022" t="b">
        <f t="shared" si="216"/>
        <v>0</v>
      </c>
      <c r="S1022" t="str">
        <f t="shared" si="217"/>
        <v>нет</v>
      </c>
      <c r="T1022" t="b">
        <f t="shared" si="218"/>
        <v>0</v>
      </c>
      <c r="U1022" t="str">
        <f t="shared" si="219"/>
        <v>нет</v>
      </c>
      <c r="V1022" t="b">
        <f t="shared" si="220"/>
        <v>0</v>
      </c>
      <c r="W1022" t="str">
        <f t="shared" si="221"/>
        <v>нет</v>
      </c>
      <c r="X1022" t="b">
        <f t="shared" si="222"/>
        <v>0</v>
      </c>
      <c r="Y1022" t="str">
        <f t="shared" si="223"/>
        <v>нет</v>
      </c>
    </row>
    <row r="1023" spans="1:25" ht="45" customHeight="1" x14ac:dyDescent="0.2">
      <c r="A1023" s="2" t="s">
        <v>11</v>
      </c>
      <c r="B1023" s="2" t="s">
        <v>3558</v>
      </c>
      <c r="C1023" s="2" t="s">
        <v>3559</v>
      </c>
      <c r="D1023" s="3">
        <v>30103.200000000001</v>
      </c>
      <c r="E1023" s="2" t="s">
        <v>3560</v>
      </c>
      <c r="F1023" s="2" t="s">
        <v>15</v>
      </c>
      <c r="G1023" s="2" t="s">
        <v>41</v>
      </c>
      <c r="H1023" s="2" t="s">
        <v>17</v>
      </c>
      <c r="I1023" s="2" t="s">
        <v>18</v>
      </c>
      <c r="J1023" s="11" t="s">
        <v>3561</v>
      </c>
      <c r="K1023" s="2" t="s">
        <v>20</v>
      </c>
      <c r="L1023" s="8" t="str">
        <f t="shared" si="210"/>
        <v>ЗП</v>
      </c>
      <c r="M1023" t="str">
        <f t="shared" si="211"/>
        <v xml:space="preserve"> </v>
      </c>
      <c r="N1023" t="str">
        <f t="shared" si="212"/>
        <v>ЗП</v>
      </c>
      <c r="O1023" s="13" t="b">
        <f t="shared" si="213"/>
        <v>0</v>
      </c>
      <c r="P1023" t="str">
        <f t="shared" si="214"/>
        <v>нет</v>
      </c>
      <c r="Q1023" t="str">
        <f t="shared" si="215"/>
        <v>ЗП</v>
      </c>
      <c r="R1023" t="b">
        <f t="shared" si="216"/>
        <v>0</v>
      </c>
      <c r="S1023" t="str">
        <f t="shared" si="217"/>
        <v>нет</v>
      </c>
      <c r="T1023" t="b">
        <f t="shared" si="218"/>
        <v>0</v>
      </c>
      <c r="U1023" t="str">
        <f t="shared" si="219"/>
        <v>нет</v>
      </c>
      <c r="V1023" t="b">
        <f t="shared" si="220"/>
        <v>0</v>
      </c>
      <c r="W1023" t="str">
        <f t="shared" si="221"/>
        <v>нет</v>
      </c>
      <c r="X1023" t="b">
        <f t="shared" si="222"/>
        <v>0</v>
      </c>
      <c r="Y1023" t="str">
        <f t="shared" si="223"/>
        <v>нет</v>
      </c>
    </row>
    <row r="1024" spans="1:25" ht="45" customHeight="1" x14ac:dyDescent="0.2">
      <c r="A1024" s="2" t="s">
        <v>11</v>
      </c>
      <c r="B1024" s="2" t="s">
        <v>3562</v>
      </c>
      <c r="C1024" s="2" t="s">
        <v>3563</v>
      </c>
      <c r="D1024" s="3">
        <v>631670.07999999996</v>
      </c>
      <c r="E1024" s="2" t="s">
        <v>3560</v>
      </c>
      <c r="F1024" s="2" t="s">
        <v>15</v>
      </c>
      <c r="G1024" s="2" t="s">
        <v>38</v>
      </c>
      <c r="H1024" s="2" t="s">
        <v>17</v>
      </c>
      <c r="I1024" s="2" t="s">
        <v>18</v>
      </c>
      <c r="J1024" s="11" t="s">
        <v>3564</v>
      </c>
      <c r="K1024" s="2" t="s">
        <v>20</v>
      </c>
      <c r="L1024" s="8" t="str">
        <f t="shared" si="210"/>
        <v>ЗП</v>
      </c>
      <c r="M1024" t="str">
        <f t="shared" si="211"/>
        <v xml:space="preserve"> </v>
      </c>
      <c r="N1024" t="str">
        <f t="shared" si="212"/>
        <v>ЗП</v>
      </c>
      <c r="O1024" s="13" t="b">
        <f t="shared" si="213"/>
        <v>0</v>
      </c>
      <c r="P1024" t="str">
        <f t="shared" si="214"/>
        <v>нет</v>
      </c>
      <c r="Q1024" t="str">
        <f t="shared" si="215"/>
        <v>ЗП</v>
      </c>
      <c r="R1024" t="b">
        <f t="shared" si="216"/>
        <v>0</v>
      </c>
      <c r="S1024" t="str">
        <f t="shared" si="217"/>
        <v>нет</v>
      </c>
      <c r="T1024" t="b">
        <f t="shared" si="218"/>
        <v>0</v>
      </c>
      <c r="U1024" t="str">
        <f t="shared" si="219"/>
        <v>нет</v>
      </c>
      <c r="V1024" t="b">
        <f t="shared" si="220"/>
        <v>0</v>
      </c>
      <c r="W1024" t="str">
        <f t="shared" si="221"/>
        <v>нет</v>
      </c>
      <c r="X1024" t="b">
        <f t="shared" si="222"/>
        <v>0</v>
      </c>
      <c r="Y1024" t="str">
        <f t="shared" si="223"/>
        <v>нет</v>
      </c>
    </row>
    <row r="1025" spans="1:25" ht="45" customHeight="1" x14ac:dyDescent="0.2">
      <c r="A1025" s="2" t="s">
        <v>11</v>
      </c>
      <c r="B1025" s="2" t="s">
        <v>3565</v>
      </c>
      <c r="C1025" s="2" t="s">
        <v>3566</v>
      </c>
      <c r="D1025" s="3">
        <v>46704.27</v>
      </c>
      <c r="E1025" s="2" t="s">
        <v>3560</v>
      </c>
      <c r="F1025" s="2" t="s">
        <v>15</v>
      </c>
      <c r="G1025" s="2" t="s">
        <v>41</v>
      </c>
      <c r="H1025" s="2" t="s">
        <v>17</v>
      </c>
      <c r="I1025" s="2" t="s">
        <v>18</v>
      </c>
      <c r="J1025" s="11" t="s">
        <v>3567</v>
      </c>
      <c r="K1025" s="2" t="s">
        <v>20</v>
      </c>
      <c r="L1025" s="8" t="str">
        <f t="shared" si="210"/>
        <v>ЗП (3 дня)</v>
      </c>
      <c r="M1025" t="str">
        <f t="shared" si="211"/>
        <v xml:space="preserve"> </v>
      </c>
      <c r="N1025" t="str">
        <f t="shared" si="212"/>
        <v>ЗП (3 дня)</v>
      </c>
      <c r="O1025" s="13" t="b">
        <f t="shared" si="213"/>
        <v>1</v>
      </c>
      <c r="P1025" t="str">
        <f t="shared" si="214"/>
        <v>ЗП (3 дня)</v>
      </c>
      <c r="Q1025" t="str">
        <f t="shared" si="215"/>
        <v/>
      </c>
      <c r="R1025" t="b">
        <f t="shared" si="216"/>
        <v>0</v>
      </c>
      <c r="S1025" t="str">
        <f t="shared" si="217"/>
        <v>нет</v>
      </c>
      <c r="T1025" t="b">
        <f t="shared" si="218"/>
        <v>0</v>
      </c>
      <c r="U1025" t="str">
        <f t="shared" si="219"/>
        <v>нет</v>
      </c>
      <c r="V1025" t="b">
        <f t="shared" si="220"/>
        <v>0</v>
      </c>
      <c r="W1025" t="str">
        <f t="shared" si="221"/>
        <v>нет</v>
      </c>
      <c r="X1025" t="b">
        <f t="shared" si="222"/>
        <v>0</v>
      </c>
      <c r="Y1025" t="str">
        <f t="shared" si="223"/>
        <v>нет</v>
      </c>
    </row>
    <row r="1026" spans="1:25" ht="45" customHeight="1" x14ac:dyDescent="0.2">
      <c r="A1026" s="2" t="s">
        <v>11</v>
      </c>
      <c r="B1026" s="2" t="s">
        <v>3568</v>
      </c>
      <c r="C1026" s="2" t="s">
        <v>3569</v>
      </c>
      <c r="D1026" s="3">
        <v>82658.13</v>
      </c>
      <c r="E1026" s="2" t="s">
        <v>3560</v>
      </c>
      <c r="F1026" s="2" t="s">
        <v>15</v>
      </c>
      <c r="G1026" s="2" t="s">
        <v>38</v>
      </c>
      <c r="H1026" s="2" t="s">
        <v>17</v>
      </c>
      <c r="I1026" s="2" t="s">
        <v>18</v>
      </c>
      <c r="J1026" s="11" t="s">
        <v>3570</v>
      </c>
      <c r="K1026" s="2" t="s">
        <v>20</v>
      </c>
      <c r="L1026" s="8" t="str">
        <f t="shared" si="210"/>
        <v>ЗП (3 дня)</v>
      </c>
      <c r="M1026" t="str">
        <f t="shared" si="211"/>
        <v xml:space="preserve"> </v>
      </c>
      <c r="N1026" t="str">
        <f t="shared" si="212"/>
        <v>ЗП (3 дня)</v>
      </c>
      <c r="O1026" s="13" t="b">
        <f t="shared" si="213"/>
        <v>1</v>
      </c>
      <c r="P1026" t="str">
        <f t="shared" si="214"/>
        <v>ЗП (3 дня)</v>
      </c>
      <c r="Q1026" t="str">
        <f t="shared" si="215"/>
        <v/>
      </c>
      <c r="R1026" t="b">
        <f t="shared" si="216"/>
        <v>0</v>
      </c>
      <c r="S1026" t="str">
        <f t="shared" si="217"/>
        <v>нет</v>
      </c>
      <c r="T1026" t="b">
        <f t="shared" si="218"/>
        <v>0</v>
      </c>
      <c r="U1026" t="str">
        <f t="shared" si="219"/>
        <v>нет</v>
      </c>
      <c r="V1026" t="b">
        <f t="shared" si="220"/>
        <v>0</v>
      </c>
      <c r="W1026" t="str">
        <f t="shared" si="221"/>
        <v>нет</v>
      </c>
      <c r="X1026" t="b">
        <f t="shared" si="222"/>
        <v>0</v>
      </c>
      <c r="Y1026" t="str">
        <f t="shared" si="223"/>
        <v>нет</v>
      </c>
    </row>
    <row r="1027" spans="1:25" ht="45" customHeight="1" x14ac:dyDescent="0.2">
      <c r="A1027" s="2" t="s">
        <v>11</v>
      </c>
      <c r="B1027" s="2" t="s">
        <v>3571</v>
      </c>
      <c r="C1027" s="2" t="s">
        <v>3572</v>
      </c>
      <c r="D1027" s="3">
        <v>8325.15</v>
      </c>
      <c r="E1027" s="2" t="s">
        <v>3560</v>
      </c>
      <c r="F1027" s="2" t="s">
        <v>62</v>
      </c>
      <c r="G1027" s="2" t="s">
        <v>38</v>
      </c>
      <c r="H1027" s="2" t="s">
        <v>17</v>
      </c>
      <c r="I1027" s="2" t="s">
        <v>142</v>
      </c>
      <c r="J1027" s="2" t="s">
        <v>3573</v>
      </c>
      <c r="K1027" s="2" t="s">
        <v>20</v>
      </c>
      <c r="L1027" s="8" t="str">
        <f t="shared" ref="L1027:L1090" si="224">_xlfn.IFS(I1027= "Поступление доходов (205 00, 209 00)", "Доходы/Оплата (за доставку)",I1027= "Возврат полученных авансов, излишне полученных доходов (205.00, 209.00) \\ АНАЛИТИКА //","Отказ от доставки",I1027="Перечисление средств во временном распоряжении (304.01)","?",I1027="Перечисление подотчетным лицам (208.00)","Выдано под отчет",P1027="ЗП (3 дня)","ЗП (3 дня)",AND(I1027="Перечисление физическим лицам по ведомости (302.00) \\ Общий контрагент //",P1027="нет"),"ЗП",OR(I1027="Перечисление удержаний из зарплаты, выплат по оплате труда, стипендий (по ведомости) (304.03)",I1027="Перечисление удержаний из зарплаты, выплат по оплате труда, стипендий (304.03)"),"Удержания из ЗП",OR(I1027="Оплата поставщикам и другие платежи (206.00, 302.00) \\ + ДО //",I1027="Оплата поставщикам и другие платежи (206.00, 302.00)"),"ПОСТАВЩИКИ",U1027="НДФЛ","НДФЛ",I1027="Уплата налогов, сборов и иных платежей в бюджет (303.00) \\ начисление + БО + ДО //","Транспортный налог",OR(I1027="Поступления на восстановление расходов (209 00)",AND(G1027 ="УФК по г.Москве (Отделение Фонда пенсионного и социального страхования Российской Федерации по г. Москве и Московской области л/с 04734Ф73010)",I1027 = "Погашение дебиторской задолженности поставщиков (302.00, 206.00)")),"Возврат субсидии",AND(I1027="Погашение дебиторской задолженности поставщиков (302.00, 206.00)",G1027&lt;&gt;("Банк ВТБ(ПАО)")),"Возврат платежа (ПОСТАВЩИКИ)",AND(I1027="Погашение дебиторской задолженности поставщиков (302.00, 206.00)",G1027=("Банк ВТБ(ПАО)")),"Возврат ЗП",S1027="пени","пени",W1027="Социальные пособия","Социальные пособия",Y1027="Страховые взносы","Страховые взносы")</f>
        <v>Возврат ЗП</v>
      </c>
      <c r="M1027" t="str">
        <f t="shared" ref="M1027:M1090" si="225">IF(I:I= "Возврат полученных авансов, излишне полученных доходов (205.00, 209.00) \\ АНАЛИТИКА //", "Отказ от доставки", " ")</f>
        <v xml:space="preserve"> </v>
      </c>
      <c r="N1027" t="str">
        <f t="shared" ref="N1027:N1090" si="226">_xlfn.IFS(I1027= "Поступление доходов (205 00, 209 00)", "Доходы/Оплата (за доставку)",I1027= "Возврат полученных авансов, излишне полученных доходов (205.00, 209.00) \\ АНАЛИТИКА //","Отказ от доставки",I1027="Перечисление средств во временном распоряжении (304.01)","?",I1027="Перечисление подотчетным лицам (208.00)","Выдано под отчет",P1027="ЗП (3 дня)","ЗП (3 дня)",AND(I1027="Перечисление физическим лицам по ведомости (302.00) \\ Общий контрагент //",P1027="нет"),"ЗП",OR(I1027="Перечисление удержаний из зарплаты, выплат по оплате труда, стипендий (по ведомости) (304.03)",I1027="Перечисление удержаний из зарплаты, выплат по оплате труда, стипендий (304.03)"),"Удержания из ЗП",OR(I1027="Оплата поставщикам и другие платежи (206.00, 302.00) \\ + ДО //",I1027="Оплата поставщикам и другие платежи (206.00, 302.00)"),"ПОСТАВЩИКИ",U1027="НДФЛ","НДФЛ",I1027="Уплата налогов, сборов и иных платежей в бюджет (303.00) \\ начисление + БО + ДО //","Транспортный налог",OR(I1027="Поступления на восстановление расходов (209 00)",AND(G1027 ="УФК по г.Москве (Отделение Фонда пенсионного и социального страхования Российской Федерации по г. Москве и Московской области л/с 04734Ф73010)",I1027 = "Погашение дебиторской задолженности поставщиков (302.00, 206.00)")),"Возврат субсидии",AND(I1027="Погашение дебиторской задолженности поставщиков (302.00, 206.00)",G1027&lt;&gt;("Банк ВТБ(ПАО)")),"Возврат платежа (ПОСТАВЩИКИ)",AND(I1027="Погашение дебиторской задолженности поставщиков (302.00, 206.00)",G1027=("Банк ВТБ(ПАО)")),"Возврат ЗП",S1027="пени","пени",W1027="Социальные пособия","Социальные пособия",Y1027="Страховые взносы","Страховые взносы")</f>
        <v>Возврат ЗП</v>
      </c>
      <c r="O1027" s="13" t="b">
        <f t="shared" ref="O1027:O1090" si="227">IFERROR(SEARCH("3 дн", J1027), 0) &gt; 0</f>
        <v>0</v>
      </c>
      <c r="P1027" t="str">
        <f t="shared" ref="P1027:P1090" si="228">IF(O1027=TRUE,"ЗП (3 дня)", "нет")</f>
        <v>нет</v>
      </c>
      <c r="Q1027" t="str">
        <f t="shared" ref="Q1027:Q1090" si="229">IF(AND(I:I="Перечисление физическим лицам по ведомости (302.00) \\ Общий контрагент //",P:P="нет"),"ЗП","")</f>
        <v/>
      </c>
      <c r="R1027" t="b">
        <f t="shared" ref="R1027:R1090" si="230">(IFERROR(SEARCH("пени", J1027), 0) &gt; 0)</f>
        <v>0</v>
      </c>
      <c r="S1027" t="str">
        <f t="shared" ref="S1027:S1090" si="231">IF(R1027=TRUE,"пени","нет")</f>
        <v>нет</v>
      </c>
      <c r="T1027" t="b">
        <f t="shared" ref="T1027:T1090" si="232">(IFERROR(SEARCH("НДФЛ", J1027), 0) &gt; 0)</f>
        <v>0</v>
      </c>
      <c r="U1027" t="str">
        <f t="shared" ref="U1027:U1090" si="233">IF(T1027=TRUE,"НДФЛ","нет")</f>
        <v>нет</v>
      </c>
      <c r="V1027" t="b">
        <f t="shared" ref="V1027:V1090" si="234">(IFERROR(SEARCH("(Взносы по единому тарифу ДИ).НДС не облагается.", J1027), 0) &gt; 0)</f>
        <v>0</v>
      </c>
      <c r="W1027" t="str">
        <f t="shared" ref="W1027:W1090" si="235">IF(V1027=TRUE,"Социальные пособия","нет")</f>
        <v>нет</v>
      </c>
      <c r="X1027" t="b">
        <f t="shared" ref="X1027:X1090" si="236">(IFERROR(SEARCH("страх", J1027), 0) &gt; 0)</f>
        <v>0</v>
      </c>
      <c r="Y1027" t="str">
        <f t="shared" ref="Y1027:Y1090" si="237">IF(X1027=TRUE,"Страховые взносы","нет")</f>
        <v>нет</v>
      </c>
    </row>
    <row r="1028" spans="1:25" ht="45" customHeight="1" x14ac:dyDescent="0.2">
      <c r="A1028" s="2" t="s">
        <v>11</v>
      </c>
      <c r="B1028" s="2" t="s">
        <v>3571</v>
      </c>
      <c r="C1028" s="2" t="s">
        <v>3574</v>
      </c>
      <c r="D1028" s="3">
        <v>1330</v>
      </c>
      <c r="E1028" s="2" t="s">
        <v>3560</v>
      </c>
      <c r="F1028" s="2" t="s">
        <v>62</v>
      </c>
      <c r="G1028" s="2" t="s">
        <v>3575</v>
      </c>
      <c r="H1028" s="2" t="s">
        <v>3576</v>
      </c>
      <c r="I1028" s="2" t="s">
        <v>65</v>
      </c>
      <c r="J1028" s="2" t="s">
        <v>3577</v>
      </c>
      <c r="K1028" s="2" t="s">
        <v>20</v>
      </c>
      <c r="L1028" s="8" t="str">
        <f t="shared" si="224"/>
        <v>Доходы/Оплата (за доставку)</v>
      </c>
      <c r="M1028" t="str">
        <f t="shared" si="225"/>
        <v xml:space="preserve"> </v>
      </c>
      <c r="N1028" t="str">
        <f t="shared" si="226"/>
        <v>Доходы/Оплата (за доставку)</v>
      </c>
      <c r="O1028" s="13" t="b">
        <f t="shared" si="227"/>
        <v>0</v>
      </c>
      <c r="P1028" t="str">
        <f t="shared" si="228"/>
        <v>нет</v>
      </c>
      <c r="Q1028" t="str">
        <f t="shared" si="229"/>
        <v/>
      </c>
      <c r="R1028" t="b">
        <f t="shared" si="230"/>
        <v>0</v>
      </c>
      <c r="S1028" t="str">
        <f t="shared" si="231"/>
        <v>нет</v>
      </c>
      <c r="T1028" t="b">
        <f t="shared" si="232"/>
        <v>0</v>
      </c>
      <c r="U1028" t="str">
        <f t="shared" si="233"/>
        <v>нет</v>
      </c>
      <c r="V1028" t="b">
        <f t="shared" si="234"/>
        <v>0</v>
      </c>
      <c r="W1028" t="str">
        <f t="shared" si="235"/>
        <v>нет</v>
      </c>
      <c r="X1028" t="b">
        <f t="shared" si="236"/>
        <v>0</v>
      </c>
      <c r="Y1028" t="str">
        <f t="shared" si="237"/>
        <v>нет</v>
      </c>
    </row>
    <row r="1029" spans="1:25" ht="45" customHeight="1" x14ac:dyDescent="0.2">
      <c r="A1029" s="2" t="s">
        <v>11</v>
      </c>
      <c r="B1029" s="2" t="s">
        <v>3571</v>
      </c>
      <c r="C1029" s="2" t="s">
        <v>3578</v>
      </c>
      <c r="D1029" s="3">
        <v>1163.75</v>
      </c>
      <c r="E1029" s="2" t="s">
        <v>3560</v>
      </c>
      <c r="F1029" s="2" t="s">
        <v>62</v>
      </c>
      <c r="G1029" s="2" t="s">
        <v>3579</v>
      </c>
      <c r="H1029" s="2" t="s">
        <v>3580</v>
      </c>
      <c r="I1029" s="2" t="s">
        <v>65</v>
      </c>
      <c r="J1029" s="2" t="s">
        <v>3581</v>
      </c>
      <c r="K1029" s="2" t="s">
        <v>20</v>
      </c>
      <c r="L1029" s="8" t="str">
        <f t="shared" si="224"/>
        <v>Доходы/Оплата (за доставку)</v>
      </c>
      <c r="M1029" t="str">
        <f t="shared" si="225"/>
        <v xml:space="preserve"> </v>
      </c>
      <c r="N1029" t="str">
        <f t="shared" si="226"/>
        <v>Доходы/Оплата (за доставку)</v>
      </c>
      <c r="O1029" s="13" t="b">
        <f t="shared" si="227"/>
        <v>0</v>
      </c>
      <c r="P1029" t="str">
        <f t="shared" si="228"/>
        <v>нет</v>
      </c>
      <c r="Q1029" t="str">
        <f t="shared" si="229"/>
        <v/>
      </c>
      <c r="R1029" t="b">
        <f t="shared" si="230"/>
        <v>0</v>
      </c>
      <c r="S1029" t="str">
        <f t="shared" si="231"/>
        <v>нет</v>
      </c>
      <c r="T1029" t="b">
        <f t="shared" si="232"/>
        <v>0</v>
      </c>
      <c r="U1029" t="str">
        <f t="shared" si="233"/>
        <v>нет</v>
      </c>
      <c r="V1029" t="b">
        <f t="shared" si="234"/>
        <v>0</v>
      </c>
      <c r="W1029" t="str">
        <f t="shared" si="235"/>
        <v>нет</v>
      </c>
      <c r="X1029" t="b">
        <f t="shared" si="236"/>
        <v>0</v>
      </c>
      <c r="Y1029" t="str">
        <f t="shared" si="237"/>
        <v>нет</v>
      </c>
    </row>
    <row r="1030" spans="1:25" ht="45" customHeight="1" x14ac:dyDescent="0.2">
      <c r="A1030" s="2" t="s">
        <v>11</v>
      </c>
      <c r="B1030" s="2" t="s">
        <v>3571</v>
      </c>
      <c r="C1030" s="2" t="s">
        <v>3582</v>
      </c>
      <c r="D1030" s="4">
        <v>997.5</v>
      </c>
      <c r="E1030" s="2" t="s">
        <v>3560</v>
      </c>
      <c r="F1030" s="2" t="s">
        <v>62</v>
      </c>
      <c r="G1030" s="2" t="s">
        <v>3583</v>
      </c>
      <c r="H1030" s="2" t="s">
        <v>3584</v>
      </c>
      <c r="I1030" s="2" t="s">
        <v>65</v>
      </c>
      <c r="J1030" s="2" t="s">
        <v>3585</v>
      </c>
      <c r="K1030" s="2" t="s">
        <v>20</v>
      </c>
      <c r="L1030" s="8" t="str">
        <f t="shared" si="224"/>
        <v>Доходы/Оплата (за доставку)</v>
      </c>
      <c r="M1030" t="str">
        <f t="shared" si="225"/>
        <v xml:space="preserve"> </v>
      </c>
      <c r="N1030" t="str">
        <f t="shared" si="226"/>
        <v>Доходы/Оплата (за доставку)</v>
      </c>
      <c r="O1030" s="13" t="b">
        <f t="shared" si="227"/>
        <v>0</v>
      </c>
      <c r="P1030" t="str">
        <f t="shared" si="228"/>
        <v>нет</v>
      </c>
      <c r="Q1030" t="str">
        <f t="shared" si="229"/>
        <v/>
      </c>
      <c r="R1030" t="b">
        <f t="shared" si="230"/>
        <v>0</v>
      </c>
      <c r="S1030" t="str">
        <f t="shared" si="231"/>
        <v>нет</v>
      </c>
      <c r="T1030" t="b">
        <f t="shared" si="232"/>
        <v>0</v>
      </c>
      <c r="U1030" t="str">
        <f t="shared" si="233"/>
        <v>нет</v>
      </c>
      <c r="V1030" t="b">
        <f t="shared" si="234"/>
        <v>0</v>
      </c>
      <c r="W1030" t="str">
        <f t="shared" si="235"/>
        <v>нет</v>
      </c>
      <c r="X1030" t="b">
        <f t="shared" si="236"/>
        <v>0</v>
      </c>
      <c r="Y1030" t="str">
        <f t="shared" si="237"/>
        <v>нет</v>
      </c>
    </row>
    <row r="1031" spans="1:25" ht="45" customHeight="1" x14ac:dyDescent="0.2">
      <c r="A1031" s="2" t="s">
        <v>11</v>
      </c>
      <c r="B1031" s="2" t="s">
        <v>3571</v>
      </c>
      <c r="C1031" s="2" t="s">
        <v>3586</v>
      </c>
      <c r="D1031" s="4">
        <v>831.25</v>
      </c>
      <c r="E1031" s="2" t="s">
        <v>3560</v>
      </c>
      <c r="F1031" s="2" t="s">
        <v>62</v>
      </c>
      <c r="G1031" s="2" t="s">
        <v>3587</v>
      </c>
      <c r="H1031" s="2" t="s">
        <v>3588</v>
      </c>
      <c r="I1031" s="2" t="s">
        <v>65</v>
      </c>
      <c r="J1031" s="2" t="s">
        <v>3589</v>
      </c>
      <c r="K1031" s="2" t="s">
        <v>20</v>
      </c>
      <c r="L1031" s="8" t="str">
        <f t="shared" si="224"/>
        <v>Доходы/Оплата (за доставку)</v>
      </c>
      <c r="M1031" t="str">
        <f t="shared" si="225"/>
        <v xml:space="preserve"> </v>
      </c>
      <c r="N1031" t="str">
        <f t="shared" si="226"/>
        <v>Доходы/Оплата (за доставку)</v>
      </c>
      <c r="O1031" s="13" t="b">
        <f t="shared" si="227"/>
        <v>0</v>
      </c>
      <c r="P1031" t="str">
        <f t="shared" si="228"/>
        <v>нет</v>
      </c>
      <c r="Q1031" t="str">
        <f t="shared" si="229"/>
        <v/>
      </c>
      <c r="R1031" t="b">
        <f t="shared" si="230"/>
        <v>0</v>
      </c>
      <c r="S1031" t="str">
        <f t="shared" si="231"/>
        <v>нет</v>
      </c>
      <c r="T1031" t="b">
        <f t="shared" si="232"/>
        <v>0</v>
      </c>
      <c r="U1031" t="str">
        <f t="shared" si="233"/>
        <v>нет</v>
      </c>
      <c r="V1031" t="b">
        <f t="shared" si="234"/>
        <v>0</v>
      </c>
      <c r="W1031" t="str">
        <f t="shared" si="235"/>
        <v>нет</v>
      </c>
      <c r="X1031" t="b">
        <f t="shared" si="236"/>
        <v>0</v>
      </c>
      <c r="Y1031" t="str">
        <f t="shared" si="237"/>
        <v>нет</v>
      </c>
    </row>
    <row r="1032" spans="1:25" ht="45" customHeight="1" x14ac:dyDescent="0.2">
      <c r="A1032" s="2" t="s">
        <v>11</v>
      </c>
      <c r="B1032" s="2" t="s">
        <v>3571</v>
      </c>
      <c r="C1032" s="2" t="s">
        <v>3590</v>
      </c>
      <c r="D1032" s="4">
        <v>665</v>
      </c>
      <c r="E1032" s="2" t="s">
        <v>3560</v>
      </c>
      <c r="F1032" s="2" t="s">
        <v>62</v>
      </c>
      <c r="G1032" s="2" t="s">
        <v>3591</v>
      </c>
      <c r="H1032" s="2" t="s">
        <v>3592</v>
      </c>
      <c r="I1032" s="2" t="s">
        <v>65</v>
      </c>
      <c r="J1032" s="2" t="s">
        <v>3593</v>
      </c>
      <c r="K1032" s="2" t="s">
        <v>20</v>
      </c>
      <c r="L1032" s="8" t="str">
        <f t="shared" si="224"/>
        <v>Доходы/Оплата (за доставку)</v>
      </c>
      <c r="M1032" t="str">
        <f t="shared" si="225"/>
        <v xml:space="preserve"> </v>
      </c>
      <c r="N1032" t="str">
        <f t="shared" si="226"/>
        <v>Доходы/Оплата (за доставку)</v>
      </c>
      <c r="O1032" s="13" t="b">
        <f t="shared" si="227"/>
        <v>0</v>
      </c>
      <c r="P1032" t="str">
        <f t="shared" si="228"/>
        <v>нет</v>
      </c>
      <c r="Q1032" t="str">
        <f t="shared" si="229"/>
        <v/>
      </c>
      <c r="R1032" t="b">
        <f t="shared" si="230"/>
        <v>0</v>
      </c>
      <c r="S1032" t="str">
        <f t="shared" si="231"/>
        <v>нет</v>
      </c>
      <c r="T1032" t="b">
        <f t="shared" si="232"/>
        <v>0</v>
      </c>
      <c r="U1032" t="str">
        <f t="shared" si="233"/>
        <v>нет</v>
      </c>
      <c r="V1032" t="b">
        <f t="shared" si="234"/>
        <v>0</v>
      </c>
      <c r="W1032" t="str">
        <f t="shared" si="235"/>
        <v>нет</v>
      </c>
      <c r="X1032" t="b">
        <f t="shared" si="236"/>
        <v>0</v>
      </c>
      <c r="Y1032" t="str">
        <f t="shared" si="237"/>
        <v>нет</v>
      </c>
    </row>
    <row r="1033" spans="1:25" ht="45" customHeight="1" x14ac:dyDescent="0.2">
      <c r="A1033" s="2" t="s">
        <v>11</v>
      </c>
      <c r="B1033" s="2" t="s">
        <v>3571</v>
      </c>
      <c r="C1033" s="2" t="s">
        <v>3594</v>
      </c>
      <c r="D1033" s="4">
        <v>665</v>
      </c>
      <c r="E1033" s="2" t="s">
        <v>3560</v>
      </c>
      <c r="F1033" s="2" t="s">
        <v>62</v>
      </c>
      <c r="G1033" s="2" t="s">
        <v>3595</v>
      </c>
      <c r="H1033" s="2" t="s">
        <v>3596</v>
      </c>
      <c r="I1033" s="2" t="s">
        <v>65</v>
      </c>
      <c r="J1033" s="2" t="s">
        <v>3597</v>
      </c>
      <c r="K1033" s="2" t="s">
        <v>20</v>
      </c>
      <c r="L1033" s="8" t="str">
        <f t="shared" si="224"/>
        <v>Доходы/Оплата (за доставку)</v>
      </c>
      <c r="M1033" t="str">
        <f t="shared" si="225"/>
        <v xml:space="preserve"> </v>
      </c>
      <c r="N1033" t="str">
        <f t="shared" si="226"/>
        <v>Доходы/Оплата (за доставку)</v>
      </c>
      <c r="O1033" s="13" t="b">
        <f t="shared" si="227"/>
        <v>0</v>
      </c>
      <c r="P1033" t="str">
        <f t="shared" si="228"/>
        <v>нет</v>
      </c>
      <c r="Q1033" t="str">
        <f t="shared" si="229"/>
        <v/>
      </c>
      <c r="R1033" t="b">
        <f t="shared" si="230"/>
        <v>0</v>
      </c>
      <c r="S1033" t="str">
        <f t="shared" si="231"/>
        <v>нет</v>
      </c>
      <c r="T1033" t="b">
        <f t="shared" si="232"/>
        <v>0</v>
      </c>
      <c r="U1033" t="str">
        <f t="shared" si="233"/>
        <v>нет</v>
      </c>
      <c r="V1033" t="b">
        <f t="shared" si="234"/>
        <v>0</v>
      </c>
      <c r="W1033" t="str">
        <f t="shared" si="235"/>
        <v>нет</v>
      </c>
      <c r="X1033" t="b">
        <f t="shared" si="236"/>
        <v>0</v>
      </c>
      <c r="Y1033" t="str">
        <f t="shared" si="237"/>
        <v>нет</v>
      </c>
    </row>
    <row r="1034" spans="1:25" ht="45" customHeight="1" x14ac:dyDescent="0.2">
      <c r="A1034" s="2" t="s">
        <v>11</v>
      </c>
      <c r="B1034" s="2" t="s">
        <v>3598</v>
      </c>
      <c r="C1034" s="2" t="s">
        <v>3599</v>
      </c>
      <c r="D1034" s="3">
        <v>191828.12</v>
      </c>
      <c r="E1034" s="2" t="s">
        <v>3600</v>
      </c>
      <c r="F1034" s="2" t="s">
        <v>15</v>
      </c>
      <c r="G1034" s="2" t="s">
        <v>38</v>
      </c>
      <c r="H1034" s="2" t="s">
        <v>17</v>
      </c>
      <c r="I1034" s="2" t="s">
        <v>18</v>
      </c>
      <c r="J1034" s="11" t="s">
        <v>3601</v>
      </c>
      <c r="K1034" s="2" t="s">
        <v>20</v>
      </c>
      <c r="L1034" s="8" t="str">
        <f t="shared" si="224"/>
        <v>ЗП</v>
      </c>
      <c r="M1034" t="str">
        <f t="shared" si="225"/>
        <v xml:space="preserve"> </v>
      </c>
      <c r="N1034" t="str">
        <f t="shared" si="226"/>
        <v>ЗП</v>
      </c>
      <c r="O1034" s="13" t="b">
        <f t="shared" si="227"/>
        <v>0</v>
      </c>
      <c r="P1034" t="str">
        <f t="shared" si="228"/>
        <v>нет</v>
      </c>
      <c r="Q1034" t="str">
        <f t="shared" si="229"/>
        <v>ЗП</v>
      </c>
      <c r="R1034" t="b">
        <f t="shared" si="230"/>
        <v>0</v>
      </c>
      <c r="S1034" t="str">
        <f t="shared" si="231"/>
        <v>нет</v>
      </c>
      <c r="T1034" t="b">
        <f t="shared" si="232"/>
        <v>0</v>
      </c>
      <c r="U1034" t="str">
        <f t="shared" si="233"/>
        <v>нет</v>
      </c>
      <c r="V1034" t="b">
        <f t="shared" si="234"/>
        <v>0</v>
      </c>
      <c r="W1034" t="str">
        <f t="shared" si="235"/>
        <v>нет</v>
      </c>
      <c r="X1034" t="b">
        <f t="shared" si="236"/>
        <v>0</v>
      </c>
      <c r="Y1034" t="str">
        <f t="shared" si="237"/>
        <v>нет</v>
      </c>
    </row>
    <row r="1035" spans="1:25" ht="45" customHeight="1" x14ac:dyDescent="0.2">
      <c r="A1035" s="2" t="s">
        <v>11</v>
      </c>
      <c r="B1035" s="2" t="s">
        <v>3602</v>
      </c>
      <c r="C1035" s="2" t="s">
        <v>3603</v>
      </c>
      <c r="D1035" s="3">
        <v>3067</v>
      </c>
      <c r="E1035" s="2" t="s">
        <v>3600</v>
      </c>
      <c r="F1035" s="2" t="s">
        <v>15</v>
      </c>
      <c r="G1035" s="2" t="s">
        <v>41</v>
      </c>
      <c r="H1035" s="2" t="s">
        <v>17</v>
      </c>
      <c r="I1035" s="2" t="s">
        <v>18</v>
      </c>
      <c r="J1035" s="11" t="s">
        <v>3604</v>
      </c>
      <c r="K1035" s="2" t="s">
        <v>20</v>
      </c>
      <c r="L1035" s="8" t="str">
        <f t="shared" si="224"/>
        <v>ЗП</v>
      </c>
      <c r="M1035" t="str">
        <f t="shared" si="225"/>
        <v xml:space="preserve"> </v>
      </c>
      <c r="N1035" t="str">
        <f t="shared" si="226"/>
        <v>ЗП</v>
      </c>
      <c r="O1035" s="13" t="b">
        <f t="shared" si="227"/>
        <v>0</v>
      </c>
      <c r="P1035" t="str">
        <f t="shared" si="228"/>
        <v>нет</v>
      </c>
      <c r="Q1035" t="str">
        <f t="shared" si="229"/>
        <v>ЗП</v>
      </c>
      <c r="R1035" t="b">
        <f t="shared" si="230"/>
        <v>0</v>
      </c>
      <c r="S1035" t="str">
        <f t="shared" si="231"/>
        <v>нет</v>
      </c>
      <c r="T1035" t="b">
        <f t="shared" si="232"/>
        <v>1</v>
      </c>
      <c r="U1035" t="str">
        <f t="shared" si="233"/>
        <v>НДФЛ</v>
      </c>
      <c r="V1035" t="b">
        <f t="shared" si="234"/>
        <v>0</v>
      </c>
      <c r="W1035" t="str">
        <f t="shared" si="235"/>
        <v>нет</v>
      </c>
      <c r="X1035" t="b">
        <f t="shared" si="236"/>
        <v>0</v>
      </c>
      <c r="Y1035" t="str">
        <f t="shared" si="237"/>
        <v>нет</v>
      </c>
    </row>
    <row r="1036" spans="1:25" ht="45" customHeight="1" x14ac:dyDescent="0.2">
      <c r="A1036" s="2" t="s">
        <v>11</v>
      </c>
      <c r="B1036" s="2" t="s">
        <v>3605</v>
      </c>
      <c r="C1036" s="2" t="s">
        <v>3606</v>
      </c>
      <c r="D1036" s="3">
        <v>1163.75</v>
      </c>
      <c r="E1036" s="2" t="s">
        <v>3600</v>
      </c>
      <c r="F1036" s="2" t="s">
        <v>62</v>
      </c>
      <c r="G1036" s="2" t="s">
        <v>3607</v>
      </c>
      <c r="H1036" s="2" t="s">
        <v>3608</v>
      </c>
      <c r="I1036" s="2" t="s">
        <v>65</v>
      </c>
      <c r="J1036" s="2" t="s">
        <v>3609</v>
      </c>
      <c r="K1036" s="2" t="s">
        <v>20</v>
      </c>
      <c r="L1036" s="8" t="str">
        <f t="shared" si="224"/>
        <v>Доходы/Оплата (за доставку)</v>
      </c>
      <c r="M1036" t="str">
        <f t="shared" si="225"/>
        <v xml:space="preserve"> </v>
      </c>
      <c r="N1036" t="str">
        <f t="shared" si="226"/>
        <v>Доходы/Оплата (за доставку)</v>
      </c>
      <c r="O1036" s="13" t="b">
        <f t="shared" si="227"/>
        <v>0</v>
      </c>
      <c r="P1036" t="str">
        <f t="shared" si="228"/>
        <v>нет</v>
      </c>
      <c r="Q1036" t="str">
        <f t="shared" si="229"/>
        <v/>
      </c>
      <c r="R1036" t="b">
        <f t="shared" si="230"/>
        <v>0</v>
      </c>
      <c r="S1036" t="str">
        <f t="shared" si="231"/>
        <v>нет</v>
      </c>
      <c r="T1036" t="b">
        <f t="shared" si="232"/>
        <v>0</v>
      </c>
      <c r="U1036" t="str">
        <f t="shared" si="233"/>
        <v>нет</v>
      </c>
      <c r="V1036" t="b">
        <f t="shared" si="234"/>
        <v>0</v>
      </c>
      <c r="W1036" t="str">
        <f t="shared" si="235"/>
        <v>нет</v>
      </c>
      <c r="X1036" t="b">
        <f t="shared" si="236"/>
        <v>0</v>
      </c>
      <c r="Y1036" t="str">
        <f t="shared" si="237"/>
        <v>нет</v>
      </c>
    </row>
    <row r="1037" spans="1:25" ht="45" customHeight="1" x14ac:dyDescent="0.2">
      <c r="A1037" s="2" t="s">
        <v>11</v>
      </c>
      <c r="B1037" s="2" t="s">
        <v>3605</v>
      </c>
      <c r="C1037" s="2" t="s">
        <v>3610</v>
      </c>
      <c r="D1037" s="4">
        <v>997.5</v>
      </c>
      <c r="E1037" s="2" t="s">
        <v>3600</v>
      </c>
      <c r="F1037" s="2" t="s">
        <v>62</v>
      </c>
      <c r="G1037" s="2" t="s">
        <v>3611</v>
      </c>
      <c r="H1037" s="2" t="s">
        <v>3612</v>
      </c>
      <c r="I1037" s="2" t="s">
        <v>65</v>
      </c>
      <c r="J1037" s="2" t="s">
        <v>3613</v>
      </c>
      <c r="K1037" s="2" t="s">
        <v>20</v>
      </c>
      <c r="L1037" s="8" t="str">
        <f t="shared" si="224"/>
        <v>Доходы/Оплата (за доставку)</v>
      </c>
      <c r="M1037" t="str">
        <f t="shared" si="225"/>
        <v xml:space="preserve"> </v>
      </c>
      <c r="N1037" t="str">
        <f t="shared" si="226"/>
        <v>Доходы/Оплата (за доставку)</v>
      </c>
      <c r="O1037" s="13" t="b">
        <f t="shared" si="227"/>
        <v>0</v>
      </c>
      <c r="P1037" t="str">
        <f t="shared" si="228"/>
        <v>нет</v>
      </c>
      <c r="Q1037" t="str">
        <f t="shared" si="229"/>
        <v/>
      </c>
      <c r="R1037" t="b">
        <f t="shared" si="230"/>
        <v>0</v>
      </c>
      <c r="S1037" t="str">
        <f t="shared" si="231"/>
        <v>нет</v>
      </c>
      <c r="T1037" t="b">
        <f t="shared" si="232"/>
        <v>0</v>
      </c>
      <c r="U1037" t="str">
        <f t="shared" si="233"/>
        <v>нет</v>
      </c>
      <c r="V1037" t="b">
        <f t="shared" si="234"/>
        <v>0</v>
      </c>
      <c r="W1037" t="str">
        <f t="shared" si="235"/>
        <v>нет</v>
      </c>
      <c r="X1037" t="b">
        <f t="shared" si="236"/>
        <v>0</v>
      </c>
      <c r="Y1037" t="str">
        <f t="shared" si="237"/>
        <v>нет</v>
      </c>
    </row>
    <row r="1038" spans="1:25" ht="45" customHeight="1" x14ac:dyDescent="0.2">
      <c r="A1038" s="2" t="s">
        <v>11</v>
      </c>
      <c r="B1038" s="2" t="s">
        <v>3605</v>
      </c>
      <c r="C1038" s="2" t="s">
        <v>3614</v>
      </c>
      <c r="D1038" s="4">
        <v>665</v>
      </c>
      <c r="E1038" s="2" t="s">
        <v>3600</v>
      </c>
      <c r="F1038" s="2" t="s">
        <v>62</v>
      </c>
      <c r="G1038" s="2" t="s">
        <v>1245</v>
      </c>
      <c r="H1038" s="2" t="s">
        <v>3615</v>
      </c>
      <c r="I1038" s="2" t="s">
        <v>65</v>
      </c>
      <c r="J1038" s="2" t="s">
        <v>3616</v>
      </c>
      <c r="K1038" s="2" t="s">
        <v>20</v>
      </c>
      <c r="L1038" s="8" t="str">
        <f t="shared" si="224"/>
        <v>Доходы/Оплата (за доставку)</v>
      </c>
      <c r="M1038" t="str">
        <f t="shared" si="225"/>
        <v xml:space="preserve"> </v>
      </c>
      <c r="N1038" t="str">
        <f t="shared" si="226"/>
        <v>Доходы/Оплата (за доставку)</v>
      </c>
      <c r="O1038" s="13" t="b">
        <f t="shared" si="227"/>
        <v>0</v>
      </c>
      <c r="P1038" t="str">
        <f t="shared" si="228"/>
        <v>нет</v>
      </c>
      <c r="Q1038" t="str">
        <f t="shared" si="229"/>
        <v/>
      </c>
      <c r="R1038" t="b">
        <f t="shared" si="230"/>
        <v>0</v>
      </c>
      <c r="S1038" t="str">
        <f t="shared" si="231"/>
        <v>нет</v>
      </c>
      <c r="T1038" t="b">
        <f t="shared" si="232"/>
        <v>0</v>
      </c>
      <c r="U1038" t="str">
        <f t="shared" si="233"/>
        <v>нет</v>
      </c>
      <c r="V1038" t="b">
        <f t="shared" si="234"/>
        <v>0</v>
      </c>
      <c r="W1038" t="str">
        <f t="shared" si="235"/>
        <v>нет</v>
      </c>
      <c r="X1038" t="b">
        <f t="shared" si="236"/>
        <v>0</v>
      </c>
      <c r="Y1038" t="str">
        <f t="shared" si="237"/>
        <v>нет</v>
      </c>
    </row>
    <row r="1039" spans="1:25" ht="45" customHeight="1" x14ac:dyDescent="0.2">
      <c r="A1039" s="2" t="s">
        <v>11</v>
      </c>
      <c r="B1039" s="2" t="s">
        <v>3605</v>
      </c>
      <c r="C1039" s="2" t="s">
        <v>3617</v>
      </c>
      <c r="D1039" s="4">
        <v>498.5</v>
      </c>
      <c r="E1039" s="2" t="s">
        <v>3600</v>
      </c>
      <c r="F1039" s="2" t="s">
        <v>62</v>
      </c>
      <c r="G1039" s="2" t="s">
        <v>3618</v>
      </c>
      <c r="H1039" s="2" t="s">
        <v>3619</v>
      </c>
      <c r="I1039" s="2" t="s">
        <v>65</v>
      </c>
      <c r="J1039" s="2" t="s">
        <v>3620</v>
      </c>
      <c r="K1039" s="2" t="s">
        <v>20</v>
      </c>
      <c r="L1039" s="8" t="str">
        <f t="shared" si="224"/>
        <v>Доходы/Оплата (за доставку)</v>
      </c>
      <c r="M1039" t="str">
        <f t="shared" si="225"/>
        <v xml:space="preserve"> </v>
      </c>
      <c r="N1039" t="str">
        <f t="shared" si="226"/>
        <v>Доходы/Оплата (за доставку)</v>
      </c>
      <c r="O1039" s="13" t="b">
        <f t="shared" si="227"/>
        <v>0</v>
      </c>
      <c r="P1039" t="str">
        <f t="shared" si="228"/>
        <v>нет</v>
      </c>
      <c r="Q1039" t="str">
        <f t="shared" si="229"/>
        <v/>
      </c>
      <c r="R1039" t="b">
        <f t="shared" si="230"/>
        <v>0</v>
      </c>
      <c r="S1039" t="str">
        <f t="shared" si="231"/>
        <v>нет</v>
      </c>
      <c r="T1039" t="b">
        <f t="shared" si="232"/>
        <v>0</v>
      </c>
      <c r="U1039" t="str">
        <f t="shared" si="233"/>
        <v>нет</v>
      </c>
      <c r="V1039" t="b">
        <f t="shared" si="234"/>
        <v>0</v>
      </c>
      <c r="W1039" t="str">
        <f t="shared" si="235"/>
        <v>нет</v>
      </c>
      <c r="X1039" t="b">
        <f t="shared" si="236"/>
        <v>0</v>
      </c>
      <c r="Y1039" t="str">
        <f t="shared" si="237"/>
        <v>нет</v>
      </c>
    </row>
    <row r="1040" spans="1:25" ht="45" customHeight="1" x14ac:dyDescent="0.2">
      <c r="A1040" s="2" t="s">
        <v>11</v>
      </c>
      <c r="B1040" s="2" t="s">
        <v>3621</v>
      </c>
      <c r="C1040" s="2" t="s">
        <v>3622</v>
      </c>
      <c r="D1040" s="4">
        <v>997.5</v>
      </c>
      <c r="E1040" s="2" t="s">
        <v>3623</v>
      </c>
      <c r="F1040" s="2" t="s">
        <v>62</v>
      </c>
      <c r="G1040" s="2" t="s">
        <v>3624</v>
      </c>
      <c r="H1040" s="2" t="s">
        <v>3625</v>
      </c>
      <c r="I1040" s="2" t="s">
        <v>65</v>
      </c>
      <c r="J1040" s="2" t="s">
        <v>3626</v>
      </c>
      <c r="K1040" s="2" t="s">
        <v>20</v>
      </c>
      <c r="L1040" s="8" t="str">
        <f t="shared" si="224"/>
        <v>Доходы/Оплата (за доставку)</v>
      </c>
      <c r="M1040" t="str">
        <f t="shared" si="225"/>
        <v xml:space="preserve"> </v>
      </c>
      <c r="N1040" t="str">
        <f t="shared" si="226"/>
        <v>Доходы/Оплата (за доставку)</v>
      </c>
      <c r="O1040" s="13" t="b">
        <f t="shared" si="227"/>
        <v>0</v>
      </c>
      <c r="P1040" t="str">
        <f t="shared" si="228"/>
        <v>нет</v>
      </c>
      <c r="Q1040" t="str">
        <f t="shared" si="229"/>
        <v/>
      </c>
      <c r="R1040" t="b">
        <f t="shared" si="230"/>
        <v>0</v>
      </c>
      <c r="S1040" t="str">
        <f t="shared" si="231"/>
        <v>нет</v>
      </c>
      <c r="T1040" t="b">
        <f t="shared" si="232"/>
        <v>0</v>
      </c>
      <c r="U1040" t="str">
        <f t="shared" si="233"/>
        <v>нет</v>
      </c>
      <c r="V1040" t="b">
        <f t="shared" si="234"/>
        <v>0</v>
      </c>
      <c r="W1040" t="str">
        <f t="shared" si="235"/>
        <v>нет</v>
      </c>
      <c r="X1040" t="b">
        <f t="shared" si="236"/>
        <v>0</v>
      </c>
      <c r="Y1040" t="str">
        <f t="shared" si="237"/>
        <v>нет</v>
      </c>
    </row>
    <row r="1041" spans="1:25" ht="45" customHeight="1" x14ac:dyDescent="0.2">
      <c r="A1041" s="2" t="s">
        <v>11</v>
      </c>
      <c r="B1041" s="2" t="s">
        <v>3621</v>
      </c>
      <c r="C1041" s="2" t="s">
        <v>3627</v>
      </c>
      <c r="D1041" s="4">
        <v>997.5</v>
      </c>
      <c r="E1041" s="2" t="s">
        <v>3623</v>
      </c>
      <c r="F1041" s="2" t="s">
        <v>62</v>
      </c>
      <c r="G1041" s="2" t="s">
        <v>3628</v>
      </c>
      <c r="H1041" s="2" t="s">
        <v>3629</v>
      </c>
      <c r="I1041" s="2" t="s">
        <v>65</v>
      </c>
      <c r="J1041" s="2" t="s">
        <v>3630</v>
      </c>
      <c r="K1041" s="2" t="s">
        <v>20</v>
      </c>
      <c r="L1041" s="8" t="str">
        <f t="shared" si="224"/>
        <v>Доходы/Оплата (за доставку)</v>
      </c>
      <c r="M1041" t="str">
        <f t="shared" si="225"/>
        <v xml:space="preserve"> </v>
      </c>
      <c r="N1041" t="str">
        <f t="shared" si="226"/>
        <v>Доходы/Оплата (за доставку)</v>
      </c>
      <c r="O1041" s="13" t="b">
        <f t="shared" si="227"/>
        <v>0</v>
      </c>
      <c r="P1041" t="str">
        <f t="shared" si="228"/>
        <v>нет</v>
      </c>
      <c r="Q1041" t="str">
        <f t="shared" si="229"/>
        <v/>
      </c>
      <c r="R1041" t="b">
        <f t="shared" si="230"/>
        <v>0</v>
      </c>
      <c r="S1041" t="str">
        <f t="shared" si="231"/>
        <v>нет</v>
      </c>
      <c r="T1041" t="b">
        <f t="shared" si="232"/>
        <v>0</v>
      </c>
      <c r="U1041" t="str">
        <f t="shared" si="233"/>
        <v>нет</v>
      </c>
      <c r="V1041" t="b">
        <f t="shared" si="234"/>
        <v>0</v>
      </c>
      <c r="W1041" t="str">
        <f t="shared" si="235"/>
        <v>нет</v>
      </c>
      <c r="X1041" t="b">
        <f t="shared" si="236"/>
        <v>0</v>
      </c>
      <c r="Y1041" t="str">
        <f t="shared" si="237"/>
        <v>нет</v>
      </c>
    </row>
    <row r="1042" spans="1:25" ht="45" customHeight="1" x14ac:dyDescent="0.2">
      <c r="A1042" s="2" t="s">
        <v>11</v>
      </c>
      <c r="B1042" s="2" t="s">
        <v>3621</v>
      </c>
      <c r="C1042" s="2" t="s">
        <v>3631</v>
      </c>
      <c r="D1042" s="4">
        <v>665</v>
      </c>
      <c r="E1042" s="2" t="s">
        <v>3623</v>
      </c>
      <c r="F1042" s="2" t="s">
        <v>62</v>
      </c>
      <c r="G1042" s="2" t="s">
        <v>3632</v>
      </c>
      <c r="H1042" s="2" t="s">
        <v>3633</v>
      </c>
      <c r="I1042" s="2" t="s">
        <v>65</v>
      </c>
      <c r="J1042" s="2" t="s">
        <v>3634</v>
      </c>
      <c r="K1042" s="2" t="s">
        <v>20</v>
      </c>
      <c r="L1042" s="8" t="str">
        <f t="shared" si="224"/>
        <v>Доходы/Оплата (за доставку)</v>
      </c>
      <c r="M1042" t="str">
        <f t="shared" si="225"/>
        <v xml:space="preserve"> </v>
      </c>
      <c r="N1042" t="str">
        <f t="shared" si="226"/>
        <v>Доходы/Оплата (за доставку)</v>
      </c>
      <c r="O1042" s="13" t="b">
        <f t="shared" si="227"/>
        <v>0</v>
      </c>
      <c r="P1042" t="str">
        <f t="shared" si="228"/>
        <v>нет</v>
      </c>
      <c r="Q1042" t="str">
        <f t="shared" si="229"/>
        <v/>
      </c>
      <c r="R1042" t="b">
        <f t="shared" si="230"/>
        <v>0</v>
      </c>
      <c r="S1042" t="str">
        <f t="shared" si="231"/>
        <v>нет</v>
      </c>
      <c r="T1042" t="b">
        <f t="shared" si="232"/>
        <v>0</v>
      </c>
      <c r="U1042" t="str">
        <f t="shared" si="233"/>
        <v>нет</v>
      </c>
      <c r="V1042" t="b">
        <f t="shared" si="234"/>
        <v>0</v>
      </c>
      <c r="W1042" t="str">
        <f t="shared" si="235"/>
        <v>нет</v>
      </c>
      <c r="X1042" t="b">
        <f t="shared" si="236"/>
        <v>0</v>
      </c>
      <c r="Y1042" t="str">
        <f t="shared" si="237"/>
        <v>нет</v>
      </c>
    </row>
    <row r="1043" spans="1:25" ht="45" customHeight="1" x14ac:dyDescent="0.2">
      <c r="A1043" s="2" t="s">
        <v>11</v>
      </c>
      <c r="B1043" s="2" t="s">
        <v>3621</v>
      </c>
      <c r="C1043" s="2" t="s">
        <v>3635</v>
      </c>
      <c r="D1043" s="4">
        <v>665</v>
      </c>
      <c r="E1043" s="2" t="s">
        <v>3623</v>
      </c>
      <c r="F1043" s="2" t="s">
        <v>62</v>
      </c>
      <c r="G1043" s="2" t="s">
        <v>3636</v>
      </c>
      <c r="H1043" s="2" t="s">
        <v>3637</v>
      </c>
      <c r="I1043" s="2" t="s">
        <v>65</v>
      </c>
      <c r="J1043" s="2" t="s">
        <v>3638</v>
      </c>
      <c r="K1043" s="2" t="s">
        <v>20</v>
      </c>
      <c r="L1043" s="8" t="str">
        <f t="shared" si="224"/>
        <v>Доходы/Оплата (за доставку)</v>
      </c>
      <c r="M1043" t="str">
        <f t="shared" si="225"/>
        <v xml:space="preserve"> </v>
      </c>
      <c r="N1043" t="str">
        <f t="shared" si="226"/>
        <v>Доходы/Оплата (за доставку)</v>
      </c>
      <c r="O1043" s="13" t="b">
        <f t="shared" si="227"/>
        <v>0</v>
      </c>
      <c r="P1043" t="str">
        <f t="shared" si="228"/>
        <v>нет</v>
      </c>
      <c r="Q1043" t="str">
        <f t="shared" si="229"/>
        <v/>
      </c>
      <c r="R1043" t="b">
        <f t="shared" si="230"/>
        <v>0</v>
      </c>
      <c r="S1043" t="str">
        <f t="shared" si="231"/>
        <v>нет</v>
      </c>
      <c r="T1043" t="b">
        <f t="shared" si="232"/>
        <v>0</v>
      </c>
      <c r="U1043" t="str">
        <f t="shared" si="233"/>
        <v>нет</v>
      </c>
      <c r="V1043" t="b">
        <f t="shared" si="234"/>
        <v>0</v>
      </c>
      <c r="W1043" t="str">
        <f t="shared" si="235"/>
        <v>нет</v>
      </c>
      <c r="X1043" t="b">
        <f t="shared" si="236"/>
        <v>0</v>
      </c>
      <c r="Y1043" t="str">
        <f t="shared" si="237"/>
        <v>нет</v>
      </c>
    </row>
    <row r="1044" spans="1:25" ht="45" customHeight="1" x14ac:dyDescent="0.2">
      <c r="A1044" s="2" t="s">
        <v>11</v>
      </c>
      <c r="B1044" s="2" t="s">
        <v>3621</v>
      </c>
      <c r="C1044" s="2" t="s">
        <v>3639</v>
      </c>
      <c r="D1044" s="4">
        <v>665</v>
      </c>
      <c r="E1044" s="2" t="s">
        <v>3623</v>
      </c>
      <c r="F1044" s="2" t="s">
        <v>62</v>
      </c>
      <c r="G1044" s="2" t="s">
        <v>3640</v>
      </c>
      <c r="H1044" s="2" t="s">
        <v>3641</v>
      </c>
      <c r="I1044" s="2" t="s">
        <v>65</v>
      </c>
      <c r="J1044" s="2" t="s">
        <v>3642</v>
      </c>
      <c r="K1044" s="2" t="s">
        <v>20</v>
      </c>
      <c r="L1044" s="8" t="str">
        <f t="shared" si="224"/>
        <v>Доходы/Оплата (за доставку)</v>
      </c>
      <c r="M1044" t="str">
        <f t="shared" si="225"/>
        <v xml:space="preserve"> </v>
      </c>
      <c r="N1044" t="str">
        <f t="shared" si="226"/>
        <v>Доходы/Оплата (за доставку)</v>
      </c>
      <c r="O1044" s="13" t="b">
        <f t="shared" si="227"/>
        <v>0</v>
      </c>
      <c r="P1044" t="str">
        <f t="shared" si="228"/>
        <v>нет</v>
      </c>
      <c r="Q1044" t="str">
        <f t="shared" si="229"/>
        <v/>
      </c>
      <c r="R1044" t="b">
        <f t="shared" si="230"/>
        <v>0</v>
      </c>
      <c r="S1044" t="str">
        <f t="shared" si="231"/>
        <v>нет</v>
      </c>
      <c r="T1044" t="b">
        <f t="shared" si="232"/>
        <v>0</v>
      </c>
      <c r="U1044" t="str">
        <f t="shared" si="233"/>
        <v>нет</v>
      </c>
      <c r="V1044" t="b">
        <f t="shared" si="234"/>
        <v>0</v>
      </c>
      <c r="W1044" t="str">
        <f t="shared" si="235"/>
        <v>нет</v>
      </c>
      <c r="X1044" t="b">
        <f t="shared" si="236"/>
        <v>0</v>
      </c>
      <c r="Y1044" t="str">
        <f t="shared" si="237"/>
        <v>нет</v>
      </c>
    </row>
    <row r="1045" spans="1:25" ht="45" customHeight="1" x14ac:dyDescent="0.2">
      <c r="A1045" s="2" t="s">
        <v>11</v>
      </c>
      <c r="B1045" s="2" t="s">
        <v>3621</v>
      </c>
      <c r="C1045" s="2" t="s">
        <v>3643</v>
      </c>
      <c r="D1045" s="4">
        <v>0.25</v>
      </c>
      <c r="E1045" s="2" t="s">
        <v>3623</v>
      </c>
      <c r="F1045" s="2" t="s">
        <v>62</v>
      </c>
      <c r="G1045" s="2" t="s">
        <v>3618</v>
      </c>
      <c r="H1045" s="2" t="s">
        <v>3619</v>
      </c>
      <c r="I1045" s="2" t="s">
        <v>65</v>
      </c>
      <c r="J1045" s="2" t="s">
        <v>3644</v>
      </c>
      <c r="K1045" s="2" t="s">
        <v>20</v>
      </c>
      <c r="L1045" s="8" t="str">
        <f t="shared" si="224"/>
        <v>Доходы/Оплата (за доставку)</v>
      </c>
      <c r="M1045" t="str">
        <f t="shared" si="225"/>
        <v xml:space="preserve"> </v>
      </c>
      <c r="N1045" t="str">
        <f t="shared" si="226"/>
        <v>Доходы/Оплата (за доставку)</v>
      </c>
      <c r="O1045" s="13" t="b">
        <f t="shared" si="227"/>
        <v>0</v>
      </c>
      <c r="P1045" t="str">
        <f t="shared" si="228"/>
        <v>нет</v>
      </c>
      <c r="Q1045" t="str">
        <f t="shared" si="229"/>
        <v/>
      </c>
      <c r="R1045" t="b">
        <f t="shared" si="230"/>
        <v>0</v>
      </c>
      <c r="S1045" t="str">
        <f t="shared" si="231"/>
        <v>нет</v>
      </c>
      <c r="T1045" t="b">
        <f t="shared" si="232"/>
        <v>0</v>
      </c>
      <c r="U1045" t="str">
        <f t="shared" si="233"/>
        <v>нет</v>
      </c>
      <c r="V1045" t="b">
        <f t="shared" si="234"/>
        <v>0</v>
      </c>
      <c r="W1045" t="str">
        <f t="shared" si="235"/>
        <v>нет</v>
      </c>
      <c r="X1045" t="b">
        <f t="shared" si="236"/>
        <v>0</v>
      </c>
      <c r="Y1045" t="str">
        <f t="shared" si="237"/>
        <v>нет</v>
      </c>
    </row>
    <row r="1046" spans="1:25" ht="45" customHeight="1" x14ac:dyDescent="0.2">
      <c r="A1046" s="2" t="s">
        <v>11</v>
      </c>
      <c r="B1046" s="2" t="s">
        <v>3645</v>
      </c>
      <c r="C1046" s="2" t="s">
        <v>3646</v>
      </c>
      <c r="D1046" s="3">
        <v>12825.34</v>
      </c>
      <c r="E1046" s="2" t="s">
        <v>3647</v>
      </c>
      <c r="F1046" s="2" t="s">
        <v>15</v>
      </c>
      <c r="G1046" s="2" t="s">
        <v>38</v>
      </c>
      <c r="H1046" s="2" t="s">
        <v>17</v>
      </c>
      <c r="I1046" s="2" t="s">
        <v>18</v>
      </c>
      <c r="J1046" s="11" t="s">
        <v>3648</v>
      </c>
      <c r="K1046" s="2" t="s">
        <v>20</v>
      </c>
      <c r="L1046" s="8" t="str">
        <f t="shared" si="224"/>
        <v>ЗП (3 дня)</v>
      </c>
      <c r="M1046" t="str">
        <f t="shared" si="225"/>
        <v xml:space="preserve"> </v>
      </c>
      <c r="N1046" t="str">
        <f t="shared" si="226"/>
        <v>ЗП (3 дня)</v>
      </c>
      <c r="O1046" s="13" t="b">
        <f t="shared" si="227"/>
        <v>1</v>
      </c>
      <c r="P1046" t="str">
        <f t="shared" si="228"/>
        <v>ЗП (3 дня)</v>
      </c>
      <c r="Q1046" t="str">
        <f t="shared" si="229"/>
        <v/>
      </c>
      <c r="R1046" t="b">
        <f t="shared" si="230"/>
        <v>0</v>
      </c>
      <c r="S1046" t="str">
        <f t="shared" si="231"/>
        <v>нет</v>
      </c>
      <c r="T1046" t="b">
        <f t="shared" si="232"/>
        <v>0</v>
      </c>
      <c r="U1046" t="str">
        <f t="shared" si="233"/>
        <v>нет</v>
      </c>
      <c r="V1046" t="b">
        <f t="shared" si="234"/>
        <v>0</v>
      </c>
      <c r="W1046" t="str">
        <f t="shared" si="235"/>
        <v>нет</v>
      </c>
      <c r="X1046" t="b">
        <f t="shared" si="236"/>
        <v>0</v>
      </c>
      <c r="Y1046" t="str">
        <f t="shared" si="237"/>
        <v>нет</v>
      </c>
    </row>
    <row r="1047" spans="1:25" ht="45" customHeight="1" x14ac:dyDescent="0.2">
      <c r="A1047" s="2" t="s">
        <v>11</v>
      </c>
      <c r="B1047" s="2" t="s">
        <v>3649</v>
      </c>
      <c r="C1047" s="2" t="s">
        <v>3650</v>
      </c>
      <c r="D1047" s="3">
        <v>1333.89</v>
      </c>
      <c r="E1047" s="2" t="s">
        <v>3647</v>
      </c>
      <c r="F1047" s="2" t="s">
        <v>15</v>
      </c>
      <c r="G1047" s="2" t="s">
        <v>41</v>
      </c>
      <c r="H1047" s="2" t="s">
        <v>17</v>
      </c>
      <c r="I1047" s="2" t="s">
        <v>18</v>
      </c>
      <c r="J1047" s="11" t="s">
        <v>3651</v>
      </c>
      <c r="K1047" s="2" t="s">
        <v>20</v>
      </c>
      <c r="L1047" s="8" t="str">
        <f t="shared" si="224"/>
        <v>ЗП (3 дня)</v>
      </c>
      <c r="M1047" t="str">
        <f t="shared" si="225"/>
        <v xml:space="preserve"> </v>
      </c>
      <c r="N1047" t="str">
        <f t="shared" si="226"/>
        <v>ЗП (3 дня)</v>
      </c>
      <c r="O1047" s="13" t="b">
        <f t="shared" si="227"/>
        <v>1</v>
      </c>
      <c r="P1047" t="str">
        <f t="shared" si="228"/>
        <v>ЗП (3 дня)</v>
      </c>
      <c r="Q1047" t="str">
        <f t="shared" si="229"/>
        <v/>
      </c>
      <c r="R1047" t="b">
        <f t="shared" si="230"/>
        <v>0</v>
      </c>
      <c r="S1047" t="str">
        <f t="shared" si="231"/>
        <v>нет</v>
      </c>
      <c r="T1047" t="b">
        <f t="shared" si="232"/>
        <v>0</v>
      </c>
      <c r="U1047" t="str">
        <f t="shared" si="233"/>
        <v>нет</v>
      </c>
      <c r="V1047" t="b">
        <f t="shared" si="234"/>
        <v>0</v>
      </c>
      <c r="W1047" t="str">
        <f t="shared" si="235"/>
        <v>нет</v>
      </c>
      <c r="X1047" t="b">
        <f t="shared" si="236"/>
        <v>0</v>
      </c>
      <c r="Y1047" t="str">
        <f t="shared" si="237"/>
        <v>нет</v>
      </c>
    </row>
    <row r="1048" spans="1:25" ht="45" customHeight="1" x14ac:dyDescent="0.2">
      <c r="A1048" s="2" t="s">
        <v>11</v>
      </c>
      <c r="B1048" s="2" t="s">
        <v>3652</v>
      </c>
      <c r="C1048" s="2" t="s">
        <v>3653</v>
      </c>
      <c r="D1048" s="4">
        <v>665</v>
      </c>
      <c r="E1048" s="2" t="s">
        <v>3647</v>
      </c>
      <c r="F1048" s="2" t="s">
        <v>62</v>
      </c>
      <c r="G1048" s="2" t="s">
        <v>3654</v>
      </c>
      <c r="H1048" s="2" t="s">
        <v>3655</v>
      </c>
      <c r="I1048" s="2" t="s">
        <v>65</v>
      </c>
      <c r="J1048" s="2" t="s">
        <v>3656</v>
      </c>
      <c r="K1048" s="2" t="s">
        <v>20</v>
      </c>
      <c r="L1048" s="8" t="str">
        <f t="shared" si="224"/>
        <v>Доходы/Оплата (за доставку)</v>
      </c>
      <c r="M1048" t="str">
        <f t="shared" si="225"/>
        <v xml:space="preserve"> </v>
      </c>
      <c r="N1048" t="str">
        <f t="shared" si="226"/>
        <v>Доходы/Оплата (за доставку)</v>
      </c>
      <c r="O1048" s="13" t="b">
        <f t="shared" si="227"/>
        <v>0</v>
      </c>
      <c r="P1048" t="str">
        <f t="shared" si="228"/>
        <v>нет</v>
      </c>
      <c r="Q1048" t="str">
        <f t="shared" si="229"/>
        <v/>
      </c>
      <c r="R1048" t="b">
        <f t="shared" si="230"/>
        <v>0</v>
      </c>
      <c r="S1048" t="str">
        <f t="shared" si="231"/>
        <v>нет</v>
      </c>
      <c r="T1048" t="b">
        <f t="shared" si="232"/>
        <v>0</v>
      </c>
      <c r="U1048" t="str">
        <f t="shared" si="233"/>
        <v>нет</v>
      </c>
      <c r="V1048" t="b">
        <f t="shared" si="234"/>
        <v>0</v>
      </c>
      <c r="W1048" t="str">
        <f t="shared" si="235"/>
        <v>нет</v>
      </c>
      <c r="X1048" t="b">
        <f t="shared" si="236"/>
        <v>0</v>
      </c>
      <c r="Y1048" t="str">
        <f t="shared" si="237"/>
        <v>нет</v>
      </c>
    </row>
    <row r="1049" spans="1:25" ht="45" customHeight="1" x14ac:dyDescent="0.2">
      <c r="A1049" s="2" t="s">
        <v>11</v>
      </c>
      <c r="B1049" s="2" t="s">
        <v>3652</v>
      </c>
      <c r="C1049" s="2" t="s">
        <v>3657</v>
      </c>
      <c r="D1049" s="4">
        <v>665</v>
      </c>
      <c r="E1049" s="2" t="s">
        <v>3647</v>
      </c>
      <c r="F1049" s="2" t="s">
        <v>62</v>
      </c>
      <c r="G1049" s="2" t="s">
        <v>1311</v>
      </c>
      <c r="H1049" s="2" t="s">
        <v>3658</v>
      </c>
      <c r="I1049" s="2" t="s">
        <v>65</v>
      </c>
      <c r="J1049" s="2" t="s">
        <v>3659</v>
      </c>
      <c r="K1049" s="2" t="s">
        <v>20</v>
      </c>
      <c r="L1049" s="8" t="str">
        <f t="shared" si="224"/>
        <v>Доходы/Оплата (за доставку)</v>
      </c>
      <c r="M1049" t="str">
        <f t="shared" si="225"/>
        <v xml:space="preserve"> </v>
      </c>
      <c r="N1049" t="str">
        <f t="shared" si="226"/>
        <v>Доходы/Оплата (за доставку)</v>
      </c>
      <c r="O1049" s="13" t="b">
        <f t="shared" si="227"/>
        <v>0</v>
      </c>
      <c r="P1049" t="str">
        <f t="shared" si="228"/>
        <v>нет</v>
      </c>
      <c r="Q1049" t="str">
        <f t="shared" si="229"/>
        <v/>
      </c>
      <c r="R1049" t="b">
        <f t="shared" si="230"/>
        <v>0</v>
      </c>
      <c r="S1049" t="str">
        <f t="shared" si="231"/>
        <v>нет</v>
      </c>
      <c r="T1049" t="b">
        <f t="shared" si="232"/>
        <v>0</v>
      </c>
      <c r="U1049" t="str">
        <f t="shared" si="233"/>
        <v>нет</v>
      </c>
      <c r="V1049" t="b">
        <f t="shared" si="234"/>
        <v>0</v>
      </c>
      <c r="W1049" t="str">
        <f t="shared" si="235"/>
        <v>нет</v>
      </c>
      <c r="X1049" t="b">
        <f t="shared" si="236"/>
        <v>0</v>
      </c>
      <c r="Y1049" t="str">
        <f t="shared" si="237"/>
        <v>нет</v>
      </c>
    </row>
    <row r="1050" spans="1:25" ht="45" customHeight="1" x14ac:dyDescent="0.2">
      <c r="A1050" s="2" t="s">
        <v>11</v>
      </c>
      <c r="B1050" s="2" t="s">
        <v>3652</v>
      </c>
      <c r="C1050" s="2" t="s">
        <v>3660</v>
      </c>
      <c r="D1050" s="4">
        <v>665</v>
      </c>
      <c r="E1050" s="2" t="s">
        <v>3647</v>
      </c>
      <c r="F1050" s="2" t="s">
        <v>62</v>
      </c>
      <c r="G1050" s="2" t="s">
        <v>1206</v>
      </c>
      <c r="H1050" s="2" t="s">
        <v>3661</v>
      </c>
      <c r="I1050" s="2" t="s">
        <v>65</v>
      </c>
      <c r="J1050" s="2" t="s">
        <v>3662</v>
      </c>
      <c r="K1050" s="2" t="s">
        <v>20</v>
      </c>
      <c r="L1050" s="8" t="str">
        <f t="shared" si="224"/>
        <v>Доходы/Оплата (за доставку)</v>
      </c>
      <c r="M1050" t="str">
        <f t="shared" si="225"/>
        <v xml:space="preserve"> </v>
      </c>
      <c r="N1050" t="str">
        <f t="shared" si="226"/>
        <v>Доходы/Оплата (за доставку)</v>
      </c>
      <c r="O1050" s="13" t="b">
        <f t="shared" si="227"/>
        <v>0</v>
      </c>
      <c r="P1050" t="str">
        <f t="shared" si="228"/>
        <v>нет</v>
      </c>
      <c r="Q1050" t="str">
        <f t="shared" si="229"/>
        <v/>
      </c>
      <c r="R1050" t="b">
        <f t="shared" si="230"/>
        <v>0</v>
      </c>
      <c r="S1050" t="str">
        <f t="shared" si="231"/>
        <v>нет</v>
      </c>
      <c r="T1050" t="b">
        <f t="shared" si="232"/>
        <v>0</v>
      </c>
      <c r="U1050" t="str">
        <f t="shared" si="233"/>
        <v>нет</v>
      </c>
      <c r="V1050" t="b">
        <f t="shared" si="234"/>
        <v>0</v>
      </c>
      <c r="W1050" t="str">
        <f t="shared" si="235"/>
        <v>нет</v>
      </c>
      <c r="X1050" t="b">
        <f t="shared" si="236"/>
        <v>0</v>
      </c>
      <c r="Y1050" t="str">
        <f t="shared" si="237"/>
        <v>нет</v>
      </c>
    </row>
    <row r="1051" spans="1:25" ht="45" customHeight="1" x14ac:dyDescent="0.2">
      <c r="A1051" s="2" t="s">
        <v>11</v>
      </c>
      <c r="B1051" s="2" t="s">
        <v>3652</v>
      </c>
      <c r="C1051" s="2" t="s">
        <v>3663</v>
      </c>
      <c r="D1051" s="4">
        <v>665</v>
      </c>
      <c r="E1051" s="2" t="s">
        <v>3647</v>
      </c>
      <c r="F1051" s="2" t="s">
        <v>62</v>
      </c>
      <c r="G1051" s="2" t="s">
        <v>3664</v>
      </c>
      <c r="H1051" s="2" t="s">
        <v>3665</v>
      </c>
      <c r="I1051" s="2" t="s">
        <v>65</v>
      </c>
      <c r="J1051" s="2" t="s">
        <v>3666</v>
      </c>
      <c r="K1051" s="2" t="s">
        <v>20</v>
      </c>
      <c r="L1051" s="8" t="str">
        <f t="shared" si="224"/>
        <v>Доходы/Оплата (за доставку)</v>
      </c>
      <c r="M1051" t="str">
        <f t="shared" si="225"/>
        <v xml:space="preserve"> </v>
      </c>
      <c r="N1051" t="str">
        <f t="shared" si="226"/>
        <v>Доходы/Оплата (за доставку)</v>
      </c>
      <c r="O1051" s="13" t="b">
        <f t="shared" si="227"/>
        <v>0</v>
      </c>
      <c r="P1051" t="str">
        <f t="shared" si="228"/>
        <v>нет</v>
      </c>
      <c r="Q1051" t="str">
        <f t="shared" si="229"/>
        <v/>
      </c>
      <c r="R1051" t="b">
        <f t="shared" si="230"/>
        <v>0</v>
      </c>
      <c r="S1051" t="str">
        <f t="shared" si="231"/>
        <v>нет</v>
      </c>
      <c r="T1051" t="b">
        <f t="shared" si="232"/>
        <v>0</v>
      </c>
      <c r="U1051" t="str">
        <f t="shared" si="233"/>
        <v>нет</v>
      </c>
      <c r="V1051" t="b">
        <f t="shared" si="234"/>
        <v>0</v>
      </c>
      <c r="W1051" t="str">
        <f t="shared" si="235"/>
        <v>нет</v>
      </c>
      <c r="X1051" t="b">
        <f t="shared" si="236"/>
        <v>0</v>
      </c>
      <c r="Y1051" t="str">
        <f t="shared" si="237"/>
        <v>нет</v>
      </c>
    </row>
    <row r="1052" spans="1:25" ht="45" customHeight="1" x14ac:dyDescent="0.2">
      <c r="A1052" s="2" t="s">
        <v>11</v>
      </c>
      <c r="B1052" s="2" t="s">
        <v>3652</v>
      </c>
      <c r="C1052" s="2" t="s">
        <v>3667</v>
      </c>
      <c r="D1052" s="4">
        <v>665</v>
      </c>
      <c r="E1052" s="2" t="s">
        <v>3647</v>
      </c>
      <c r="F1052" s="2" t="s">
        <v>62</v>
      </c>
      <c r="G1052" s="2" t="s">
        <v>3668</v>
      </c>
      <c r="H1052" s="2" t="s">
        <v>3669</v>
      </c>
      <c r="I1052" s="2" t="s">
        <v>65</v>
      </c>
      <c r="J1052" s="2" t="s">
        <v>3670</v>
      </c>
      <c r="K1052" s="2" t="s">
        <v>20</v>
      </c>
      <c r="L1052" s="8" t="str">
        <f t="shared" si="224"/>
        <v>Доходы/Оплата (за доставку)</v>
      </c>
      <c r="M1052" t="str">
        <f t="shared" si="225"/>
        <v xml:space="preserve"> </v>
      </c>
      <c r="N1052" t="str">
        <f t="shared" si="226"/>
        <v>Доходы/Оплата (за доставку)</v>
      </c>
      <c r="O1052" s="13" t="b">
        <f t="shared" si="227"/>
        <v>0</v>
      </c>
      <c r="P1052" t="str">
        <f t="shared" si="228"/>
        <v>нет</v>
      </c>
      <c r="Q1052" t="str">
        <f t="shared" si="229"/>
        <v/>
      </c>
      <c r="R1052" t="b">
        <f t="shared" si="230"/>
        <v>0</v>
      </c>
      <c r="S1052" t="str">
        <f t="shared" si="231"/>
        <v>нет</v>
      </c>
      <c r="T1052" t="b">
        <f t="shared" si="232"/>
        <v>0</v>
      </c>
      <c r="U1052" t="str">
        <f t="shared" si="233"/>
        <v>нет</v>
      </c>
      <c r="V1052" t="b">
        <f t="shared" si="234"/>
        <v>0</v>
      </c>
      <c r="W1052" t="str">
        <f t="shared" si="235"/>
        <v>нет</v>
      </c>
      <c r="X1052" t="b">
        <f t="shared" si="236"/>
        <v>0</v>
      </c>
      <c r="Y1052" t="str">
        <f t="shared" si="237"/>
        <v>нет</v>
      </c>
    </row>
    <row r="1053" spans="1:25" ht="45" customHeight="1" x14ac:dyDescent="0.2">
      <c r="A1053" s="2" t="s">
        <v>11</v>
      </c>
      <c r="B1053" s="2" t="s">
        <v>3652</v>
      </c>
      <c r="C1053" s="2" t="s">
        <v>3671</v>
      </c>
      <c r="D1053" s="4">
        <v>498.75</v>
      </c>
      <c r="E1053" s="2" t="s">
        <v>3647</v>
      </c>
      <c r="F1053" s="2" t="s">
        <v>62</v>
      </c>
      <c r="G1053" s="2" t="s">
        <v>3672</v>
      </c>
      <c r="H1053" s="2" t="s">
        <v>3673</v>
      </c>
      <c r="I1053" s="2" t="s">
        <v>65</v>
      </c>
      <c r="J1053" s="2" t="s">
        <v>3674</v>
      </c>
      <c r="K1053" s="2" t="s">
        <v>20</v>
      </c>
      <c r="L1053" s="8" t="str">
        <f t="shared" si="224"/>
        <v>Доходы/Оплата (за доставку)</v>
      </c>
      <c r="M1053" t="str">
        <f t="shared" si="225"/>
        <v xml:space="preserve"> </v>
      </c>
      <c r="N1053" t="str">
        <f t="shared" si="226"/>
        <v>Доходы/Оплата (за доставку)</v>
      </c>
      <c r="O1053" s="13" t="b">
        <f t="shared" si="227"/>
        <v>0</v>
      </c>
      <c r="P1053" t="str">
        <f t="shared" si="228"/>
        <v>нет</v>
      </c>
      <c r="Q1053" t="str">
        <f t="shared" si="229"/>
        <v/>
      </c>
      <c r="R1053" t="b">
        <f t="shared" si="230"/>
        <v>0</v>
      </c>
      <c r="S1053" t="str">
        <f t="shared" si="231"/>
        <v>нет</v>
      </c>
      <c r="T1053" t="b">
        <f t="shared" si="232"/>
        <v>0</v>
      </c>
      <c r="U1053" t="str">
        <f t="shared" si="233"/>
        <v>нет</v>
      </c>
      <c r="V1053" t="b">
        <f t="shared" si="234"/>
        <v>0</v>
      </c>
      <c r="W1053" t="str">
        <f t="shared" si="235"/>
        <v>нет</v>
      </c>
      <c r="X1053" t="b">
        <f t="shared" si="236"/>
        <v>0</v>
      </c>
      <c r="Y1053" t="str">
        <f t="shared" si="237"/>
        <v>нет</v>
      </c>
    </row>
    <row r="1054" spans="1:25" ht="45" customHeight="1" x14ac:dyDescent="0.2">
      <c r="A1054" s="2" t="s">
        <v>11</v>
      </c>
      <c r="B1054" s="2" t="s">
        <v>3652</v>
      </c>
      <c r="C1054" s="2" t="s">
        <v>3675</v>
      </c>
      <c r="D1054" s="4">
        <v>498.75</v>
      </c>
      <c r="E1054" s="2" t="s">
        <v>3647</v>
      </c>
      <c r="F1054" s="2" t="s">
        <v>62</v>
      </c>
      <c r="G1054" s="2" t="s">
        <v>3676</v>
      </c>
      <c r="H1054" s="2" t="s">
        <v>3677</v>
      </c>
      <c r="I1054" s="2" t="s">
        <v>65</v>
      </c>
      <c r="J1054" s="2" t="s">
        <v>3678</v>
      </c>
      <c r="K1054" s="2" t="s">
        <v>20</v>
      </c>
      <c r="L1054" s="8" t="str">
        <f t="shared" si="224"/>
        <v>Доходы/Оплата (за доставку)</v>
      </c>
      <c r="M1054" t="str">
        <f t="shared" si="225"/>
        <v xml:space="preserve"> </v>
      </c>
      <c r="N1054" t="str">
        <f t="shared" si="226"/>
        <v>Доходы/Оплата (за доставку)</v>
      </c>
      <c r="O1054" s="13" t="b">
        <f t="shared" si="227"/>
        <v>0</v>
      </c>
      <c r="P1054" t="str">
        <f t="shared" si="228"/>
        <v>нет</v>
      </c>
      <c r="Q1054" t="str">
        <f t="shared" si="229"/>
        <v/>
      </c>
      <c r="R1054" t="b">
        <f t="shared" si="230"/>
        <v>0</v>
      </c>
      <c r="S1054" t="str">
        <f t="shared" si="231"/>
        <v>нет</v>
      </c>
      <c r="T1054" t="b">
        <f t="shared" si="232"/>
        <v>0</v>
      </c>
      <c r="U1054" t="str">
        <f t="shared" si="233"/>
        <v>нет</v>
      </c>
      <c r="V1054" t="b">
        <f t="shared" si="234"/>
        <v>0</v>
      </c>
      <c r="W1054" t="str">
        <f t="shared" si="235"/>
        <v>нет</v>
      </c>
      <c r="X1054" t="b">
        <f t="shared" si="236"/>
        <v>0</v>
      </c>
      <c r="Y1054" t="str">
        <f t="shared" si="237"/>
        <v>нет</v>
      </c>
    </row>
    <row r="1055" spans="1:25" ht="45" customHeight="1" x14ac:dyDescent="0.2">
      <c r="A1055" s="2" t="s">
        <v>11</v>
      </c>
      <c r="B1055" s="2" t="s">
        <v>3679</v>
      </c>
      <c r="C1055" s="2" t="s">
        <v>3680</v>
      </c>
      <c r="D1055" s="3">
        <v>10242.6</v>
      </c>
      <c r="E1055" s="2" t="s">
        <v>3681</v>
      </c>
      <c r="F1055" s="2" t="s">
        <v>15</v>
      </c>
      <c r="G1055" s="2" t="s">
        <v>41</v>
      </c>
      <c r="H1055" s="2" t="s">
        <v>17</v>
      </c>
      <c r="I1055" s="2" t="s">
        <v>18</v>
      </c>
      <c r="J1055" s="11" t="s">
        <v>3682</v>
      </c>
      <c r="K1055" s="2" t="s">
        <v>20</v>
      </c>
      <c r="L1055" s="8" t="str">
        <f t="shared" si="224"/>
        <v>ЗП (3 дня)</v>
      </c>
      <c r="M1055" t="str">
        <f t="shared" si="225"/>
        <v xml:space="preserve"> </v>
      </c>
      <c r="N1055" t="str">
        <f t="shared" si="226"/>
        <v>ЗП (3 дня)</v>
      </c>
      <c r="O1055" s="13" t="b">
        <f t="shared" si="227"/>
        <v>1</v>
      </c>
      <c r="P1055" t="str">
        <f t="shared" si="228"/>
        <v>ЗП (3 дня)</v>
      </c>
      <c r="Q1055" t="str">
        <f t="shared" si="229"/>
        <v/>
      </c>
      <c r="R1055" t="b">
        <f t="shared" si="230"/>
        <v>0</v>
      </c>
      <c r="S1055" t="str">
        <f t="shared" si="231"/>
        <v>нет</v>
      </c>
      <c r="T1055" t="b">
        <f t="shared" si="232"/>
        <v>0</v>
      </c>
      <c r="U1055" t="str">
        <f t="shared" si="233"/>
        <v>нет</v>
      </c>
      <c r="V1055" t="b">
        <f t="shared" si="234"/>
        <v>0</v>
      </c>
      <c r="W1055" t="str">
        <f t="shared" si="235"/>
        <v>нет</v>
      </c>
      <c r="X1055" t="b">
        <f t="shared" si="236"/>
        <v>0</v>
      </c>
      <c r="Y1055" t="str">
        <f t="shared" si="237"/>
        <v>нет</v>
      </c>
    </row>
    <row r="1056" spans="1:25" ht="45" customHeight="1" x14ac:dyDescent="0.2">
      <c r="A1056" s="2" t="s">
        <v>11</v>
      </c>
      <c r="B1056" s="2" t="s">
        <v>3683</v>
      </c>
      <c r="C1056" s="2" t="s">
        <v>3684</v>
      </c>
      <c r="D1056" s="3">
        <v>8695.4599999999991</v>
      </c>
      <c r="E1056" s="2" t="s">
        <v>3681</v>
      </c>
      <c r="F1056" s="2" t="s">
        <v>15</v>
      </c>
      <c r="G1056" s="2" t="s">
        <v>41</v>
      </c>
      <c r="H1056" s="2" t="s">
        <v>17</v>
      </c>
      <c r="I1056" s="2" t="s">
        <v>18</v>
      </c>
      <c r="J1056" s="11" t="s">
        <v>3685</v>
      </c>
      <c r="K1056" s="2" t="s">
        <v>20</v>
      </c>
      <c r="L1056" s="8" t="str">
        <f t="shared" si="224"/>
        <v>ЗП (3 дня)</v>
      </c>
      <c r="M1056" t="str">
        <f t="shared" si="225"/>
        <v xml:space="preserve"> </v>
      </c>
      <c r="N1056" t="str">
        <f t="shared" si="226"/>
        <v>ЗП (3 дня)</v>
      </c>
      <c r="O1056" s="13" t="b">
        <f t="shared" si="227"/>
        <v>1</v>
      </c>
      <c r="P1056" t="str">
        <f t="shared" si="228"/>
        <v>ЗП (3 дня)</v>
      </c>
      <c r="Q1056" t="str">
        <f t="shared" si="229"/>
        <v/>
      </c>
      <c r="R1056" t="b">
        <f t="shared" si="230"/>
        <v>0</v>
      </c>
      <c r="S1056" t="str">
        <f t="shared" si="231"/>
        <v>нет</v>
      </c>
      <c r="T1056" t="b">
        <f t="shared" si="232"/>
        <v>0</v>
      </c>
      <c r="U1056" t="str">
        <f t="shared" si="233"/>
        <v>нет</v>
      </c>
      <c r="V1056" t="b">
        <f t="shared" si="234"/>
        <v>0</v>
      </c>
      <c r="W1056" t="str">
        <f t="shared" si="235"/>
        <v>нет</v>
      </c>
      <c r="X1056" t="b">
        <f t="shared" si="236"/>
        <v>0</v>
      </c>
      <c r="Y1056" t="str">
        <f t="shared" si="237"/>
        <v>нет</v>
      </c>
    </row>
    <row r="1057" spans="1:25" ht="45" customHeight="1" x14ac:dyDescent="0.2">
      <c r="A1057" s="2" t="s">
        <v>11</v>
      </c>
      <c r="B1057" s="2" t="s">
        <v>3686</v>
      </c>
      <c r="C1057" s="2" t="s">
        <v>3687</v>
      </c>
      <c r="D1057" s="3">
        <v>62284.4</v>
      </c>
      <c r="E1057" s="2" t="s">
        <v>3681</v>
      </c>
      <c r="F1057" s="2" t="s">
        <v>15</v>
      </c>
      <c r="G1057" s="2" t="s">
        <v>38</v>
      </c>
      <c r="H1057" s="2" t="s">
        <v>17</v>
      </c>
      <c r="I1057" s="2" t="s">
        <v>18</v>
      </c>
      <c r="J1057" s="11" t="s">
        <v>3688</v>
      </c>
      <c r="K1057" s="2" t="s">
        <v>20</v>
      </c>
      <c r="L1057" s="8" t="str">
        <f t="shared" si="224"/>
        <v>ЗП (3 дня)</v>
      </c>
      <c r="M1057" t="str">
        <f t="shared" si="225"/>
        <v xml:space="preserve"> </v>
      </c>
      <c r="N1057" t="str">
        <f t="shared" si="226"/>
        <v>ЗП (3 дня)</v>
      </c>
      <c r="O1057" s="13" t="b">
        <f t="shared" si="227"/>
        <v>1</v>
      </c>
      <c r="P1057" t="str">
        <f t="shared" si="228"/>
        <v>ЗП (3 дня)</v>
      </c>
      <c r="Q1057" t="str">
        <f t="shared" si="229"/>
        <v/>
      </c>
      <c r="R1057" t="b">
        <f t="shared" si="230"/>
        <v>0</v>
      </c>
      <c r="S1057" t="str">
        <f t="shared" si="231"/>
        <v>нет</v>
      </c>
      <c r="T1057" t="b">
        <f t="shared" si="232"/>
        <v>0</v>
      </c>
      <c r="U1057" t="str">
        <f t="shared" si="233"/>
        <v>нет</v>
      </c>
      <c r="V1057" t="b">
        <f t="shared" si="234"/>
        <v>0</v>
      </c>
      <c r="W1057" t="str">
        <f t="shared" si="235"/>
        <v>нет</v>
      </c>
      <c r="X1057" t="b">
        <f t="shared" si="236"/>
        <v>0</v>
      </c>
      <c r="Y1057" t="str">
        <f t="shared" si="237"/>
        <v>нет</v>
      </c>
    </row>
    <row r="1058" spans="1:25" ht="45" customHeight="1" x14ac:dyDescent="0.2">
      <c r="A1058" s="2" t="s">
        <v>11</v>
      </c>
      <c r="B1058" s="2" t="s">
        <v>3689</v>
      </c>
      <c r="C1058" s="2" t="s">
        <v>3690</v>
      </c>
      <c r="D1058" s="3">
        <v>1330</v>
      </c>
      <c r="E1058" s="2" t="s">
        <v>3681</v>
      </c>
      <c r="F1058" s="2" t="s">
        <v>62</v>
      </c>
      <c r="G1058" s="2" t="s">
        <v>3691</v>
      </c>
      <c r="H1058" s="2" t="s">
        <v>3692</v>
      </c>
      <c r="I1058" s="2" t="s">
        <v>65</v>
      </c>
      <c r="J1058" s="2" t="s">
        <v>3693</v>
      </c>
      <c r="K1058" s="2" t="s">
        <v>20</v>
      </c>
      <c r="L1058" s="8" t="str">
        <f t="shared" si="224"/>
        <v>Доходы/Оплата (за доставку)</v>
      </c>
      <c r="M1058" t="str">
        <f t="shared" si="225"/>
        <v xml:space="preserve"> </v>
      </c>
      <c r="N1058" t="str">
        <f t="shared" si="226"/>
        <v>Доходы/Оплата (за доставку)</v>
      </c>
      <c r="O1058" s="13" t="b">
        <f t="shared" si="227"/>
        <v>0</v>
      </c>
      <c r="P1058" t="str">
        <f t="shared" si="228"/>
        <v>нет</v>
      </c>
      <c r="Q1058" t="str">
        <f t="shared" si="229"/>
        <v/>
      </c>
      <c r="R1058" t="b">
        <f t="shared" si="230"/>
        <v>0</v>
      </c>
      <c r="S1058" t="str">
        <f t="shared" si="231"/>
        <v>нет</v>
      </c>
      <c r="T1058" t="b">
        <f t="shared" si="232"/>
        <v>0</v>
      </c>
      <c r="U1058" t="str">
        <f t="shared" si="233"/>
        <v>нет</v>
      </c>
      <c r="V1058" t="b">
        <f t="shared" si="234"/>
        <v>0</v>
      </c>
      <c r="W1058" t="str">
        <f t="shared" si="235"/>
        <v>нет</v>
      </c>
      <c r="X1058" t="b">
        <f t="shared" si="236"/>
        <v>0</v>
      </c>
      <c r="Y1058" t="str">
        <f t="shared" si="237"/>
        <v>нет</v>
      </c>
    </row>
    <row r="1059" spans="1:25" ht="45" customHeight="1" x14ac:dyDescent="0.2">
      <c r="A1059" s="2" t="s">
        <v>11</v>
      </c>
      <c r="B1059" s="2" t="s">
        <v>3689</v>
      </c>
      <c r="C1059" s="2" t="s">
        <v>3694</v>
      </c>
      <c r="D1059" s="4">
        <v>665</v>
      </c>
      <c r="E1059" s="2" t="s">
        <v>3681</v>
      </c>
      <c r="F1059" s="2" t="s">
        <v>62</v>
      </c>
      <c r="G1059" s="2" t="s">
        <v>3695</v>
      </c>
      <c r="H1059" s="2" t="s">
        <v>3696</v>
      </c>
      <c r="I1059" s="2" t="s">
        <v>65</v>
      </c>
      <c r="J1059" s="2" t="s">
        <v>538</v>
      </c>
      <c r="K1059" s="2" t="s">
        <v>20</v>
      </c>
      <c r="L1059" s="8" t="str">
        <f t="shared" si="224"/>
        <v>Доходы/Оплата (за доставку)</v>
      </c>
      <c r="M1059" t="str">
        <f t="shared" si="225"/>
        <v xml:space="preserve"> </v>
      </c>
      <c r="N1059" t="str">
        <f t="shared" si="226"/>
        <v>Доходы/Оплата (за доставку)</v>
      </c>
      <c r="O1059" s="13" t="b">
        <f t="shared" si="227"/>
        <v>0</v>
      </c>
      <c r="P1059" t="str">
        <f t="shared" si="228"/>
        <v>нет</v>
      </c>
      <c r="Q1059" t="str">
        <f t="shared" si="229"/>
        <v/>
      </c>
      <c r="R1059" t="b">
        <f t="shared" si="230"/>
        <v>0</v>
      </c>
      <c r="S1059" t="str">
        <f t="shared" si="231"/>
        <v>нет</v>
      </c>
      <c r="T1059" t="b">
        <f t="shared" si="232"/>
        <v>0</v>
      </c>
      <c r="U1059" t="str">
        <f t="shared" si="233"/>
        <v>нет</v>
      </c>
      <c r="V1059" t="b">
        <f t="shared" si="234"/>
        <v>0</v>
      </c>
      <c r="W1059" t="str">
        <f t="shared" si="235"/>
        <v>нет</v>
      </c>
      <c r="X1059" t="b">
        <f t="shared" si="236"/>
        <v>0</v>
      </c>
      <c r="Y1059" t="str">
        <f t="shared" si="237"/>
        <v>нет</v>
      </c>
    </row>
    <row r="1060" spans="1:25" ht="45" customHeight="1" x14ac:dyDescent="0.2">
      <c r="A1060" s="2" t="s">
        <v>11</v>
      </c>
      <c r="B1060" s="2" t="s">
        <v>3689</v>
      </c>
      <c r="C1060" s="2" t="s">
        <v>3697</v>
      </c>
      <c r="D1060" s="4">
        <v>665</v>
      </c>
      <c r="E1060" s="2" t="s">
        <v>3681</v>
      </c>
      <c r="F1060" s="2" t="s">
        <v>62</v>
      </c>
      <c r="G1060" s="2" t="s">
        <v>796</v>
      </c>
      <c r="H1060" s="2" t="s">
        <v>3698</v>
      </c>
      <c r="I1060" s="2" t="s">
        <v>65</v>
      </c>
      <c r="J1060" s="2" t="s">
        <v>3699</v>
      </c>
      <c r="K1060" s="2" t="s">
        <v>20</v>
      </c>
      <c r="L1060" s="8" t="str">
        <f t="shared" si="224"/>
        <v>Доходы/Оплата (за доставку)</v>
      </c>
      <c r="M1060" t="str">
        <f t="shared" si="225"/>
        <v xml:space="preserve"> </v>
      </c>
      <c r="N1060" t="str">
        <f t="shared" si="226"/>
        <v>Доходы/Оплата (за доставку)</v>
      </c>
      <c r="O1060" s="13" t="b">
        <f t="shared" si="227"/>
        <v>0</v>
      </c>
      <c r="P1060" t="str">
        <f t="shared" si="228"/>
        <v>нет</v>
      </c>
      <c r="Q1060" t="str">
        <f t="shared" si="229"/>
        <v/>
      </c>
      <c r="R1060" t="b">
        <f t="shared" si="230"/>
        <v>0</v>
      </c>
      <c r="S1060" t="str">
        <f t="shared" si="231"/>
        <v>нет</v>
      </c>
      <c r="T1060" t="b">
        <f t="shared" si="232"/>
        <v>0</v>
      </c>
      <c r="U1060" t="str">
        <f t="shared" si="233"/>
        <v>нет</v>
      </c>
      <c r="V1060" t="b">
        <f t="shared" si="234"/>
        <v>0</v>
      </c>
      <c r="W1060" t="str">
        <f t="shared" si="235"/>
        <v>нет</v>
      </c>
      <c r="X1060" t="b">
        <f t="shared" si="236"/>
        <v>0</v>
      </c>
      <c r="Y1060" t="str">
        <f t="shared" si="237"/>
        <v>нет</v>
      </c>
    </row>
    <row r="1061" spans="1:25" ht="45" customHeight="1" x14ac:dyDescent="0.2">
      <c r="A1061" s="2" t="s">
        <v>11</v>
      </c>
      <c r="B1061" s="2" t="s">
        <v>3689</v>
      </c>
      <c r="C1061" s="2" t="s">
        <v>3700</v>
      </c>
      <c r="D1061" s="4">
        <v>665</v>
      </c>
      <c r="E1061" s="2" t="s">
        <v>3681</v>
      </c>
      <c r="F1061" s="2" t="s">
        <v>62</v>
      </c>
      <c r="G1061" s="2" t="s">
        <v>3701</v>
      </c>
      <c r="H1061" s="2" t="s">
        <v>3702</v>
      </c>
      <c r="I1061" s="2" t="s">
        <v>65</v>
      </c>
      <c r="J1061" s="2" t="s">
        <v>3703</v>
      </c>
      <c r="K1061" s="2" t="s">
        <v>20</v>
      </c>
      <c r="L1061" s="8" t="str">
        <f t="shared" si="224"/>
        <v>Доходы/Оплата (за доставку)</v>
      </c>
      <c r="M1061" t="str">
        <f t="shared" si="225"/>
        <v xml:space="preserve"> </v>
      </c>
      <c r="N1061" t="str">
        <f t="shared" si="226"/>
        <v>Доходы/Оплата (за доставку)</v>
      </c>
      <c r="O1061" s="13" t="b">
        <f t="shared" si="227"/>
        <v>0</v>
      </c>
      <c r="P1061" t="str">
        <f t="shared" si="228"/>
        <v>нет</v>
      </c>
      <c r="Q1061" t="str">
        <f t="shared" si="229"/>
        <v/>
      </c>
      <c r="R1061" t="b">
        <f t="shared" si="230"/>
        <v>0</v>
      </c>
      <c r="S1061" t="str">
        <f t="shared" si="231"/>
        <v>нет</v>
      </c>
      <c r="T1061" t="b">
        <f t="shared" si="232"/>
        <v>0</v>
      </c>
      <c r="U1061" t="str">
        <f t="shared" si="233"/>
        <v>нет</v>
      </c>
      <c r="V1061" t="b">
        <f t="shared" si="234"/>
        <v>0</v>
      </c>
      <c r="W1061" t="str">
        <f t="shared" si="235"/>
        <v>нет</v>
      </c>
      <c r="X1061" t="b">
        <f t="shared" si="236"/>
        <v>0</v>
      </c>
      <c r="Y1061" t="str">
        <f t="shared" si="237"/>
        <v>нет</v>
      </c>
    </row>
    <row r="1062" spans="1:25" ht="45" customHeight="1" x14ac:dyDescent="0.2">
      <c r="A1062" s="2" t="s">
        <v>11</v>
      </c>
      <c r="B1062" s="2" t="s">
        <v>3689</v>
      </c>
      <c r="C1062" s="2" t="s">
        <v>3704</v>
      </c>
      <c r="D1062" s="4">
        <v>665</v>
      </c>
      <c r="E1062" s="2" t="s">
        <v>3681</v>
      </c>
      <c r="F1062" s="2" t="s">
        <v>62</v>
      </c>
      <c r="G1062" s="2" t="s">
        <v>3705</v>
      </c>
      <c r="H1062" s="2" t="s">
        <v>3706</v>
      </c>
      <c r="I1062" s="2" t="s">
        <v>65</v>
      </c>
      <c r="J1062" s="2" t="s">
        <v>3707</v>
      </c>
      <c r="K1062" s="2" t="s">
        <v>20</v>
      </c>
      <c r="L1062" s="8" t="str">
        <f t="shared" si="224"/>
        <v>Доходы/Оплата (за доставку)</v>
      </c>
      <c r="M1062" t="str">
        <f t="shared" si="225"/>
        <v xml:space="preserve"> </v>
      </c>
      <c r="N1062" t="str">
        <f t="shared" si="226"/>
        <v>Доходы/Оплата (за доставку)</v>
      </c>
      <c r="O1062" s="13" t="b">
        <f t="shared" si="227"/>
        <v>0</v>
      </c>
      <c r="P1062" t="str">
        <f t="shared" si="228"/>
        <v>нет</v>
      </c>
      <c r="Q1062" t="str">
        <f t="shared" si="229"/>
        <v/>
      </c>
      <c r="R1062" t="b">
        <f t="shared" si="230"/>
        <v>0</v>
      </c>
      <c r="S1062" t="str">
        <f t="shared" si="231"/>
        <v>нет</v>
      </c>
      <c r="T1062" t="b">
        <f t="shared" si="232"/>
        <v>0</v>
      </c>
      <c r="U1062" t="str">
        <f t="shared" si="233"/>
        <v>нет</v>
      </c>
      <c r="V1062" t="b">
        <f t="shared" si="234"/>
        <v>0</v>
      </c>
      <c r="W1062" t="str">
        <f t="shared" si="235"/>
        <v>нет</v>
      </c>
      <c r="X1062" t="b">
        <f t="shared" si="236"/>
        <v>0</v>
      </c>
      <c r="Y1062" t="str">
        <f t="shared" si="237"/>
        <v>нет</v>
      </c>
    </row>
    <row r="1063" spans="1:25" ht="45" customHeight="1" x14ac:dyDescent="0.2">
      <c r="A1063" s="2" t="s">
        <v>11</v>
      </c>
      <c r="B1063" s="2" t="s">
        <v>3708</v>
      </c>
      <c r="C1063" s="2" t="s">
        <v>3709</v>
      </c>
      <c r="D1063" s="4">
        <v>665</v>
      </c>
      <c r="E1063" s="2" t="s">
        <v>3710</v>
      </c>
      <c r="F1063" s="2" t="s">
        <v>62</v>
      </c>
      <c r="G1063" s="2" t="s">
        <v>149</v>
      </c>
      <c r="H1063" s="2" t="s">
        <v>3711</v>
      </c>
      <c r="I1063" s="2" t="s">
        <v>65</v>
      </c>
      <c r="J1063" s="2" t="s">
        <v>3712</v>
      </c>
      <c r="K1063" s="2" t="s">
        <v>20</v>
      </c>
      <c r="L1063" s="8" t="str">
        <f t="shared" si="224"/>
        <v>Доходы/Оплата (за доставку)</v>
      </c>
      <c r="M1063" t="str">
        <f t="shared" si="225"/>
        <v xml:space="preserve"> </v>
      </c>
      <c r="N1063" t="str">
        <f t="shared" si="226"/>
        <v>Доходы/Оплата (за доставку)</v>
      </c>
      <c r="O1063" s="13" t="b">
        <f t="shared" si="227"/>
        <v>0</v>
      </c>
      <c r="P1063" t="str">
        <f t="shared" si="228"/>
        <v>нет</v>
      </c>
      <c r="Q1063" t="str">
        <f t="shared" si="229"/>
        <v/>
      </c>
      <c r="R1063" t="b">
        <f t="shared" si="230"/>
        <v>0</v>
      </c>
      <c r="S1063" t="str">
        <f t="shared" si="231"/>
        <v>нет</v>
      </c>
      <c r="T1063" t="b">
        <f t="shared" si="232"/>
        <v>0</v>
      </c>
      <c r="U1063" t="str">
        <f t="shared" si="233"/>
        <v>нет</v>
      </c>
      <c r="V1063" t="b">
        <f t="shared" si="234"/>
        <v>0</v>
      </c>
      <c r="W1063" t="str">
        <f t="shared" si="235"/>
        <v>нет</v>
      </c>
      <c r="X1063" t="b">
        <f t="shared" si="236"/>
        <v>0</v>
      </c>
      <c r="Y1063" t="str">
        <f t="shared" si="237"/>
        <v>нет</v>
      </c>
    </row>
    <row r="1064" spans="1:25" ht="45" customHeight="1" x14ac:dyDescent="0.2">
      <c r="A1064" s="2" t="s">
        <v>11</v>
      </c>
      <c r="B1064" s="2" t="s">
        <v>3708</v>
      </c>
      <c r="C1064" s="2" t="s">
        <v>3713</v>
      </c>
      <c r="D1064" s="4">
        <v>665</v>
      </c>
      <c r="E1064" s="2" t="s">
        <v>3710</v>
      </c>
      <c r="F1064" s="2" t="s">
        <v>62</v>
      </c>
      <c r="G1064" s="2" t="s">
        <v>540</v>
      </c>
      <c r="H1064" s="2" t="s">
        <v>3714</v>
      </c>
      <c r="I1064" s="2" t="s">
        <v>65</v>
      </c>
      <c r="J1064" s="2" t="s">
        <v>3715</v>
      </c>
      <c r="K1064" s="2" t="s">
        <v>20</v>
      </c>
      <c r="L1064" s="8" t="str">
        <f t="shared" si="224"/>
        <v>Доходы/Оплата (за доставку)</v>
      </c>
      <c r="M1064" t="str">
        <f t="shared" si="225"/>
        <v xml:space="preserve"> </v>
      </c>
      <c r="N1064" t="str">
        <f t="shared" si="226"/>
        <v>Доходы/Оплата (за доставку)</v>
      </c>
      <c r="O1064" s="13" t="b">
        <f t="shared" si="227"/>
        <v>0</v>
      </c>
      <c r="P1064" t="str">
        <f t="shared" si="228"/>
        <v>нет</v>
      </c>
      <c r="Q1064" t="str">
        <f t="shared" si="229"/>
        <v/>
      </c>
      <c r="R1064" t="b">
        <f t="shared" si="230"/>
        <v>0</v>
      </c>
      <c r="S1064" t="str">
        <f t="shared" si="231"/>
        <v>нет</v>
      </c>
      <c r="T1064" t="b">
        <f t="shared" si="232"/>
        <v>0</v>
      </c>
      <c r="U1064" t="str">
        <f t="shared" si="233"/>
        <v>нет</v>
      </c>
      <c r="V1064" t="b">
        <f t="shared" si="234"/>
        <v>0</v>
      </c>
      <c r="W1064" t="str">
        <f t="shared" si="235"/>
        <v>нет</v>
      </c>
      <c r="X1064" t="b">
        <f t="shared" si="236"/>
        <v>0</v>
      </c>
      <c r="Y1064" t="str">
        <f t="shared" si="237"/>
        <v>нет</v>
      </c>
    </row>
    <row r="1065" spans="1:25" ht="45" customHeight="1" x14ac:dyDescent="0.2">
      <c r="A1065" s="2" t="s">
        <v>11</v>
      </c>
      <c r="B1065" s="2" t="s">
        <v>3708</v>
      </c>
      <c r="C1065" s="2" t="s">
        <v>3716</v>
      </c>
      <c r="D1065" s="4">
        <v>665</v>
      </c>
      <c r="E1065" s="2" t="s">
        <v>3710</v>
      </c>
      <c r="F1065" s="2" t="s">
        <v>62</v>
      </c>
      <c r="G1065" s="2" t="s">
        <v>3717</v>
      </c>
      <c r="H1065" s="2" t="s">
        <v>3718</v>
      </c>
      <c r="I1065" s="2" t="s">
        <v>65</v>
      </c>
      <c r="J1065" s="2" t="s">
        <v>3719</v>
      </c>
      <c r="K1065" s="2" t="s">
        <v>20</v>
      </c>
      <c r="L1065" s="8" t="str">
        <f t="shared" si="224"/>
        <v>Доходы/Оплата (за доставку)</v>
      </c>
      <c r="M1065" t="str">
        <f t="shared" si="225"/>
        <v xml:space="preserve"> </v>
      </c>
      <c r="N1065" t="str">
        <f t="shared" si="226"/>
        <v>Доходы/Оплата (за доставку)</v>
      </c>
      <c r="O1065" s="13" t="b">
        <f t="shared" si="227"/>
        <v>0</v>
      </c>
      <c r="P1065" t="str">
        <f t="shared" si="228"/>
        <v>нет</v>
      </c>
      <c r="Q1065" t="str">
        <f t="shared" si="229"/>
        <v/>
      </c>
      <c r="R1065" t="b">
        <f t="shared" si="230"/>
        <v>0</v>
      </c>
      <c r="S1065" t="str">
        <f t="shared" si="231"/>
        <v>нет</v>
      </c>
      <c r="T1065" t="b">
        <f t="shared" si="232"/>
        <v>0</v>
      </c>
      <c r="U1065" t="str">
        <f t="shared" si="233"/>
        <v>нет</v>
      </c>
      <c r="V1065" t="b">
        <f t="shared" si="234"/>
        <v>0</v>
      </c>
      <c r="W1065" t="str">
        <f t="shared" si="235"/>
        <v>нет</v>
      </c>
      <c r="X1065" t="b">
        <f t="shared" si="236"/>
        <v>0</v>
      </c>
      <c r="Y1065" t="str">
        <f t="shared" si="237"/>
        <v>нет</v>
      </c>
    </row>
    <row r="1066" spans="1:25" ht="45" customHeight="1" x14ac:dyDescent="0.2">
      <c r="A1066" s="2" t="s">
        <v>11</v>
      </c>
      <c r="B1066" s="2" t="s">
        <v>3708</v>
      </c>
      <c r="C1066" s="2" t="s">
        <v>3720</v>
      </c>
      <c r="D1066" s="4">
        <v>498.75</v>
      </c>
      <c r="E1066" s="2" t="s">
        <v>3710</v>
      </c>
      <c r="F1066" s="2" t="s">
        <v>62</v>
      </c>
      <c r="G1066" s="2" t="s">
        <v>3721</v>
      </c>
      <c r="H1066" s="2" t="s">
        <v>3722</v>
      </c>
      <c r="I1066" s="2" t="s">
        <v>65</v>
      </c>
      <c r="J1066" s="2" t="s">
        <v>3723</v>
      </c>
      <c r="K1066" s="2" t="s">
        <v>20</v>
      </c>
      <c r="L1066" s="8" t="str">
        <f t="shared" si="224"/>
        <v>Доходы/Оплата (за доставку)</v>
      </c>
      <c r="M1066" t="str">
        <f t="shared" si="225"/>
        <v xml:space="preserve"> </v>
      </c>
      <c r="N1066" t="str">
        <f t="shared" si="226"/>
        <v>Доходы/Оплата (за доставку)</v>
      </c>
      <c r="O1066" s="13" t="b">
        <f t="shared" si="227"/>
        <v>0</v>
      </c>
      <c r="P1066" t="str">
        <f t="shared" si="228"/>
        <v>нет</v>
      </c>
      <c r="Q1066" t="str">
        <f t="shared" si="229"/>
        <v/>
      </c>
      <c r="R1066" t="b">
        <f t="shared" si="230"/>
        <v>0</v>
      </c>
      <c r="S1066" t="str">
        <f t="shared" si="231"/>
        <v>нет</v>
      </c>
      <c r="T1066" t="b">
        <f t="shared" si="232"/>
        <v>0</v>
      </c>
      <c r="U1066" t="str">
        <f t="shared" si="233"/>
        <v>нет</v>
      </c>
      <c r="V1066" t="b">
        <f t="shared" si="234"/>
        <v>0</v>
      </c>
      <c r="W1066" t="str">
        <f t="shared" si="235"/>
        <v>нет</v>
      </c>
      <c r="X1066" t="b">
        <f t="shared" si="236"/>
        <v>0</v>
      </c>
      <c r="Y1066" t="str">
        <f t="shared" si="237"/>
        <v>нет</v>
      </c>
    </row>
    <row r="1067" spans="1:25" ht="45" customHeight="1" x14ac:dyDescent="0.2">
      <c r="A1067" s="2" t="s">
        <v>11</v>
      </c>
      <c r="B1067" s="2" t="s">
        <v>3724</v>
      </c>
      <c r="C1067" s="2" t="s">
        <v>3725</v>
      </c>
      <c r="D1067" s="3">
        <v>108788.87</v>
      </c>
      <c r="E1067" s="2" t="s">
        <v>3726</v>
      </c>
      <c r="F1067" s="2" t="s">
        <v>15</v>
      </c>
      <c r="G1067" s="2" t="s">
        <v>38</v>
      </c>
      <c r="H1067" s="2" t="s">
        <v>17</v>
      </c>
      <c r="I1067" s="2" t="s">
        <v>18</v>
      </c>
      <c r="J1067" s="11" t="s">
        <v>3727</v>
      </c>
      <c r="K1067" s="2" t="s">
        <v>20</v>
      </c>
      <c r="L1067" s="8" t="str">
        <f t="shared" si="224"/>
        <v>ЗП</v>
      </c>
      <c r="M1067" t="str">
        <f t="shared" si="225"/>
        <v xml:space="preserve"> </v>
      </c>
      <c r="N1067" t="str">
        <f t="shared" si="226"/>
        <v>ЗП</v>
      </c>
      <c r="O1067" s="13" t="b">
        <f t="shared" si="227"/>
        <v>0</v>
      </c>
      <c r="P1067" t="str">
        <f t="shared" si="228"/>
        <v>нет</v>
      </c>
      <c r="Q1067" t="str">
        <f t="shared" si="229"/>
        <v>ЗП</v>
      </c>
      <c r="R1067" t="b">
        <f t="shared" si="230"/>
        <v>0</v>
      </c>
      <c r="S1067" t="str">
        <f t="shared" si="231"/>
        <v>нет</v>
      </c>
      <c r="T1067" t="b">
        <f t="shared" si="232"/>
        <v>0</v>
      </c>
      <c r="U1067" t="str">
        <f t="shared" si="233"/>
        <v>нет</v>
      </c>
      <c r="V1067" t="b">
        <f t="shared" si="234"/>
        <v>0</v>
      </c>
      <c r="W1067" t="str">
        <f t="shared" si="235"/>
        <v>нет</v>
      </c>
      <c r="X1067" t="b">
        <f t="shared" si="236"/>
        <v>0</v>
      </c>
      <c r="Y1067" t="str">
        <f t="shared" si="237"/>
        <v>нет</v>
      </c>
    </row>
    <row r="1068" spans="1:25" ht="45" customHeight="1" x14ac:dyDescent="0.2">
      <c r="A1068" s="2" t="s">
        <v>11</v>
      </c>
      <c r="B1068" s="2" t="s">
        <v>3728</v>
      </c>
      <c r="C1068" s="2" t="s">
        <v>3729</v>
      </c>
      <c r="D1068" s="3">
        <v>1000</v>
      </c>
      <c r="E1068" s="2" t="s">
        <v>3726</v>
      </c>
      <c r="F1068" s="2" t="s">
        <v>15</v>
      </c>
      <c r="G1068" s="2" t="s">
        <v>89</v>
      </c>
      <c r="H1068" s="2" t="s">
        <v>17</v>
      </c>
      <c r="I1068" s="2" t="s">
        <v>90</v>
      </c>
      <c r="J1068" s="2" t="s">
        <v>3730</v>
      </c>
      <c r="K1068" s="2" t="s">
        <v>20</v>
      </c>
      <c r="L1068" s="8" t="str">
        <f t="shared" si="224"/>
        <v>пени</v>
      </c>
      <c r="M1068" t="str">
        <f t="shared" si="225"/>
        <v xml:space="preserve"> </v>
      </c>
      <c r="N1068" t="str">
        <f t="shared" si="226"/>
        <v>пени</v>
      </c>
      <c r="O1068" s="13" t="b">
        <f t="shared" si="227"/>
        <v>0</v>
      </c>
      <c r="P1068" t="str">
        <f t="shared" si="228"/>
        <v>нет</v>
      </c>
      <c r="Q1068" t="str">
        <f t="shared" si="229"/>
        <v/>
      </c>
      <c r="R1068" t="b">
        <f t="shared" si="230"/>
        <v>1</v>
      </c>
      <c r="S1068" t="str">
        <f t="shared" si="231"/>
        <v>пени</v>
      </c>
      <c r="T1068" t="b">
        <f t="shared" si="232"/>
        <v>0</v>
      </c>
      <c r="U1068" t="str">
        <f t="shared" si="233"/>
        <v>нет</v>
      </c>
      <c r="V1068" t="b">
        <f t="shared" si="234"/>
        <v>0</v>
      </c>
      <c r="W1068" t="str">
        <f t="shared" si="235"/>
        <v>нет</v>
      </c>
      <c r="X1068" t="b">
        <f t="shared" si="236"/>
        <v>0</v>
      </c>
      <c r="Y1068" t="str">
        <f t="shared" si="237"/>
        <v>нет</v>
      </c>
    </row>
    <row r="1069" spans="1:25" ht="45" customHeight="1" x14ac:dyDescent="0.2">
      <c r="A1069" s="2" t="s">
        <v>11</v>
      </c>
      <c r="B1069" s="2" t="s">
        <v>3731</v>
      </c>
      <c r="C1069" s="2" t="s">
        <v>3732</v>
      </c>
      <c r="D1069" s="4">
        <v>945</v>
      </c>
      <c r="E1069" s="2" t="s">
        <v>3726</v>
      </c>
      <c r="F1069" s="2" t="s">
        <v>15</v>
      </c>
      <c r="G1069" s="2" t="s">
        <v>89</v>
      </c>
      <c r="H1069" s="2" t="s">
        <v>17</v>
      </c>
      <c r="I1069" s="2" t="s">
        <v>90</v>
      </c>
      <c r="J1069" s="2" t="s">
        <v>3733</v>
      </c>
      <c r="K1069" s="2" t="s">
        <v>20</v>
      </c>
      <c r="L1069" s="8" t="str">
        <f t="shared" si="224"/>
        <v>НДФЛ</v>
      </c>
      <c r="M1069" t="str">
        <f t="shared" si="225"/>
        <v xml:space="preserve"> </v>
      </c>
      <c r="N1069" t="str">
        <f t="shared" si="226"/>
        <v>НДФЛ</v>
      </c>
      <c r="O1069" s="13" t="b">
        <f t="shared" si="227"/>
        <v>0</v>
      </c>
      <c r="P1069" t="str">
        <f t="shared" si="228"/>
        <v>нет</v>
      </c>
      <c r="Q1069" t="str">
        <f t="shared" si="229"/>
        <v/>
      </c>
      <c r="R1069" t="b">
        <f t="shared" si="230"/>
        <v>0</v>
      </c>
      <c r="S1069" t="str">
        <f t="shared" si="231"/>
        <v>нет</v>
      </c>
      <c r="T1069" t="b">
        <f t="shared" si="232"/>
        <v>1</v>
      </c>
      <c r="U1069" t="str">
        <f t="shared" si="233"/>
        <v>НДФЛ</v>
      </c>
      <c r="V1069" t="b">
        <f t="shared" si="234"/>
        <v>0</v>
      </c>
      <c r="W1069" t="str">
        <f t="shared" si="235"/>
        <v>нет</v>
      </c>
      <c r="X1069" t="b">
        <f t="shared" si="236"/>
        <v>0</v>
      </c>
      <c r="Y1069" t="str">
        <f t="shared" si="237"/>
        <v>нет</v>
      </c>
    </row>
    <row r="1070" spans="1:25" ht="45" customHeight="1" x14ac:dyDescent="0.2">
      <c r="A1070" s="2" t="s">
        <v>11</v>
      </c>
      <c r="B1070" s="2" t="s">
        <v>3734</v>
      </c>
      <c r="C1070" s="2" t="s">
        <v>3735</v>
      </c>
      <c r="D1070" s="3">
        <v>1000467</v>
      </c>
      <c r="E1070" s="2" t="s">
        <v>3726</v>
      </c>
      <c r="F1070" s="2" t="s">
        <v>15</v>
      </c>
      <c r="G1070" s="2" t="s">
        <v>89</v>
      </c>
      <c r="H1070" s="2" t="s">
        <v>17</v>
      </c>
      <c r="I1070" s="2" t="s">
        <v>90</v>
      </c>
      <c r="J1070" s="2" t="s">
        <v>3736</v>
      </c>
      <c r="K1070" s="2" t="s">
        <v>20</v>
      </c>
      <c r="L1070" s="8" t="str">
        <f t="shared" si="224"/>
        <v>НДФЛ</v>
      </c>
      <c r="M1070" t="str">
        <f t="shared" si="225"/>
        <v xml:space="preserve"> </v>
      </c>
      <c r="N1070" t="str">
        <f t="shared" si="226"/>
        <v>НДФЛ</v>
      </c>
      <c r="O1070" s="13" t="b">
        <f t="shared" si="227"/>
        <v>0</v>
      </c>
      <c r="P1070" t="str">
        <f t="shared" si="228"/>
        <v>нет</v>
      </c>
      <c r="Q1070" t="str">
        <f t="shared" si="229"/>
        <v/>
      </c>
      <c r="R1070" t="b">
        <f t="shared" si="230"/>
        <v>0</v>
      </c>
      <c r="S1070" t="str">
        <f t="shared" si="231"/>
        <v>нет</v>
      </c>
      <c r="T1070" t="b">
        <f t="shared" si="232"/>
        <v>1</v>
      </c>
      <c r="U1070" t="str">
        <f t="shared" si="233"/>
        <v>НДФЛ</v>
      </c>
      <c r="V1070" t="b">
        <f t="shared" si="234"/>
        <v>0</v>
      </c>
      <c r="W1070" t="str">
        <f t="shared" si="235"/>
        <v>нет</v>
      </c>
      <c r="X1070" t="b">
        <f t="shared" si="236"/>
        <v>0</v>
      </c>
      <c r="Y1070" t="str">
        <f t="shared" si="237"/>
        <v>нет</v>
      </c>
    </row>
    <row r="1071" spans="1:25" ht="45" customHeight="1" x14ac:dyDescent="0.2">
      <c r="A1071" s="2" t="s">
        <v>11</v>
      </c>
      <c r="B1071" s="2" t="s">
        <v>3737</v>
      </c>
      <c r="C1071" s="2" t="s">
        <v>3738</v>
      </c>
      <c r="D1071" s="3">
        <v>16527.16</v>
      </c>
      <c r="E1071" s="2" t="s">
        <v>3726</v>
      </c>
      <c r="F1071" s="2" t="s">
        <v>62</v>
      </c>
      <c r="G1071" s="2" t="s">
        <v>382</v>
      </c>
      <c r="H1071" s="2" t="s">
        <v>17</v>
      </c>
      <c r="I1071" s="2" t="s">
        <v>1820</v>
      </c>
      <c r="J1071" s="2" t="s">
        <v>3739</v>
      </c>
      <c r="K1071" s="2" t="s">
        <v>20</v>
      </c>
      <c r="L1071" s="8" t="str">
        <f t="shared" si="224"/>
        <v>Возврат субсидии</v>
      </c>
      <c r="M1071" t="str">
        <f t="shared" si="225"/>
        <v xml:space="preserve"> </v>
      </c>
      <c r="N1071" t="str">
        <f t="shared" si="226"/>
        <v>Возврат субсидии</v>
      </c>
      <c r="O1071" s="13" t="b">
        <f t="shared" si="227"/>
        <v>0</v>
      </c>
      <c r="P1071" t="str">
        <f t="shared" si="228"/>
        <v>нет</v>
      </c>
      <c r="Q1071" t="str">
        <f t="shared" si="229"/>
        <v/>
      </c>
      <c r="R1071" t="b">
        <f t="shared" si="230"/>
        <v>0</v>
      </c>
      <c r="S1071" t="str">
        <f t="shared" si="231"/>
        <v>нет</v>
      </c>
      <c r="T1071" t="b">
        <f t="shared" si="232"/>
        <v>0</v>
      </c>
      <c r="U1071" t="str">
        <f t="shared" si="233"/>
        <v>нет</v>
      </c>
      <c r="V1071" t="b">
        <f t="shared" si="234"/>
        <v>0</v>
      </c>
      <c r="W1071" t="str">
        <f t="shared" si="235"/>
        <v>нет</v>
      </c>
      <c r="X1071" t="b">
        <f t="shared" si="236"/>
        <v>0</v>
      </c>
      <c r="Y1071" t="str">
        <f t="shared" si="237"/>
        <v>нет</v>
      </c>
    </row>
    <row r="1072" spans="1:25" ht="45" customHeight="1" x14ac:dyDescent="0.2">
      <c r="A1072" s="2" t="s">
        <v>11</v>
      </c>
      <c r="B1072" s="2" t="s">
        <v>3737</v>
      </c>
      <c r="C1072" s="2" t="s">
        <v>3740</v>
      </c>
      <c r="D1072" s="3">
        <v>4978</v>
      </c>
      <c r="E1072" s="2" t="s">
        <v>3726</v>
      </c>
      <c r="F1072" s="2" t="s">
        <v>62</v>
      </c>
      <c r="G1072" s="2" t="s">
        <v>382</v>
      </c>
      <c r="H1072" s="2" t="s">
        <v>17</v>
      </c>
      <c r="I1072" s="2" t="s">
        <v>1820</v>
      </c>
      <c r="J1072" s="2" t="s">
        <v>3739</v>
      </c>
      <c r="K1072" s="2" t="s">
        <v>20</v>
      </c>
      <c r="L1072" s="8" t="str">
        <f t="shared" si="224"/>
        <v>Возврат субсидии</v>
      </c>
      <c r="M1072" t="str">
        <f t="shared" si="225"/>
        <v xml:space="preserve"> </v>
      </c>
      <c r="N1072" t="str">
        <f t="shared" si="226"/>
        <v>Возврат субсидии</v>
      </c>
      <c r="O1072" s="13" t="b">
        <f t="shared" si="227"/>
        <v>0</v>
      </c>
      <c r="P1072" t="str">
        <f t="shared" si="228"/>
        <v>нет</v>
      </c>
      <c r="Q1072" t="str">
        <f t="shared" si="229"/>
        <v/>
      </c>
      <c r="R1072" t="b">
        <f t="shared" si="230"/>
        <v>0</v>
      </c>
      <c r="S1072" t="str">
        <f t="shared" si="231"/>
        <v>нет</v>
      </c>
      <c r="T1072" t="b">
        <f t="shared" si="232"/>
        <v>0</v>
      </c>
      <c r="U1072" t="str">
        <f t="shared" si="233"/>
        <v>нет</v>
      </c>
      <c r="V1072" t="b">
        <f t="shared" si="234"/>
        <v>0</v>
      </c>
      <c r="W1072" t="str">
        <f t="shared" si="235"/>
        <v>нет</v>
      </c>
      <c r="X1072" t="b">
        <f t="shared" si="236"/>
        <v>0</v>
      </c>
      <c r="Y1072" t="str">
        <f t="shared" si="237"/>
        <v>нет</v>
      </c>
    </row>
    <row r="1073" spans="1:25" ht="45" customHeight="1" x14ac:dyDescent="0.2">
      <c r="A1073" s="2" t="s">
        <v>11</v>
      </c>
      <c r="B1073" s="2" t="s">
        <v>3737</v>
      </c>
      <c r="C1073" s="2" t="s">
        <v>3741</v>
      </c>
      <c r="D1073" s="3">
        <v>1330</v>
      </c>
      <c r="E1073" s="2" t="s">
        <v>3726</v>
      </c>
      <c r="F1073" s="2" t="s">
        <v>62</v>
      </c>
      <c r="G1073" s="2" t="s">
        <v>3742</v>
      </c>
      <c r="H1073" s="2" t="s">
        <v>3743</v>
      </c>
      <c r="I1073" s="2" t="s">
        <v>65</v>
      </c>
      <c r="J1073" s="2" t="s">
        <v>731</v>
      </c>
      <c r="K1073" s="2" t="s">
        <v>20</v>
      </c>
      <c r="L1073" s="8" t="str">
        <f t="shared" si="224"/>
        <v>Доходы/Оплата (за доставку)</v>
      </c>
      <c r="M1073" t="str">
        <f t="shared" si="225"/>
        <v xml:space="preserve"> </v>
      </c>
      <c r="N1073" t="str">
        <f t="shared" si="226"/>
        <v>Доходы/Оплата (за доставку)</v>
      </c>
      <c r="O1073" s="13" t="b">
        <f t="shared" si="227"/>
        <v>0</v>
      </c>
      <c r="P1073" t="str">
        <f t="shared" si="228"/>
        <v>нет</v>
      </c>
      <c r="Q1073" t="str">
        <f t="shared" si="229"/>
        <v/>
      </c>
      <c r="R1073" t="b">
        <f t="shared" si="230"/>
        <v>0</v>
      </c>
      <c r="S1073" t="str">
        <f t="shared" si="231"/>
        <v>нет</v>
      </c>
      <c r="T1073" t="b">
        <f t="shared" si="232"/>
        <v>0</v>
      </c>
      <c r="U1073" t="str">
        <f t="shared" si="233"/>
        <v>нет</v>
      </c>
      <c r="V1073" t="b">
        <f t="shared" si="234"/>
        <v>0</v>
      </c>
      <c r="W1073" t="str">
        <f t="shared" si="235"/>
        <v>нет</v>
      </c>
      <c r="X1073" t="b">
        <f t="shared" si="236"/>
        <v>0</v>
      </c>
      <c r="Y1073" t="str">
        <f t="shared" si="237"/>
        <v>нет</v>
      </c>
    </row>
    <row r="1074" spans="1:25" ht="45" customHeight="1" x14ac:dyDescent="0.2">
      <c r="A1074" s="2" t="s">
        <v>11</v>
      </c>
      <c r="B1074" s="2" t="s">
        <v>3737</v>
      </c>
      <c r="C1074" s="2" t="s">
        <v>3744</v>
      </c>
      <c r="D1074" s="3">
        <v>1330</v>
      </c>
      <c r="E1074" s="2" t="s">
        <v>3726</v>
      </c>
      <c r="F1074" s="2" t="s">
        <v>62</v>
      </c>
      <c r="G1074" s="2" t="s">
        <v>1055</v>
      </c>
      <c r="H1074" s="2" t="s">
        <v>3745</v>
      </c>
      <c r="I1074" s="2" t="s">
        <v>65</v>
      </c>
      <c r="J1074" s="2" t="s">
        <v>3746</v>
      </c>
      <c r="K1074" s="2" t="s">
        <v>20</v>
      </c>
      <c r="L1074" s="8" t="str">
        <f t="shared" si="224"/>
        <v>Доходы/Оплата (за доставку)</v>
      </c>
      <c r="M1074" t="str">
        <f t="shared" si="225"/>
        <v xml:space="preserve"> </v>
      </c>
      <c r="N1074" t="str">
        <f t="shared" si="226"/>
        <v>Доходы/Оплата (за доставку)</v>
      </c>
      <c r="O1074" s="13" t="b">
        <f t="shared" si="227"/>
        <v>0</v>
      </c>
      <c r="P1074" t="str">
        <f t="shared" si="228"/>
        <v>нет</v>
      </c>
      <c r="Q1074" t="str">
        <f t="shared" si="229"/>
        <v/>
      </c>
      <c r="R1074" t="b">
        <f t="shared" si="230"/>
        <v>0</v>
      </c>
      <c r="S1074" t="str">
        <f t="shared" si="231"/>
        <v>нет</v>
      </c>
      <c r="T1074" t="b">
        <f t="shared" si="232"/>
        <v>0</v>
      </c>
      <c r="U1074" t="str">
        <f t="shared" si="233"/>
        <v>нет</v>
      </c>
      <c r="V1074" t="b">
        <f t="shared" si="234"/>
        <v>0</v>
      </c>
      <c r="W1074" t="str">
        <f t="shared" si="235"/>
        <v>нет</v>
      </c>
      <c r="X1074" t="b">
        <f t="shared" si="236"/>
        <v>0</v>
      </c>
      <c r="Y1074" t="str">
        <f t="shared" si="237"/>
        <v>нет</v>
      </c>
    </row>
    <row r="1075" spans="1:25" ht="45" customHeight="1" x14ac:dyDescent="0.2">
      <c r="A1075" s="2" t="s">
        <v>11</v>
      </c>
      <c r="B1075" s="2" t="s">
        <v>3737</v>
      </c>
      <c r="C1075" s="2" t="s">
        <v>3747</v>
      </c>
      <c r="D1075" s="4">
        <v>997.5</v>
      </c>
      <c r="E1075" s="2" t="s">
        <v>3726</v>
      </c>
      <c r="F1075" s="2" t="s">
        <v>62</v>
      </c>
      <c r="G1075" s="2" t="s">
        <v>3748</v>
      </c>
      <c r="H1075" s="2" t="s">
        <v>3749</v>
      </c>
      <c r="I1075" s="2" t="s">
        <v>65</v>
      </c>
      <c r="J1075" s="2" t="s">
        <v>538</v>
      </c>
      <c r="K1075" s="2" t="s">
        <v>20</v>
      </c>
      <c r="L1075" s="8" t="str">
        <f t="shared" si="224"/>
        <v>Доходы/Оплата (за доставку)</v>
      </c>
      <c r="M1075" t="str">
        <f t="shared" si="225"/>
        <v xml:space="preserve"> </v>
      </c>
      <c r="N1075" t="str">
        <f t="shared" si="226"/>
        <v>Доходы/Оплата (за доставку)</v>
      </c>
      <c r="O1075" s="13" t="b">
        <f t="shared" si="227"/>
        <v>0</v>
      </c>
      <c r="P1075" t="str">
        <f t="shared" si="228"/>
        <v>нет</v>
      </c>
      <c r="Q1075" t="str">
        <f t="shared" si="229"/>
        <v/>
      </c>
      <c r="R1075" t="b">
        <f t="shared" si="230"/>
        <v>0</v>
      </c>
      <c r="S1075" t="str">
        <f t="shared" si="231"/>
        <v>нет</v>
      </c>
      <c r="T1075" t="b">
        <f t="shared" si="232"/>
        <v>0</v>
      </c>
      <c r="U1075" t="str">
        <f t="shared" si="233"/>
        <v>нет</v>
      </c>
      <c r="V1075" t="b">
        <f t="shared" si="234"/>
        <v>0</v>
      </c>
      <c r="W1075" t="str">
        <f t="shared" si="235"/>
        <v>нет</v>
      </c>
      <c r="X1075" t="b">
        <f t="shared" si="236"/>
        <v>0</v>
      </c>
      <c r="Y1075" t="str">
        <f t="shared" si="237"/>
        <v>нет</v>
      </c>
    </row>
    <row r="1076" spans="1:25" ht="45" customHeight="1" x14ac:dyDescent="0.2">
      <c r="A1076" s="2" t="s">
        <v>11</v>
      </c>
      <c r="B1076" s="2" t="s">
        <v>3737</v>
      </c>
      <c r="C1076" s="2" t="s">
        <v>3750</v>
      </c>
      <c r="D1076" s="4">
        <v>997.5</v>
      </c>
      <c r="E1076" s="2" t="s">
        <v>3726</v>
      </c>
      <c r="F1076" s="2" t="s">
        <v>62</v>
      </c>
      <c r="G1076" s="2" t="s">
        <v>3751</v>
      </c>
      <c r="H1076" s="2" t="s">
        <v>3752</v>
      </c>
      <c r="I1076" s="2" t="s">
        <v>65</v>
      </c>
      <c r="J1076" s="2" t="s">
        <v>3753</v>
      </c>
      <c r="K1076" s="2" t="s">
        <v>20</v>
      </c>
      <c r="L1076" s="8" t="str">
        <f t="shared" si="224"/>
        <v>Доходы/Оплата (за доставку)</v>
      </c>
      <c r="M1076" t="str">
        <f t="shared" si="225"/>
        <v xml:space="preserve"> </v>
      </c>
      <c r="N1076" t="str">
        <f t="shared" si="226"/>
        <v>Доходы/Оплата (за доставку)</v>
      </c>
      <c r="O1076" s="13" t="b">
        <f t="shared" si="227"/>
        <v>0</v>
      </c>
      <c r="P1076" t="str">
        <f t="shared" si="228"/>
        <v>нет</v>
      </c>
      <c r="Q1076" t="str">
        <f t="shared" si="229"/>
        <v/>
      </c>
      <c r="R1076" t="b">
        <f t="shared" si="230"/>
        <v>0</v>
      </c>
      <c r="S1076" t="str">
        <f t="shared" si="231"/>
        <v>нет</v>
      </c>
      <c r="T1076" t="b">
        <f t="shared" si="232"/>
        <v>0</v>
      </c>
      <c r="U1076" t="str">
        <f t="shared" si="233"/>
        <v>нет</v>
      </c>
      <c r="V1076" t="b">
        <f t="shared" si="234"/>
        <v>0</v>
      </c>
      <c r="W1076" t="str">
        <f t="shared" si="235"/>
        <v>нет</v>
      </c>
      <c r="X1076" t="b">
        <f t="shared" si="236"/>
        <v>0</v>
      </c>
      <c r="Y1076" t="str">
        <f t="shared" si="237"/>
        <v>нет</v>
      </c>
    </row>
    <row r="1077" spans="1:25" ht="45" customHeight="1" x14ac:dyDescent="0.2">
      <c r="A1077" s="2" t="s">
        <v>11</v>
      </c>
      <c r="B1077" s="2" t="s">
        <v>3737</v>
      </c>
      <c r="C1077" s="2" t="s">
        <v>3754</v>
      </c>
      <c r="D1077" s="4">
        <v>997.5</v>
      </c>
      <c r="E1077" s="2" t="s">
        <v>3726</v>
      </c>
      <c r="F1077" s="2" t="s">
        <v>62</v>
      </c>
      <c r="G1077" s="2" t="s">
        <v>3755</v>
      </c>
      <c r="H1077" s="2" t="s">
        <v>3756</v>
      </c>
      <c r="I1077" s="2" t="s">
        <v>65</v>
      </c>
      <c r="J1077" s="2" t="s">
        <v>538</v>
      </c>
      <c r="K1077" s="2" t="s">
        <v>20</v>
      </c>
      <c r="L1077" s="8" t="str">
        <f t="shared" si="224"/>
        <v>Доходы/Оплата (за доставку)</v>
      </c>
      <c r="M1077" t="str">
        <f t="shared" si="225"/>
        <v xml:space="preserve"> </v>
      </c>
      <c r="N1077" t="str">
        <f t="shared" si="226"/>
        <v>Доходы/Оплата (за доставку)</v>
      </c>
      <c r="O1077" s="13" t="b">
        <f t="shared" si="227"/>
        <v>0</v>
      </c>
      <c r="P1077" t="str">
        <f t="shared" si="228"/>
        <v>нет</v>
      </c>
      <c r="Q1077" t="str">
        <f t="shared" si="229"/>
        <v/>
      </c>
      <c r="R1077" t="b">
        <f t="shared" si="230"/>
        <v>0</v>
      </c>
      <c r="S1077" t="str">
        <f t="shared" si="231"/>
        <v>нет</v>
      </c>
      <c r="T1077" t="b">
        <f t="shared" si="232"/>
        <v>0</v>
      </c>
      <c r="U1077" t="str">
        <f t="shared" si="233"/>
        <v>нет</v>
      </c>
      <c r="V1077" t="b">
        <f t="shared" si="234"/>
        <v>0</v>
      </c>
      <c r="W1077" t="str">
        <f t="shared" si="235"/>
        <v>нет</v>
      </c>
      <c r="X1077" t="b">
        <f t="shared" si="236"/>
        <v>0</v>
      </c>
      <c r="Y1077" t="str">
        <f t="shared" si="237"/>
        <v>нет</v>
      </c>
    </row>
    <row r="1078" spans="1:25" ht="45" customHeight="1" x14ac:dyDescent="0.2">
      <c r="A1078" s="2" t="s">
        <v>11</v>
      </c>
      <c r="B1078" s="2" t="s">
        <v>3737</v>
      </c>
      <c r="C1078" s="2" t="s">
        <v>3757</v>
      </c>
      <c r="D1078" s="4">
        <v>831.25</v>
      </c>
      <c r="E1078" s="2" t="s">
        <v>3726</v>
      </c>
      <c r="F1078" s="2" t="s">
        <v>62</v>
      </c>
      <c r="G1078" s="2" t="s">
        <v>3758</v>
      </c>
      <c r="H1078" s="2" t="s">
        <v>3759</v>
      </c>
      <c r="I1078" s="2" t="s">
        <v>65</v>
      </c>
      <c r="J1078" s="2" t="s">
        <v>538</v>
      </c>
      <c r="K1078" s="2" t="s">
        <v>20</v>
      </c>
      <c r="L1078" s="8" t="str">
        <f t="shared" si="224"/>
        <v>Доходы/Оплата (за доставку)</v>
      </c>
      <c r="M1078" t="str">
        <f t="shared" si="225"/>
        <v xml:space="preserve"> </v>
      </c>
      <c r="N1078" t="str">
        <f t="shared" si="226"/>
        <v>Доходы/Оплата (за доставку)</v>
      </c>
      <c r="O1078" s="13" t="b">
        <f t="shared" si="227"/>
        <v>0</v>
      </c>
      <c r="P1078" t="str">
        <f t="shared" si="228"/>
        <v>нет</v>
      </c>
      <c r="Q1078" t="str">
        <f t="shared" si="229"/>
        <v/>
      </c>
      <c r="R1078" t="b">
        <f t="shared" si="230"/>
        <v>0</v>
      </c>
      <c r="S1078" t="str">
        <f t="shared" si="231"/>
        <v>нет</v>
      </c>
      <c r="T1078" t="b">
        <f t="shared" si="232"/>
        <v>0</v>
      </c>
      <c r="U1078" t="str">
        <f t="shared" si="233"/>
        <v>нет</v>
      </c>
      <c r="V1078" t="b">
        <f t="shared" si="234"/>
        <v>0</v>
      </c>
      <c r="W1078" t="str">
        <f t="shared" si="235"/>
        <v>нет</v>
      </c>
      <c r="X1078" t="b">
        <f t="shared" si="236"/>
        <v>0</v>
      </c>
      <c r="Y1078" t="str">
        <f t="shared" si="237"/>
        <v>нет</v>
      </c>
    </row>
    <row r="1079" spans="1:25" ht="45" customHeight="1" x14ac:dyDescent="0.2">
      <c r="A1079" s="2" t="s">
        <v>11</v>
      </c>
      <c r="B1079" s="2" t="s">
        <v>3737</v>
      </c>
      <c r="C1079" s="2" t="s">
        <v>3760</v>
      </c>
      <c r="D1079" s="4">
        <v>665</v>
      </c>
      <c r="E1079" s="2" t="s">
        <v>3726</v>
      </c>
      <c r="F1079" s="2" t="s">
        <v>62</v>
      </c>
      <c r="G1079" s="2" t="s">
        <v>3761</v>
      </c>
      <c r="H1079" s="2" t="s">
        <v>3762</v>
      </c>
      <c r="I1079" s="2" t="s">
        <v>65</v>
      </c>
      <c r="J1079" s="2" t="s">
        <v>3763</v>
      </c>
      <c r="K1079" s="2" t="s">
        <v>20</v>
      </c>
      <c r="L1079" s="8" t="str">
        <f t="shared" si="224"/>
        <v>Доходы/Оплата (за доставку)</v>
      </c>
      <c r="M1079" t="str">
        <f t="shared" si="225"/>
        <v xml:space="preserve"> </v>
      </c>
      <c r="N1079" t="str">
        <f t="shared" si="226"/>
        <v>Доходы/Оплата (за доставку)</v>
      </c>
      <c r="O1079" s="13" t="b">
        <f t="shared" si="227"/>
        <v>0</v>
      </c>
      <c r="P1079" t="str">
        <f t="shared" si="228"/>
        <v>нет</v>
      </c>
      <c r="Q1079" t="str">
        <f t="shared" si="229"/>
        <v/>
      </c>
      <c r="R1079" t="b">
        <f t="shared" si="230"/>
        <v>0</v>
      </c>
      <c r="S1079" t="str">
        <f t="shared" si="231"/>
        <v>нет</v>
      </c>
      <c r="T1079" t="b">
        <f t="shared" si="232"/>
        <v>0</v>
      </c>
      <c r="U1079" t="str">
        <f t="shared" si="233"/>
        <v>нет</v>
      </c>
      <c r="V1079" t="b">
        <f t="shared" si="234"/>
        <v>0</v>
      </c>
      <c r="W1079" t="str">
        <f t="shared" si="235"/>
        <v>нет</v>
      </c>
      <c r="X1079" t="b">
        <f t="shared" si="236"/>
        <v>0</v>
      </c>
      <c r="Y1079" t="str">
        <f t="shared" si="237"/>
        <v>нет</v>
      </c>
    </row>
    <row r="1080" spans="1:25" ht="45" customHeight="1" x14ac:dyDescent="0.2">
      <c r="A1080" s="2" t="s">
        <v>11</v>
      </c>
      <c r="B1080" s="2" t="s">
        <v>3737</v>
      </c>
      <c r="C1080" s="2" t="s">
        <v>3764</v>
      </c>
      <c r="D1080" s="4">
        <v>665</v>
      </c>
      <c r="E1080" s="2" t="s">
        <v>3726</v>
      </c>
      <c r="F1080" s="2" t="s">
        <v>62</v>
      </c>
      <c r="G1080" s="2" t="s">
        <v>3765</v>
      </c>
      <c r="H1080" s="2" t="s">
        <v>3766</v>
      </c>
      <c r="I1080" s="2" t="s">
        <v>65</v>
      </c>
      <c r="J1080" s="2" t="s">
        <v>3767</v>
      </c>
      <c r="K1080" s="2" t="s">
        <v>20</v>
      </c>
      <c r="L1080" s="8" t="str">
        <f t="shared" si="224"/>
        <v>Доходы/Оплата (за доставку)</v>
      </c>
      <c r="M1080" t="str">
        <f t="shared" si="225"/>
        <v xml:space="preserve"> </v>
      </c>
      <c r="N1080" t="str">
        <f t="shared" si="226"/>
        <v>Доходы/Оплата (за доставку)</v>
      </c>
      <c r="O1080" s="13" t="b">
        <f t="shared" si="227"/>
        <v>0</v>
      </c>
      <c r="P1080" t="str">
        <f t="shared" si="228"/>
        <v>нет</v>
      </c>
      <c r="Q1080" t="str">
        <f t="shared" si="229"/>
        <v/>
      </c>
      <c r="R1080" t="b">
        <f t="shared" si="230"/>
        <v>0</v>
      </c>
      <c r="S1080" t="str">
        <f t="shared" si="231"/>
        <v>нет</v>
      </c>
      <c r="T1080" t="b">
        <f t="shared" si="232"/>
        <v>0</v>
      </c>
      <c r="U1080" t="str">
        <f t="shared" si="233"/>
        <v>нет</v>
      </c>
      <c r="V1080" t="b">
        <f t="shared" si="234"/>
        <v>0</v>
      </c>
      <c r="W1080" t="str">
        <f t="shared" si="235"/>
        <v>нет</v>
      </c>
      <c r="X1080" t="b">
        <f t="shared" si="236"/>
        <v>0</v>
      </c>
      <c r="Y1080" t="str">
        <f t="shared" si="237"/>
        <v>нет</v>
      </c>
    </row>
    <row r="1081" spans="1:25" ht="45" customHeight="1" x14ac:dyDescent="0.2">
      <c r="A1081" s="2" t="s">
        <v>11</v>
      </c>
      <c r="B1081" s="2" t="s">
        <v>3737</v>
      </c>
      <c r="C1081" s="2" t="s">
        <v>3768</v>
      </c>
      <c r="D1081" s="4">
        <v>665</v>
      </c>
      <c r="E1081" s="2" t="s">
        <v>3726</v>
      </c>
      <c r="F1081" s="2" t="s">
        <v>62</v>
      </c>
      <c r="G1081" s="2" t="s">
        <v>1385</v>
      </c>
      <c r="H1081" s="2" t="s">
        <v>3769</v>
      </c>
      <c r="I1081" s="2" t="s">
        <v>65</v>
      </c>
      <c r="J1081" s="2" t="s">
        <v>3770</v>
      </c>
      <c r="K1081" s="2" t="s">
        <v>20</v>
      </c>
      <c r="L1081" s="8" t="str">
        <f t="shared" si="224"/>
        <v>Доходы/Оплата (за доставку)</v>
      </c>
      <c r="M1081" t="str">
        <f t="shared" si="225"/>
        <v xml:space="preserve"> </v>
      </c>
      <c r="N1081" t="str">
        <f t="shared" si="226"/>
        <v>Доходы/Оплата (за доставку)</v>
      </c>
      <c r="O1081" s="13" t="b">
        <f t="shared" si="227"/>
        <v>0</v>
      </c>
      <c r="P1081" t="str">
        <f t="shared" si="228"/>
        <v>нет</v>
      </c>
      <c r="Q1081" t="str">
        <f t="shared" si="229"/>
        <v/>
      </c>
      <c r="R1081" t="b">
        <f t="shared" si="230"/>
        <v>0</v>
      </c>
      <c r="S1081" t="str">
        <f t="shared" si="231"/>
        <v>нет</v>
      </c>
      <c r="T1081" t="b">
        <f t="shared" si="232"/>
        <v>0</v>
      </c>
      <c r="U1081" t="str">
        <f t="shared" si="233"/>
        <v>нет</v>
      </c>
      <c r="V1081" t="b">
        <f t="shared" si="234"/>
        <v>0</v>
      </c>
      <c r="W1081" t="str">
        <f t="shared" si="235"/>
        <v>нет</v>
      </c>
      <c r="X1081" t="b">
        <f t="shared" si="236"/>
        <v>0</v>
      </c>
      <c r="Y1081" t="str">
        <f t="shared" si="237"/>
        <v>нет</v>
      </c>
    </row>
    <row r="1082" spans="1:25" ht="45" customHeight="1" x14ac:dyDescent="0.2">
      <c r="A1082" s="2" t="s">
        <v>11</v>
      </c>
      <c r="B1082" s="2" t="s">
        <v>3737</v>
      </c>
      <c r="C1082" s="2" t="s">
        <v>3771</v>
      </c>
      <c r="D1082" s="4">
        <v>665</v>
      </c>
      <c r="E1082" s="2" t="s">
        <v>3726</v>
      </c>
      <c r="F1082" s="2" t="s">
        <v>62</v>
      </c>
      <c r="G1082" s="2" t="s">
        <v>3772</v>
      </c>
      <c r="H1082" s="2" t="s">
        <v>3773</v>
      </c>
      <c r="I1082" s="2" t="s">
        <v>65</v>
      </c>
      <c r="J1082" s="2" t="s">
        <v>538</v>
      </c>
      <c r="K1082" s="2" t="s">
        <v>20</v>
      </c>
      <c r="L1082" s="8" t="str">
        <f t="shared" si="224"/>
        <v>Доходы/Оплата (за доставку)</v>
      </c>
      <c r="M1082" t="str">
        <f t="shared" si="225"/>
        <v xml:space="preserve"> </v>
      </c>
      <c r="N1082" t="str">
        <f t="shared" si="226"/>
        <v>Доходы/Оплата (за доставку)</v>
      </c>
      <c r="O1082" s="13" t="b">
        <f t="shared" si="227"/>
        <v>0</v>
      </c>
      <c r="P1082" t="str">
        <f t="shared" si="228"/>
        <v>нет</v>
      </c>
      <c r="Q1082" t="str">
        <f t="shared" si="229"/>
        <v/>
      </c>
      <c r="R1082" t="b">
        <f t="shared" si="230"/>
        <v>0</v>
      </c>
      <c r="S1082" t="str">
        <f t="shared" si="231"/>
        <v>нет</v>
      </c>
      <c r="T1082" t="b">
        <f t="shared" si="232"/>
        <v>0</v>
      </c>
      <c r="U1082" t="str">
        <f t="shared" si="233"/>
        <v>нет</v>
      </c>
      <c r="V1082" t="b">
        <f t="shared" si="234"/>
        <v>0</v>
      </c>
      <c r="W1082" t="str">
        <f t="shared" si="235"/>
        <v>нет</v>
      </c>
      <c r="X1082" t="b">
        <f t="shared" si="236"/>
        <v>0</v>
      </c>
      <c r="Y1082" t="str">
        <f t="shared" si="237"/>
        <v>нет</v>
      </c>
    </row>
    <row r="1083" spans="1:25" ht="45" customHeight="1" x14ac:dyDescent="0.2">
      <c r="A1083" s="2" t="s">
        <v>11</v>
      </c>
      <c r="B1083" s="2" t="s">
        <v>3737</v>
      </c>
      <c r="C1083" s="2" t="s">
        <v>3774</v>
      </c>
      <c r="D1083" s="4">
        <v>665</v>
      </c>
      <c r="E1083" s="2" t="s">
        <v>3726</v>
      </c>
      <c r="F1083" s="2" t="s">
        <v>62</v>
      </c>
      <c r="G1083" s="2" t="s">
        <v>495</v>
      </c>
      <c r="H1083" s="2" t="s">
        <v>3775</v>
      </c>
      <c r="I1083" s="2" t="s">
        <v>65</v>
      </c>
      <c r="J1083" s="2" t="s">
        <v>3776</v>
      </c>
      <c r="K1083" s="2" t="s">
        <v>20</v>
      </c>
      <c r="L1083" s="8" t="str">
        <f t="shared" si="224"/>
        <v>Доходы/Оплата (за доставку)</v>
      </c>
      <c r="M1083" t="str">
        <f t="shared" si="225"/>
        <v xml:space="preserve"> </v>
      </c>
      <c r="N1083" t="str">
        <f t="shared" si="226"/>
        <v>Доходы/Оплата (за доставку)</v>
      </c>
      <c r="O1083" s="13" t="b">
        <f t="shared" si="227"/>
        <v>0</v>
      </c>
      <c r="P1083" t="str">
        <f t="shared" si="228"/>
        <v>нет</v>
      </c>
      <c r="Q1083" t="str">
        <f t="shared" si="229"/>
        <v/>
      </c>
      <c r="R1083" t="b">
        <f t="shared" si="230"/>
        <v>0</v>
      </c>
      <c r="S1083" t="str">
        <f t="shared" si="231"/>
        <v>нет</v>
      </c>
      <c r="T1083" t="b">
        <f t="shared" si="232"/>
        <v>0</v>
      </c>
      <c r="U1083" t="str">
        <f t="shared" si="233"/>
        <v>нет</v>
      </c>
      <c r="V1083" t="b">
        <f t="shared" si="234"/>
        <v>0</v>
      </c>
      <c r="W1083" t="str">
        <f t="shared" si="235"/>
        <v>нет</v>
      </c>
      <c r="X1083" t="b">
        <f t="shared" si="236"/>
        <v>0</v>
      </c>
      <c r="Y1083" t="str">
        <f t="shared" si="237"/>
        <v>нет</v>
      </c>
    </row>
    <row r="1084" spans="1:25" ht="45" customHeight="1" x14ac:dyDescent="0.2">
      <c r="A1084" s="2" t="s">
        <v>11</v>
      </c>
      <c r="B1084" s="2" t="s">
        <v>3737</v>
      </c>
      <c r="C1084" s="2" t="s">
        <v>3777</v>
      </c>
      <c r="D1084" s="4">
        <v>665</v>
      </c>
      <c r="E1084" s="2" t="s">
        <v>3726</v>
      </c>
      <c r="F1084" s="2" t="s">
        <v>62</v>
      </c>
      <c r="G1084" s="2" t="s">
        <v>2672</v>
      </c>
      <c r="H1084" s="2" t="s">
        <v>3778</v>
      </c>
      <c r="I1084" s="2" t="s">
        <v>65</v>
      </c>
      <c r="J1084" s="2" t="s">
        <v>3779</v>
      </c>
      <c r="K1084" s="2" t="s">
        <v>20</v>
      </c>
      <c r="L1084" s="8" t="str">
        <f t="shared" si="224"/>
        <v>Доходы/Оплата (за доставку)</v>
      </c>
      <c r="M1084" t="str">
        <f t="shared" si="225"/>
        <v xml:space="preserve"> </v>
      </c>
      <c r="N1084" t="str">
        <f t="shared" si="226"/>
        <v>Доходы/Оплата (за доставку)</v>
      </c>
      <c r="O1084" s="13" t="b">
        <f t="shared" si="227"/>
        <v>0</v>
      </c>
      <c r="P1084" t="str">
        <f t="shared" si="228"/>
        <v>нет</v>
      </c>
      <c r="Q1084" t="str">
        <f t="shared" si="229"/>
        <v/>
      </c>
      <c r="R1084" t="b">
        <f t="shared" si="230"/>
        <v>0</v>
      </c>
      <c r="S1084" t="str">
        <f t="shared" si="231"/>
        <v>нет</v>
      </c>
      <c r="T1084" t="b">
        <f t="shared" si="232"/>
        <v>0</v>
      </c>
      <c r="U1084" t="str">
        <f t="shared" si="233"/>
        <v>нет</v>
      </c>
      <c r="V1084" t="b">
        <f t="shared" si="234"/>
        <v>0</v>
      </c>
      <c r="W1084" t="str">
        <f t="shared" si="235"/>
        <v>нет</v>
      </c>
      <c r="X1084" t="b">
        <f t="shared" si="236"/>
        <v>0</v>
      </c>
      <c r="Y1084" t="str">
        <f t="shared" si="237"/>
        <v>нет</v>
      </c>
    </row>
    <row r="1085" spans="1:25" ht="45" customHeight="1" x14ac:dyDescent="0.2">
      <c r="A1085" s="2" t="s">
        <v>11</v>
      </c>
      <c r="B1085" s="2" t="s">
        <v>3737</v>
      </c>
      <c r="C1085" s="2" t="s">
        <v>3780</v>
      </c>
      <c r="D1085" s="4">
        <v>498.75</v>
      </c>
      <c r="E1085" s="2" t="s">
        <v>3726</v>
      </c>
      <c r="F1085" s="2" t="s">
        <v>62</v>
      </c>
      <c r="G1085" s="2" t="s">
        <v>3781</v>
      </c>
      <c r="H1085" s="2" t="s">
        <v>3782</v>
      </c>
      <c r="I1085" s="2" t="s">
        <v>65</v>
      </c>
      <c r="J1085" s="2" t="s">
        <v>3783</v>
      </c>
      <c r="K1085" s="2" t="s">
        <v>20</v>
      </c>
      <c r="L1085" s="8" t="str">
        <f t="shared" si="224"/>
        <v>Доходы/Оплата (за доставку)</v>
      </c>
      <c r="M1085" t="str">
        <f t="shared" si="225"/>
        <v xml:space="preserve"> </v>
      </c>
      <c r="N1085" t="str">
        <f t="shared" si="226"/>
        <v>Доходы/Оплата (за доставку)</v>
      </c>
      <c r="O1085" s="13" t="b">
        <f t="shared" si="227"/>
        <v>0</v>
      </c>
      <c r="P1085" t="str">
        <f t="shared" si="228"/>
        <v>нет</v>
      </c>
      <c r="Q1085" t="str">
        <f t="shared" si="229"/>
        <v/>
      </c>
      <c r="R1085" t="b">
        <f t="shared" si="230"/>
        <v>0</v>
      </c>
      <c r="S1085" t="str">
        <f t="shared" si="231"/>
        <v>нет</v>
      </c>
      <c r="T1085" t="b">
        <f t="shared" si="232"/>
        <v>0</v>
      </c>
      <c r="U1085" t="str">
        <f t="shared" si="233"/>
        <v>нет</v>
      </c>
      <c r="V1085" t="b">
        <f t="shared" si="234"/>
        <v>0</v>
      </c>
      <c r="W1085" t="str">
        <f t="shared" si="235"/>
        <v>нет</v>
      </c>
      <c r="X1085" t="b">
        <f t="shared" si="236"/>
        <v>0</v>
      </c>
      <c r="Y1085" t="str">
        <f t="shared" si="237"/>
        <v>нет</v>
      </c>
    </row>
    <row r="1086" spans="1:25" ht="45" customHeight="1" x14ac:dyDescent="0.2">
      <c r="A1086" s="2" t="s">
        <v>11</v>
      </c>
      <c r="B1086" s="2" t="s">
        <v>3737</v>
      </c>
      <c r="C1086" s="2" t="s">
        <v>3784</v>
      </c>
      <c r="D1086" s="4">
        <v>166.25</v>
      </c>
      <c r="E1086" s="2" t="s">
        <v>3726</v>
      </c>
      <c r="F1086" s="2" t="s">
        <v>62</v>
      </c>
      <c r="G1086" s="2" t="s">
        <v>3785</v>
      </c>
      <c r="H1086" s="2" t="s">
        <v>3786</v>
      </c>
      <c r="I1086" s="2" t="s">
        <v>65</v>
      </c>
      <c r="J1086" s="2" t="s">
        <v>3787</v>
      </c>
      <c r="K1086" s="2" t="s">
        <v>20</v>
      </c>
      <c r="L1086" s="8" t="str">
        <f t="shared" si="224"/>
        <v>Доходы/Оплата (за доставку)</v>
      </c>
      <c r="M1086" t="str">
        <f t="shared" si="225"/>
        <v xml:space="preserve"> </v>
      </c>
      <c r="N1086" t="str">
        <f t="shared" si="226"/>
        <v>Доходы/Оплата (за доставку)</v>
      </c>
      <c r="O1086" s="13" t="b">
        <f t="shared" si="227"/>
        <v>0</v>
      </c>
      <c r="P1086" t="str">
        <f t="shared" si="228"/>
        <v>нет</v>
      </c>
      <c r="Q1086" t="str">
        <f t="shared" si="229"/>
        <v/>
      </c>
      <c r="R1086" t="b">
        <f t="shared" si="230"/>
        <v>0</v>
      </c>
      <c r="S1086" t="str">
        <f t="shared" si="231"/>
        <v>нет</v>
      </c>
      <c r="T1086" t="b">
        <f t="shared" si="232"/>
        <v>0</v>
      </c>
      <c r="U1086" t="str">
        <f t="shared" si="233"/>
        <v>нет</v>
      </c>
      <c r="V1086" t="b">
        <f t="shared" si="234"/>
        <v>0</v>
      </c>
      <c r="W1086" t="str">
        <f t="shared" si="235"/>
        <v>нет</v>
      </c>
      <c r="X1086" t="b">
        <f t="shared" si="236"/>
        <v>0</v>
      </c>
      <c r="Y1086" t="str">
        <f t="shared" si="237"/>
        <v>нет</v>
      </c>
    </row>
    <row r="1087" spans="1:25" ht="45" customHeight="1" x14ac:dyDescent="0.2">
      <c r="A1087" s="2" t="s">
        <v>11</v>
      </c>
      <c r="B1087" s="2" t="s">
        <v>3788</v>
      </c>
      <c r="C1087" s="2" t="s">
        <v>3789</v>
      </c>
      <c r="D1087" s="3">
        <v>185164.08</v>
      </c>
      <c r="E1087" s="2" t="s">
        <v>3790</v>
      </c>
      <c r="F1087" s="2" t="s">
        <v>15</v>
      </c>
      <c r="G1087" s="2" t="s">
        <v>38</v>
      </c>
      <c r="H1087" s="2" t="s">
        <v>17</v>
      </c>
      <c r="I1087" s="2" t="s">
        <v>18</v>
      </c>
      <c r="J1087" s="11" t="s">
        <v>3791</v>
      </c>
      <c r="K1087" s="2" t="s">
        <v>20</v>
      </c>
      <c r="L1087" s="8" t="str">
        <f t="shared" si="224"/>
        <v>ЗП</v>
      </c>
      <c r="M1087" t="str">
        <f t="shared" si="225"/>
        <v xml:space="preserve"> </v>
      </c>
      <c r="N1087" t="str">
        <f t="shared" si="226"/>
        <v>ЗП</v>
      </c>
      <c r="O1087" s="13" t="b">
        <f t="shared" si="227"/>
        <v>0</v>
      </c>
      <c r="P1087" t="str">
        <f t="shared" si="228"/>
        <v>нет</v>
      </c>
      <c r="Q1087" t="str">
        <f t="shared" si="229"/>
        <v>ЗП</v>
      </c>
      <c r="R1087" t="b">
        <f t="shared" si="230"/>
        <v>0</v>
      </c>
      <c r="S1087" t="str">
        <f t="shared" si="231"/>
        <v>нет</v>
      </c>
      <c r="T1087" t="b">
        <f t="shared" si="232"/>
        <v>0</v>
      </c>
      <c r="U1087" t="str">
        <f t="shared" si="233"/>
        <v>нет</v>
      </c>
      <c r="V1087" t="b">
        <f t="shared" si="234"/>
        <v>0</v>
      </c>
      <c r="W1087" t="str">
        <f t="shared" si="235"/>
        <v>нет</v>
      </c>
      <c r="X1087" t="b">
        <f t="shared" si="236"/>
        <v>0</v>
      </c>
      <c r="Y1087" t="str">
        <f t="shared" si="237"/>
        <v>нет</v>
      </c>
    </row>
    <row r="1088" spans="1:25" ht="45" customHeight="1" x14ac:dyDescent="0.2">
      <c r="A1088" s="2" t="s">
        <v>11</v>
      </c>
      <c r="B1088" s="2" t="s">
        <v>3792</v>
      </c>
      <c r="C1088" s="2" t="s">
        <v>3793</v>
      </c>
      <c r="D1088" s="3">
        <v>2490.88</v>
      </c>
      <c r="E1088" s="2" t="s">
        <v>3790</v>
      </c>
      <c r="F1088" s="2" t="s">
        <v>15</v>
      </c>
      <c r="G1088" s="2" t="s">
        <v>41</v>
      </c>
      <c r="H1088" s="2" t="s">
        <v>17</v>
      </c>
      <c r="I1088" s="2" t="s">
        <v>18</v>
      </c>
      <c r="J1088" s="11" t="s">
        <v>3794</v>
      </c>
      <c r="K1088" s="2" t="s">
        <v>20</v>
      </c>
      <c r="L1088" s="8" t="str">
        <f t="shared" si="224"/>
        <v>ЗП</v>
      </c>
      <c r="M1088" t="str">
        <f t="shared" si="225"/>
        <v xml:space="preserve"> </v>
      </c>
      <c r="N1088" t="str">
        <f t="shared" si="226"/>
        <v>ЗП</v>
      </c>
      <c r="O1088" s="13" t="b">
        <f t="shared" si="227"/>
        <v>0</v>
      </c>
      <c r="P1088" t="str">
        <f t="shared" si="228"/>
        <v>нет</v>
      </c>
      <c r="Q1088" t="str">
        <f t="shared" si="229"/>
        <v>ЗП</v>
      </c>
      <c r="R1088" t="b">
        <f t="shared" si="230"/>
        <v>0</v>
      </c>
      <c r="S1088" t="str">
        <f t="shared" si="231"/>
        <v>нет</v>
      </c>
      <c r="T1088" t="b">
        <f t="shared" si="232"/>
        <v>0</v>
      </c>
      <c r="U1088" t="str">
        <f t="shared" si="233"/>
        <v>нет</v>
      </c>
      <c r="V1088" t="b">
        <f t="shared" si="234"/>
        <v>0</v>
      </c>
      <c r="W1088" t="str">
        <f t="shared" si="235"/>
        <v>нет</v>
      </c>
      <c r="X1088" t="b">
        <f t="shared" si="236"/>
        <v>0</v>
      </c>
      <c r="Y1088" t="str">
        <f t="shared" si="237"/>
        <v>нет</v>
      </c>
    </row>
    <row r="1089" spans="1:25" ht="45" customHeight="1" x14ac:dyDescent="0.2">
      <c r="A1089" s="2" t="s">
        <v>11</v>
      </c>
      <c r="B1089" s="2" t="s">
        <v>3795</v>
      </c>
      <c r="C1089" s="2" t="s">
        <v>3796</v>
      </c>
      <c r="D1089" s="4">
        <v>997.5</v>
      </c>
      <c r="E1089" s="2" t="s">
        <v>3790</v>
      </c>
      <c r="F1089" s="2" t="s">
        <v>62</v>
      </c>
      <c r="G1089" s="2" t="s">
        <v>3797</v>
      </c>
      <c r="H1089" s="2" t="s">
        <v>3798</v>
      </c>
      <c r="I1089" s="2" t="s">
        <v>65</v>
      </c>
      <c r="J1089" s="2" t="s">
        <v>3799</v>
      </c>
      <c r="K1089" s="2" t="s">
        <v>20</v>
      </c>
      <c r="L1089" s="8" t="str">
        <f t="shared" si="224"/>
        <v>Доходы/Оплата (за доставку)</v>
      </c>
      <c r="M1089" t="str">
        <f t="shared" si="225"/>
        <v xml:space="preserve"> </v>
      </c>
      <c r="N1089" t="str">
        <f t="shared" si="226"/>
        <v>Доходы/Оплата (за доставку)</v>
      </c>
      <c r="O1089" s="13" t="b">
        <f t="shared" si="227"/>
        <v>0</v>
      </c>
      <c r="P1089" t="str">
        <f t="shared" si="228"/>
        <v>нет</v>
      </c>
      <c r="Q1089" t="str">
        <f t="shared" si="229"/>
        <v/>
      </c>
      <c r="R1089" t="b">
        <f t="shared" si="230"/>
        <v>0</v>
      </c>
      <c r="S1089" t="str">
        <f t="shared" si="231"/>
        <v>нет</v>
      </c>
      <c r="T1089" t="b">
        <f t="shared" si="232"/>
        <v>0</v>
      </c>
      <c r="U1089" t="str">
        <f t="shared" si="233"/>
        <v>нет</v>
      </c>
      <c r="V1089" t="b">
        <f t="shared" si="234"/>
        <v>0</v>
      </c>
      <c r="W1089" t="str">
        <f t="shared" si="235"/>
        <v>нет</v>
      </c>
      <c r="X1089" t="b">
        <f t="shared" si="236"/>
        <v>0</v>
      </c>
      <c r="Y1089" t="str">
        <f t="shared" si="237"/>
        <v>нет</v>
      </c>
    </row>
    <row r="1090" spans="1:25" ht="45" customHeight="1" x14ac:dyDescent="0.2">
      <c r="A1090" s="2" t="s">
        <v>11</v>
      </c>
      <c r="B1090" s="2" t="s">
        <v>3795</v>
      </c>
      <c r="C1090" s="2" t="s">
        <v>3800</v>
      </c>
      <c r="D1090" s="4">
        <v>997.5</v>
      </c>
      <c r="E1090" s="2" t="s">
        <v>3790</v>
      </c>
      <c r="F1090" s="2" t="s">
        <v>62</v>
      </c>
      <c r="G1090" s="2" t="s">
        <v>3801</v>
      </c>
      <c r="H1090" s="2" t="s">
        <v>3802</v>
      </c>
      <c r="I1090" s="2" t="s">
        <v>65</v>
      </c>
      <c r="J1090" s="2" t="s">
        <v>3803</v>
      </c>
      <c r="K1090" s="2" t="s">
        <v>20</v>
      </c>
      <c r="L1090" s="8" t="str">
        <f t="shared" si="224"/>
        <v>Доходы/Оплата (за доставку)</v>
      </c>
      <c r="M1090" t="str">
        <f t="shared" si="225"/>
        <v xml:space="preserve"> </v>
      </c>
      <c r="N1090" t="str">
        <f t="shared" si="226"/>
        <v>Доходы/Оплата (за доставку)</v>
      </c>
      <c r="O1090" s="13" t="b">
        <f t="shared" si="227"/>
        <v>0</v>
      </c>
      <c r="P1090" t="str">
        <f t="shared" si="228"/>
        <v>нет</v>
      </c>
      <c r="Q1090" t="str">
        <f t="shared" si="229"/>
        <v/>
      </c>
      <c r="R1090" t="b">
        <f t="shared" si="230"/>
        <v>0</v>
      </c>
      <c r="S1090" t="str">
        <f t="shared" si="231"/>
        <v>нет</v>
      </c>
      <c r="T1090" t="b">
        <f t="shared" si="232"/>
        <v>0</v>
      </c>
      <c r="U1090" t="str">
        <f t="shared" si="233"/>
        <v>нет</v>
      </c>
      <c r="V1090" t="b">
        <f t="shared" si="234"/>
        <v>0</v>
      </c>
      <c r="W1090" t="str">
        <f t="shared" si="235"/>
        <v>нет</v>
      </c>
      <c r="X1090" t="b">
        <f t="shared" si="236"/>
        <v>0</v>
      </c>
      <c r="Y1090" t="str">
        <f t="shared" si="237"/>
        <v>нет</v>
      </c>
    </row>
    <row r="1091" spans="1:25" ht="45" customHeight="1" x14ac:dyDescent="0.2">
      <c r="A1091" s="2" t="s">
        <v>11</v>
      </c>
      <c r="B1091" s="2" t="s">
        <v>3795</v>
      </c>
      <c r="C1091" s="2" t="s">
        <v>3804</v>
      </c>
      <c r="D1091" s="4">
        <v>997.5</v>
      </c>
      <c r="E1091" s="2" t="s">
        <v>3790</v>
      </c>
      <c r="F1091" s="2" t="s">
        <v>62</v>
      </c>
      <c r="G1091" s="2" t="s">
        <v>3805</v>
      </c>
      <c r="H1091" s="2" t="s">
        <v>3806</v>
      </c>
      <c r="I1091" s="2" t="s">
        <v>65</v>
      </c>
      <c r="J1091" s="2" t="s">
        <v>3807</v>
      </c>
      <c r="K1091" s="2" t="s">
        <v>20</v>
      </c>
      <c r="L1091" s="8" t="str">
        <f t="shared" ref="L1091:L1154" si="238">_xlfn.IFS(I1091= "Поступление доходов (205 00, 209 00)", "Доходы/Оплата (за доставку)",I1091= "Возврат полученных авансов, излишне полученных доходов (205.00, 209.00) \\ АНАЛИТИКА //","Отказ от доставки",I1091="Перечисление средств во временном распоряжении (304.01)","?",I1091="Перечисление подотчетным лицам (208.00)","Выдано под отчет",P1091="ЗП (3 дня)","ЗП (3 дня)",AND(I1091="Перечисление физическим лицам по ведомости (302.00) \\ Общий контрагент //",P1091="нет"),"ЗП",OR(I1091="Перечисление удержаний из зарплаты, выплат по оплате труда, стипендий (по ведомости) (304.03)",I1091="Перечисление удержаний из зарплаты, выплат по оплате труда, стипендий (304.03)"),"Удержания из ЗП",OR(I1091="Оплата поставщикам и другие платежи (206.00, 302.00) \\ + ДО //",I1091="Оплата поставщикам и другие платежи (206.00, 302.00)"),"ПОСТАВЩИКИ",U1091="НДФЛ","НДФЛ",I1091="Уплата налогов, сборов и иных платежей в бюджет (303.00) \\ начисление + БО + ДО //","Транспортный налог",OR(I1091="Поступления на восстановление расходов (209 00)",AND(G1091 ="УФК по г.Москве (Отделение Фонда пенсионного и социального страхования Российской Федерации по г. Москве и Московской области л/с 04734Ф73010)",I1091 = "Погашение дебиторской задолженности поставщиков (302.00, 206.00)")),"Возврат субсидии",AND(I1091="Погашение дебиторской задолженности поставщиков (302.00, 206.00)",G1091&lt;&gt;("Банк ВТБ(ПАО)")),"Возврат платежа (ПОСТАВЩИКИ)",AND(I1091="Погашение дебиторской задолженности поставщиков (302.00, 206.00)",G1091=("Банк ВТБ(ПАО)")),"Возврат ЗП",S1091="пени","пени",W1091="Социальные пособия","Социальные пособия",Y1091="Страховые взносы","Страховые взносы")</f>
        <v>Доходы/Оплата (за доставку)</v>
      </c>
      <c r="M1091" t="str">
        <f t="shared" ref="M1091:M1154" si="239">IF(I:I= "Возврат полученных авансов, излишне полученных доходов (205.00, 209.00) \\ АНАЛИТИКА //", "Отказ от доставки", " ")</f>
        <v xml:space="preserve"> </v>
      </c>
      <c r="N1091" t="str">
        <f t="shared" ref="N1091:N1154" si="240">_xlfn.IFS(I1091= "Поступление доходов (205 00, 209 00)", "Доходы/Оплата (за доставку)",I1091= "Возврат полученных авансов, излишне полученных доходов (205.00, 209.00) \\ АНАЛИТИКА //","Отказ от доставки",I1091="Перечисление средств во временном распоряжении (304.01)","?",I1091="Перечисление подотчетным лицам (208.00)","Выдано под отчет",P1091="ЗП (3 дня)","ЗП (3 дня)",AND(I1091="Перечисление физическим лицам по ведомости (302.00) \\ Общий контрагент //",P1091="нет"),"ЗП",OR(I1091="Перечисление удержаний из зарплаты, выплат по оплате труда, стипендий (по ведомости) (304.03)",I1091="Перечисление удержаний из зарплаты, выплат по оплате труда, стипендий (304.03)"),"Удержания из ЗП",OR(I1091="Оплата поставщикам и другие платежи (206.00, 302.00) \\ + ДО //",I1091="Оплата поставщикам и другие платежи (206.00, 302.00)"),"ПОСТАВЩИКИ",U1091="НДФЛ","НДФЛ",I1091="Уплата налогов, сборов и иных платежей в бюджет (303.00) \\ начисление + БО + ДО //","Транспортный налог",OR(I1091="Поступления на восстановление расходов (209 00)",AND(G1091 ="УФК по г.Москве (Отделение Фонда пенсионного и социального страхования Российской Федерации по г. Москве и Московской области л/с 04734Ф73010)",I1091 = "Погашение дебиторской задолженности поставщиков (302.00, 206.00)")),"Возврат субсидии",AND(I1091="Погашение дебиторской задолженности поставщиков (302.00, 206.00)",G1091&lt;&gt;("Банк ВТБ(ПАО)")),"Возврат платежа (ПОСТАВЩИКИ)",AND(I1091="Погашение дебиторской задолженности поставщиков (302.00, 206.00)",G1091=("Банк ВТБ(ПАО)")),"Возврат ЗП",S1091="пени","пени",W1091="Социальные пособия","Социальные пособия",Y1091="Страховые взносы","Страховые взносы")</f>
        <v>Доходы/Оплата (за доставку)</v>
      </c>
      <c r="O1091" s="13" t="b">
        <f t="shared" ref="O1091:O1154" si="241">IFERROR(SEARCH("3 дн", J1091), 0) &gt; 0</f>
        <v>0</v>
      </c>
      <c r="P1091" t="str">
        <f t="shared" ref="P1091:P1154" si="242">IF(O1091=TRUE,"ЗП (3 дня)", "нет")</f>
        <v>нет</v>
      </c>
      <c r="Q1091" t="str">
        <f t="shared" ref="Q1091:Q1154" si="243">IF(AND(I:I="Перечисление физическим лицам по ведомости (302.00) \\ Общий контрагент //",P:P="нет"),"ЗП","")</f>
        <v/>
      </c>
      <c r="R1091" t="b">
        <f t="shared" ref="R1091:R1154" si="244">(IFERROR(SEARCH("пени", J1091), 0) &gt; 0)</f>
        <v>0</v>
      </c>
      <c r="S1091" t="str">
        <f t="shared" ref="S1091:S1154" si="245">IF(R1091=TRUE,"пени","нет")</f>
        <v>нет</v>
      </c>
      <c r="T1091" t="b">
        <f t="shared" ref="T1091:T1154" si="246">(IFERROR(SEARCH("НДФЛ", J1091), 0) &gt; 0)</f>
        <v>0</v>
      </c>
      <c r="U1091" t="str">
        <f t="shared" ref="U1091:U1154" si="247">IF(T1091=TRUE,"НДФЛ","нет")</f>
        <v>нет</v>
      </c>
      <c r="V1091" t="b">
        <f t="shared" ref="V1091:V1154" si="248">(IFERROR(SEARCH("(Взносы по единому тарифу ДИ).НДС не облагается.", J1091), 0) &gt; 0)</f>
        <v>0</v>
      </c>
      <c r="W1091" t="str">
        <f t="shared" ref="W1091:W1154" si="249">IF(V1091=TRUE,"Социальные пособия","нет")</f>
        <v>нет</v>
      </c>
      <c r="X1091" t="b">
        <f t="shared" ref="X1091:X1154" si="250">(IFERROR(SEARCH("страх", J1091), 0) &gt; 0)</f>
        <v>0</v>
      </c>
      <c r="Y1091" t="str">
        <f t="shared" ref="Y1091:Y1154" si="251">IF(X1091=TRUE,"Страховые взносы","нет")</f>
        <v>нет</v>
      </c>
    </row>
    <row r="1092" spans="1:25" ht="45" customHeight="1" x14ac:dyDescent="0.2">
      <c r="A1092" s="2" t="s">
        <v>11</v>
      </c>
      <c r="B1092" s="2" t="s">
        <v>3795</v>
      </c>
      <c r="C1092" s="2" t="s">
        <v>3808</v>
      </c>
      <c r="D1092" s="4">
        <v>997.5</v>
      </c>
      <c r="E1092" s="2" t="s">
        <v>3790</v>
      </c>
      <c r="F1092" s="2" t="s">
        <v>62</v>
      </c>
      <c r="G1092" s="2" t="s">
        <v>741</v>
      </c>
      <c r="H1092" s="2" t="s">
        <v>3809</v>
      </c>
      <c r="I1092" s="2" t="s">
        <v>65</v>
      </c>
      <c r="J1092" s="2" t="s">
        <v>3810</v>
      </c>
      <c r="K1092" s="2" t="s">
        <v>20</v>
      </c>
      <c r="L1092" s="8" t="str">
        <f t="shared" si="238"/>
        <v>Доходы/Оплата (за доставку)</v>
      </c>
      <c r="M1092" t="str">
        <f t="shared" si="239"/>
        <v xml:space="preserve"> </v>
      </c>
      <c r="N1092" t="str">
        <f t="shared" si="240"/>
        <v>Доходы/Оплата (за доставку)</v>
      </c>
      <c r="O1092" s="13" t="b">
        <f t="shared" si="241"/>
        <v>0</v>
      </c>
      <c r="P1092" t="str">
        <f t="shared" si="242"/>
        <v>нет</v>
      </c>
      <c r="Q1092" t="str">
        <f t="shared" si="243"/>
        <v/>
      </c>
      <c r="R1092" t="b">
        <f t="shared" si="244"/>
        <v>0</v>
      </c>
      <c r="S1092" t="str">
        <f t="shared" si="245"/>
        <v>нет</v>
      </c>
      <c r="T1092" t="b">
        <f t="shared" si="246"/>
        <v>0</v>
      </c>
      <c r="U1092" t="str">
        <f t="shared" si="247"/>
        <v>нет</v>
      </c>
      <c r="V1092" t="b">
        <f t="shared" si="248"/>
        <v>0</v>
      </c>
      <c r="W1092" t="str">
        <f t="shared" si="249"/>
        <v>нет</v>
      </c>
      <c r="X1092" t="b">
        <f t="shared" si="250"/>
        <v>0</v>
      </c>
      <c r="Y1092" t="str">
        <f t="shared" si="251"/>
        <v>нет</v>
      </c>
    </row>
    <row r="1093" spans="1:25" ht="45" customHeight="1" x14ac:dyDescent="0.2">
      <c r="A1093" s="2" t="s">
        <v>11</v>
      </c>
      <c r="B1093" s="2" t="s">
        <v>3795</v>
      </c>
      <c r="C1093" s="2" t="s">
        <v>3811</v>
      </c>
      <c r="D1093" s="4">
        <v>831.25</v>
      </c>
      <c r="E1093" s="2" t="s">
        <v>3790</v>
      </c>
      <c r="F1093" s="2" t="s">
        <v>62</v>
      </c>
      <c r="G1093" s="2" t="s">
        <v>3812</v>
      </c>
      <c r="H1093" s="2" t="s">
        <v>3813</v>
      </c>
      <c r="I1093" s="2" t="s">
        <v>65</v>
      </c>
      <c r="J1093" s="2" t="s">
        <v>3814</v>
      </c>
      <c r="K1093" s="2" t="s">
        <v>20</v>
      </c>
      <c r="L1093" s="8" t="str">
        <f t="shared" si="238"/>
        <v>Доходы/Оплата (за доставку)</v>
      </c>
      <c r="M1093" t="str">
        <f t="shared" si="239"/>
        <v xml:space="preserve"> </v>
      </c>
      <c r="N1093" t="str">
        <f t="shared" si="240"/>
        <v>Доходы/Оплата (за доставку)</v>
      </c>
      <c r="O1093" s="13" t="b">
        <f t="shared" si="241"/>
        <v>0</v>
      </c>
      <c r="P1093" t="str">
        <f t="shared" si="242"/>
        <v>нет</v>
      </c>
      <c r="Q1093" t="str">
        <f t="shared" si="243"/>
        <v/>
      </c>
      <c r="R1093" t="b">
        <f t="shared" si="244"/>
        <v>0</v>
      </c>
      <c r="S1093" t="str">
        <f t="shared" si="245"/>
        <v>нет</v>
      </c>
      <c r="T1093" t="b">
        <f t="shared" si="246"/>
        <v>0</v>
      </c>
      <c r="U1093" t="str">
        <f t="shared" si="247"/>
        <v>нет</v>
      </c>
      <c r="V1093" t="b">
        <f t="shared" si="248"/>
        <v>0</v>
      </c>
      <c r="W1093" t="str">
        <f t="shared" si="249"/>
        <v>нет</v>
      </c>
      <c r="X1093" t="b">
        <f t="shared" si="250"/>
        <v>0</v>
      </c>
      <c r="Y1093" t="str">
        <f t="shared" si="251"/>
        <v>нет</v>
      </c>
    </row>
    <row r="1094" spans="1:25" ht="45" customHeight="1" x14ac:dyDescent="0.2">
      <c r="A1094" s="2" t="s">
        <v>11</v>
      </c>
      <c r="B1094" s="2" t="s">
        <v>3795</v>
      </c>
      <c r="C1094" s="2" t="s">
        <v>3815</v>
      </c>
      <c r="D1094" s="4">
        <v>831.25</v>
      </c>
      <c r="E1094" s="2" t="s">
        <v>3790</v>
      </c>
      <c r="F1094" s="2" t="s">
        <v>62</v>
      </c>
      <c r="G1094" s="2" t="s">
        <v>3816</v>
      </c>
      <c r="H1094" s="2" t="s">
        <v>3817</v>
      </c>
      <c r="I1094" s="2" t="s">
        <v>65</v>
      </c>
      <c r="J1094" s="2" t="s">
        <v>3818</v>
      </c>
      <c r="K1094" s="2" t="s">
        <v>20</v>
      </c>
      <c r="L1094" s="8" t="str">
        <f t="shared" si="238"/>
        <v>Доходы/Оплата (за доставку)</v>
      </c>
      <c r="M1094" t="str">
        <f t="shared" si="239"/>
        <v xml:space="preserve"> </v>
      </c>
      <c r="N1094" t="str">
        <f t="shared" si="240"/>
        <v>Доходы/Оплата (за доставку)</v>
      </c>
      <c r="O1094" s="13" t="b">
        <f t="shared" si="241"/>
        <v>0</v>
      </c>
      <c r="P1094" t="str">
        <f t="shared" si="242"/>
        <v>нет</v>
      </c>
      <c r="Q1094" t="str">
        <f t="shared" si="243"/>
        <v/>
      </c>
      <c r="R1094" t="b">
        <f t="shared" si="244"/>
        <v>0</v>
      </c>
      <c r="S1094" t="str">
        <f t="shared" si="245"/>
        <v>нет</v>
      </c>
      <c r="T1094" t="b">
        <f t="shared" si="246"/>
        <v>0</v>
      </c>
      <c r="U1094" t="str">
        <f t="shared" si="247"/>
        <v>нет</v>
      </c>
      <c r="V1094" t="b">
        <f t="shared" si="248"/>
        <v>0</v>
      </c>
      <c r="W1094" t="str">
        <f t="shared" si="249"/>
        <v>нет</v>
      </c>
      <c r="X1094" t="b">
        <f t="shared" si="250"/>
        <v>0</v>
      </c>
      <c r="Y1094" t="str">
        <f t="shared" si="251"/>
        <v>нет</v>
      </c>
    </row>
    <row r="1095" spans="1:25" ht="45" customHeight="1" x14ac:dyDescent="0.2">
      <c r="A1095" s="2" t="s">
        <v>11</v>
      </c>
      <c r="B1095" s="2" t="s">
        <v>3795</v>
      </c>
      <c r="C1095" s="2" t="s">
        <v>3819</v>
      </c>
      <c r="D1095" s="4">
        <v>665</v>
      </c>
      <c r="E1095" s="2" t="s">
        <v>3790</v>
      </c>
      <c r="F1095" s="2" t="s">
        <v>62</v>
      </c>
      <c r="G1095" s="2" t="s">
        <v>1754</v>
      </c>
      <c r="H1095" s="2" t="s">
        <v>3820</v>
      </c>
      <c r="I1095" s="2" t="s">
        <v>65</v>
      </c>
      <c r="J1095" s="2" t="s">
        <v>3821</v>
      </c>
      <c r="K1095" s="2" t="s">
        <v>20</v>
      </c>
      <c r="L1095" s="8" t="str">
        <f t="shared" si="238"/>
        <v>Доходы/Оплата (за доставку)</v>
      </c>
      <c r="M1095" t="str">
        <f t="shared" si="239"/>
        <v xml:space="preserve"> </v>
      </c>
      <c r="N1095" t="str">
        <f t="shared" si="240"/>
        <v>Доходы/Оплата (за доставку)</v>
      </c>
      <c r="O1095" s="13" t="b">
        <f t="shared" si="241"/>
        <v>0</v>
      </c>
      <c r="P1095" t="str">
        <f t="shared" si="242"/>
        <v>нет</v>
      </c>
      <c r="Q1095" t="str">
        <f t="shared" si="243"/>
        <v/>
      </c>
      <c r="R1095" t="b">
        <f t="shared" si="244"/>
        <v>0</v>
      </c>
      <c r="S1095" t="str">
        <f t="shared" si="245"/>
        <v>нет</v>
      </c>
      <c r="T1095" t="b">
        <f t="shared" si="246"/>
        <v>0</v>
      </c>
      <c r="U1095" t="str">
        <f t="shared" si="247"/>
        <v>нет</v>
      </c>
      <c r="V1095" t="b">
        <f t="shared" si="248"/>
        <v>0</v>
      </c>
      <c r="W1095" t="str">
        <f t="shared" si="249"/>
        <v>нет</v>
      </c>
      <c r="X1095" t="b">
        <f t="shared" si="250"/>
        <v>0</v>
      </c>
      <c r="Y1095" t="str">
        <f t="shared" si="251"/>
        <v>нет</v>
      </c>
    </row>
    <row r="1096" spans="1:25" ht="45" customHeight="1" x14ac:dyDescent="0.2">
      <c r="A1096" s="2" t="s">
        <v>11</v>
      </c>
      <c r="B1096" s="2" t="s">
        <v>3795</v>
      </c>
      <c r="C1096" s="2" t="s">
        <v>3822</v>
      </c>
      <c r="D1096" s="4">
        <v>665</v>
      </c>
      <c r="E1096" s="2" t="s">
        <v>3790</v>
      </c>
      <c r="F1096" s="2" t="s">
        <v>62</v>
      </c>
      <c r="G1096" s="2" t="s">
        <v>1392</v>
      </c>
      <c r="H1096" s="2" t="s">
        <v>3823</v>
      </c>
      <c r="I1096" s="2" t="s">
        <v>65</v>
      </c>
      <c r="J1096" s="2" t="s">
        <v>3824</v>
      </c>
      <c r="K1096" s="2" t="s">
        <v>20</v>
      </c>
      <c r="L1096" s="8" t="str">
        <f t="shared" si="238"/>
        <v>Доходы/Оплата (за доставку)</v>
      </c>
      <c r="M1096" t="str">
        <f t="shared" si="239"/>
        <v xml:space="preserve"> </v>
      </c>
      <c r="N1096" t="str">
        <f t="shared" si="240"/>
        <v>Доходы/Оплата (за доставку)</v>
      </c>
      <c r="O1096" s="13" t="b">
        <f t="shared" si="241"/>
        <v>0</v>
      </c>
      <c r="P1096" t="str">
        <f t="shared" si="242"/>
        <v>нет</v>
      </c>
      <c r="Q1096" t="str">
        <f t="shared" si="243"/>
        <v/>
      </c>
      <c r="R1096" t="b">
        <f t="shared" si="244"/>
        <v>0</v>
      </c>
      <c r="S1096" t="str">
        <f t="shared" si="245"/>
        <v>нет</v>
      </c>
      <c r="T1096" t="b">
        <f t="shared" si="246"/>
        <v>0</v>
      </c>
      <c r="U1096" t="str">
        <f t="shared" si="247"/>
        <v>нет</v>
      </c>
      <c r="V1096" t="b">
        <f t="shared" si="248"/>
        <v>0</v>
      </c>
      <c r="W1096" t="str">
        <f t="shared" si="249"/>
        <v>нет</v>
      </c>
      <c r="X1096" t="b">
        <f t="shared" si="250"/>
        <v>0</v>
      </c>
      <c r="Y1096" t="str">
        <f t="shared" si="251"/>
        <v>нет</v>
      </c>
    </row>
    <row r="1097" spans="1:25" ht="45" customHeight="1" x14ac:dyDescent="0.2">
      <c r="A1097" s="2" t="s">
        <v>11</v>
      </c>
      <c r="B1097" s="2" t="s">
        <v>3795</v>
      </c>
      <c r="C1097" s="2" t="s">
        <v>3825</v>
      </c>
      <c r="D1097" s="4">
        <v>498.75</v>
      </c>
      <c r="E1097" s="2" t="s">
        <v>3790</v>
      </c>
      <c r="F1097" s="2" t="s">
        <v>62</v>
      </c>
      <c r="G1097" s="2" t="s">
        <v>3826</v>
      </c>
      <c r="H1097" s="2" t="s">
        <v>3827</v>
      </c>
      <c r="I1097" s="2" t="s">
        <v>65</v>
      </c>
      <c r="J1097" s="2" t="s">
        <v>3828</v>
      </c>
      <c r="K1097" s="2" t="s">
        <v>20</v>
      </c>
      <c r="L1097" s="8" t="str">
        <f t="shared" si="238"/>
        <v>Доходы/Оплата (за доставку)</v>
      </c>
      <c r="M1097" t="str">
        <f t="shared" si="239"/>
        <v xml:space="preserve"> </v>
      </c>
      <c r="N1097" t="str">
        <f t="shared" si="240"/>
        <v>Доходы/Оплата (за доставку)</v>
      </c>
      <c r="O1097" s="13" t="b">
        <f t="shared" si="241"/>
        <v>0</v>
      </c>
      <c r="P1097" t="str">
        <f t="shared" si="242"/>
        <v>нет</v>
      </c>
      <c r="Q1097" t="str">
        <f t="shared" si="243"/>
        <v/>
      </c>
      <c r="R1097" t="b">
        <f t="shared" si="244"/>
        <v>0</v>
      </c>
      <c r="S1097" t="str">
        <f t="shared" si="245"/>
        <v>нет</v>
      </c>
      <c r="T1097" t="b">
        <f t="shared" si="246"/>
        <v>0</v>
      </c>
      <c r="U1097" t="str">
        <f t="shared" si="247"/>
        <v>нет</v>
      </c>
      <c r="V1097" t="b">
        <f t="shared" si="248"/>
        <v>0</v>
      </c>
      <c r="W1097" t="str">
        <f t="shared" si="249"/>
        <v>нет</v>
      </c>
      <c r="X1097" t="b">
        <f t="shared" si="250"/>
        <v>0</v>
      </c>
      <c r="Y1097" t="str">
        <f t="shared" si="251"/>
        <v>нет</v>
      </c>
    </row>
    <row r="1098" spans="1:25" ht="45" customHeight="1" x14ac:dyDescent="0.2">
      <c r="A1098" s="2" t="s">
        <v>11</v>
      </c>
      <c r="B1098" s="2" t="s">
        <v>3829</v>
      </c>
      <c r="C1098" s="2" t="s">
        <v>3830</v>
      </c>
      <c r="D1098" s="3">
        <v>42897.49</v>
      </c>
      <c r="E1098" s="2" t="s">
        <v>3831</v>
      </c>
      <c r="F1098" s="2" t="s">
        <v>15</v>
      </c>
      <c r="G1098" s="2" t="s">
        <v>38</v>
      </c>
      <c r="H1098" s="2" t="s">
        <v>17</v>
      </c>
      <c r="I1098" s="2" t="s">
        <v>18</v>
      </c>
      <c r="J1098" s="11" t="s">
        <v>3832</v>
      </c>
      <c r="K1098" s="2" t="s">
        <v>20</v>
      </c>
      <c r="L1098" s="8" t="str">
        <f t="shared" si="238"/>
        <v>ЗП</v>
      </c>
      <c r="M1098" t="str">
        <f t="shared" si="239"/>
        <v xml:space="preserve"> </v>
      </c>
      <c r="N1098" t="str">
        <f t="shared" si="240"/>
        <v>ЗП</v>
      </c>
      <c r="O1098" s="13" t="b">
        <f t="shared" si="241"/>
        <v>0</v>
      </c>
      <c r="P1098" t="str">
        <f t="shared" si="242"/>
        <v>нет</v>
      </c>
      <c r="Q1098" t="str">
        <f t="shared" si="243"/>
        <v>ЗП</v>
      </c>
      <c r="R1098" t="b">
        <f t="shared" si="244"/>
        <v>0</v>
      </c>
      <c r="S1098" t="str">
        <f t="shared" si="245"/>
        <v>нет</v>
      </c>
      <c r="T1098" t="b">
        <f t="shared" si="246"/>
        <v>0</v>
      </c>
      <c r="U1098" t="str">
        <f t="shared" si="247"/>
        <v>нет</v>
      </c>
      <c r="V1098" t="b">
        <f t="shared" si="248"/>
        <v>0</v>
      </c>
      <c r="W1098" t="str">
        <f t="shared" si="249"/>
        <v>нет</v>
      </c>
      <c r="X1098" t="b">
        <f t="shared" si="250"/>
        <v>0</v>
      </c>
      <c r="Y1098" t="str">
        <f t="shared" si="251"/>
        <v>нет</v>
      </c>
    </row>
    <row r="1099" spans="1:25" ht="45" customHeight="1" x14ac:dyDescent="0.2">
      <c r="A1099" s="2" t="s">
        <v>11</v>
      </c>
      <c r="B1099" s="2" t="s">
        <v>3833</v>
      </c>
      <c r="C1099" s="2" t="s">
        <v>3834</v>
      </c>
      <c r="D1099" s="3">
        <v>1828.75</v>
      </c>
      <c r="E1099" s="2" t="s">
        <v>3831</v>
      </c>
      <c r="F1099" s="2" t="s">
        <v>62</v>
      </c>
      <c r="G1099" s="2" t="s">
        <v>729</v>
      </c>
      <c r="H1099" s="2" t="s">
        <v>3835</v>
      </c>
      <c r="I1099" s="2" t="s">
        <v>65</v>
      </c>
      <c r="J1099" s="2" t="s">
        <v>2055</v>
      </c>
      <c r="K1099" s="2" t="s">
        <v>20</v>
      </c>
      <c r="L1099" s="8" t="str">
        <f t="shared" si="238"/>
        <v>Доходы/Оплата (за доставку)</v>
      </c>
      <c r="M1099" t="str">
        <f t="shared" si="239"/>
        <v xml:space="preserve"> </v>
      </c>
      <c r="N1099" t="str">
        <f t="shared" si="240"/>
        <v>Доходы/Оплата (за доставку)</v>
      </c>
      <c r="O1099" s="13" t="b">
        <f t="shared" si="241"/>
        <v>0</v>
      </c>
      <c r="P1099" t="str">
        <f t="shared" si="242"/>
        <v>нет</v>
      </c>
      <c r="Q1099" t="str">
        <f t="shared" si="243"/>
        <v/>
      </c>
      <c r="R1099" t="b">
        <f t="shared" si="244"/>
        <v>0</v>
      </c>
      <c r="S1099" t="str">
        <f t="shared" si="245"/>
        <v>нет</v>
      </c>
      <c r="T1099" t="b">
        <f t="shared" si="246"/>
        <v>0</v>
      </c>
      <c r="U1099" t="str">
        <f t="shared" si="247"/>
        <v>нет</v>
      </c>
      <c r="V1099" t="b">
        <f t="shared" si="248"/>
        <v>0</v>
      </c>
      <c r="W1099" t="str">
        <f t="shared" si="249"/>
        <v>нет</v>
      </c>
      <c r="X1099" t="b">
        <f t="shared" si="250"/>
        <v>0</v>
      </c>
      <c r="Y1099" t="str">
        <f t="shared" si="251"/>
        <v>нет</v>
      </c>
    </row>
    <row r="1100" spans="1:25" ht="45" customHeight="1" x14ac:dyDescent="0.2">
      <c r="A1100" s="2" t="s">
        <v>11</v>
      </c>
      <c r="B1100" s="2" t="s">
        <v>3833</v>
      </c>
      <c r="C1100" s="2" t="s">
        <v>3836</v>
      </c>
      <c r="D1100" s="4">
        <v>665</v>
      </c>
      <c r="E1100" s="2" t="s">
        <v>3831</v>
      </c>
      <c r="F1100" s="2" t="s">
        <v>62</v>
      </c>
      <c r="G1100" s="2" t="s">
        <v>2678</v>
      </c>
      <c r="H1100" s="2" t="s">
        <v>2679</v>
      </c>
      <c r="I1100" s="2" t="s">
        <v>65</v>
      </c>
      <c r="J1100" s="2" t="s">
        <v>1333</v>
      </c>
      <c r="K1100" s="2" t="s">
        <v>20</v>
      </c>
      <c r="L1100" s="8" t="str">
        <f t="shared" si="238"/>
        <v>Доходы/Оплата (за доставку)</v>
      </c>
      <c r="M1100" t="str">
        <f t="shared" si="239"/>
        <v xml:space="preserve"> </v>
      </c>
      <c r="N1100" t="str">
        <f t="shared" si="240"/>
        <v>Доходы/Оплата (за доставку)</v>
      </c>
      <c r="O1100" s="13" t="b">
        <f t="shared" si="241"/>
        <v>0</v>
      </c>
      <c r="P1100" t="str">
        <f t="shared" si="242"/>
        <v>нет</v>
      </c>
      <c r="Q1100" t="str">
        <f t="shared" si="243"/>
        <v/>
      </c>
      <c r="R1100" t="b">
        <f t="shared" si="244"/>
        <v>0</v>
      </c>
      <c r="S1100" t="str">
        <f t="shared" si="245"/>
        <v>нет</v>
      </c>
      <c r="T1100" t="b">
        <f t="shared" si="246"/>
        <v>0</v>
      </c>
      <c r="U1100" t="str">
        <f t="shared" si="247"/>
        <v>нет</v>
      </c>
      <c r="V1100" t="b">
        <f t="shared" si="248"/>
        <v>0</v>
      </c>
      <c r="W1100" t="str">
        <f t="shared" si="249"/>
        <v>нет</v>
      </c>
      <c r="X1100" t="b">
        <f t="shared" si="250"/>
        <v>0</v>
      </c>
      <c r="Y1100" t="str">
        <f t="shared" si="251"/>
        <v>нет</v>
      </c>
    </row>
    <row r="1101" spans="1:25" ht="45" customHeight="1" x14ac:dyDescent="0.2">
      <c r="A1101" s="2" t="s">
        <v>11</v>
      </c>
      <c r="B1101" s="2" t="s">
        <v>3833</v>
      </c>
      <c r="C1101" s="2" t="s">
        <v>3837</v>
      </c>
      <c r="D1101" s="4">
        <v>665</v>
      </c>
      <c r="E1101" s="2" t="s">
        <v>3831</v>
      </c>
      <c r="F1101" s="2" t="s">
        <v>62</v>
      </c>
      <c r="G1101" s="2" t="s">
        <v>3838</v>
      </c>
      <c r="H1101" s="2" t="s">
        <v>3839</v>
      </c>
      <c r="I1101" s="2" t="s">
        <v>65</v>
      </c>
      <c r="J1101" s="2" t="s">
        <v>3840</v>
      </c>
      <c r="K1101" s="2" t="s">
        <v>20</v>
      </c>
      <c r="L1101" s="8" t="str">
        <f t="shared" si="238"/>
        <v>Доходы/Оплата (за доставку)</v>
      </c>
      <c r="M1101" t="str">
        <f t="shared" si="239"/>
        <v xml:space="preserve"> </v>
      </c>
      <c r="N1101" t="str">
        <f t="shared" si="240"/>
        <v>Доходы/Оплата (за доставку)</v>
      </c>
      <c r="O1101" s="13" t="b">
        <f t="shared" si="241"/>
        <v>0</v>
      </c>
      <c r="P1101" t="str">
        <f t="shared" si="242"/>
        <v>нет</v>
      </c>
      <c r="Q1101" t="str">
        <f t="shared" si="243"/>
        <v/>
      </c>
      <c r="R1101" t="b">
        <f t="shared" si="244"/>
        <v>0</v>
      </c>
      <c r="S1101" t="str">
        <f t="shared" si="245"/>
        <v>нет</v>
      </c>
      <c r="T1101" t="b">
        <f t="shared" si="246"/>
        <v>0</v>
      </c>
      <c r="U1101" t="str">
        <f t="shared" si="247"/>
        <v>нет</v>
      </c>
      <c r="V1101" t="b">
        <f t="shared" si="248"/>
        <v>0</v>
      </c>
      <c r="W1101" t="str">
        <f t="shared" si="249"/>
        <v>нет</v>
      </c>
      <c r="X1101" t="b">
        <f t="shared" si="250"/>
        <v>0</v>
      </c>
      <c r="Y1101" t="str">
        <f t="shared" si="251"/>
        <v>нет</v>
      </c>
    </row>
    <row r="1102" spans="1:25" ht="45" customHeight="1" x14ac:dyDescent="0.2">
      <c r="A1102" s="2" t="s">
        <v>11</v>
      </c>
      <c r="B1102" s="2" t="s">
        <v>3833</v>
      </c>
      <c r="C1102" s="2" t="s">
        <v>3841</v>
      </c>
      <c r="D1102" s="4">
        <v>665</v>
      </c>
      <c r="E1102" s="2" t="s">
        <v>3831</v>
      </c>
      <c r="F1102" s="2" t="s">
        <v>62</v>
      </c>
      <c r="G1102" s="2" t="s">
        <v>3842</v>
      </c>
      <c r="H1102" s="2" t="s">
        <v>3843</v>
      </c>
      <c r="I1102" s="2" t="s">
        <v>65</v>
      </c>
      <c r="J1102" s="2" t="s">
        <v>538</v>
      </c>
      <c r="K1102" s="2" t="s">
        <v>20</v>
      </c>
      <c r="L1102" s="8" t="str">
        <f t="shared" si="238"/>
        <v>Доходы/Оплата (за доставку)</v>
      </c>
      <c r="M1102" t="str">
        <f t="shared" si="239"/>
        <v xml:space="preserve"> </v>
      </c>
      <c r="N1102" t="str">
        <f t="shared" si="240"/>
        <v>Доходы/Оплата (за доставку)</v>
      </c>
      <c r="O1102" s="13" t="b">
        <f t="shared" si="241"/>
        <v>0</v>
      </c>
      <c r="P1102" t="str">
        <f t="shared" si="242"/>
        <v>нет</v>
      </c>
      <c r="Q1102" t="str">
        <f t="shared" si="243"/>
        <v/>
      </c>
      <c r="R1102" t="b">
        <f t="shared" si="244"/>
        <v>0</v>
      </c>
      <c r="S1102" t="str">
        <f t="shared" si="245"/>
        <v>нет</v>
      </c>
      <c r="T1102" t="b">
        <f t="shared" si="246"/>
        <v>0</v>
      </c>
      <c r="U1102" t="str">
        <f t="shared" si="247"/>
        <v>нет</v>
      </c>
      <c r="V1102" t="b">
        <f t="shared" si="248"/>
        <v>0</v>
      </c>
      <c r="W1102" t="str">
        <f t="shared" si="249"/>
        <v>нет</v>
      </c>
      <c r="X1102" t="b">
        <f t="shared" si="250"/>
        <v>0</v>
      </c>
      <c r="Y1102" t="str">
        <f t="shared" si="251"/>
        <v>нет</v>
      </c>
    </row>
    <row r="1103" spans="1:25" ht="45" customHeight="1" x14ac:dyDescent="0.2">
      <c r="A1103" s="2" t="s">
        <v>11</v>
      </c>
      <c r="B1103" s="2" t="s">
        <v>3833</v>
      </c>
      <c r="C1103" s="2" t="s">
        <v>3844</v>
      </c>
      <c r="D1103" s="4">
        <v>650</v>
      </c>
      <c r="E1103" s="2" t="s">
        <v>3831</v>
      </c>
      <c r="F1103" s="2" t="s">
        <v>62</v>
      </c>
      <c r="G1103" s="2" t="s">
        <v>272</v>
      </c>
      <c r="H1103" s="2" t="s">
        <v>3507</v>
      </c>
      <c r="I1103" s="2" t="s">
        <v>65</v>
      </c>
      <c r="J1103" s="2" t="s">
        <v>3845</v>
      </c>
      <c r="K1103" s="2" t="s">
        <v>20</v>
      </c>
      <c r="L1103" s="8" t="str">
        <f t="shared" si="238"/>
        <v>Доходы/Оплата (за доставку)</v>
      </c>
      <c r="M1103" t="str">
        <f t="shared" si="239"/>
        <v xml:space="preserve"> </v>
      </c>
      <c r="N1103" t="str">
        <f t="shared" si="240"/>
        <v>Доходы/Оплата (за доставку)</v>
      </c>
      <c r="O1103" s="13" t="b">
        <f t="shared" si="241"/>
        <v>0</v>
      </c>
      <c r="P1103" t="str">
        <f t="shared" si="242"/>
        <v>нет</v>
      </c>
      <c r="Q1103" t="str">
        <f t="shared" si="243"/>
        <v/>
      </c>
      <c r="R1103" t="b">
        <f t="shared" si="244"/>
        <v>0</v>
      </c>
      <c r="S1103" t="str">
        <f t="shared" si="245"/>
        <v>нет</v>
      </c>
      <c r="T1103" t="b">
        <f t="shared" si="246"/>
        <v>0</v>
      </c>
      <c r="U1103" t="str">
        <f t="shared" si="247"/>
        <v>нет</v>
      </c>
      <c r="V1103" t="b">
        <f t="shared" si="248"/>
        <v>0</v>
      </c>
      <c r="W1103" t="str">
        <f t="shared" si="249"/>
        <v>нет</v>
      </c>
      <c r="X1103" t="b">
        <f t="shared" si="250"/>
        <v>0</v>
      </c>
      <c r="Y1103" t="str">
        <f t="shared" si="251"/>
        <v>нет</v>
      </c>
    </row>
    <row r="1104" spans="1:25" ht="45" customHeight="1" x14ac:dyDescent="0.2">
      <c r="A1104" s="2" t="s">
        <v>11</v>
      </c>
      <c r="B1104" s="2" t="s">
        <v>3833</v>
      </c>
      <c r="C1104" s="2" t="s">
        <v>3846</v>
      </c>
      <c r="D1104" s="4">
        <v>498.75</v>
      </c>
      <c r="E1104" s="2" t="s">
        <v>3831</v>
      </c>
      <c r="F1104" s="2" t="s">
        <v>62</v>
      </c>
      <c r="G1104" s="2" t="s">
        <v>41</v>
      </c>
      <c r="H1104" s="2" t="s">
        <v>3847</v>
      </c>
      <c r="I1104" s="2" t="s">
        <v>65</v>
      </c>
      <c r="J1104" s="2" t="s">
        <v>393</v>
      </c>
      <c r="K1104" s="2" t="s">
        <v>20</v>
      </c>
      <c r="L1104" s="8" t="str">
        <f t="shared" si="238"/>
        <v>Доходы/Оплата (за доставку)</v>
      </c>
      <c r="M1104" t="str">
        <f t="shared" si="239"/>
        <v xml:space="preserve"> </v>
      </c>
      <c r="N1104" t="str">
        <f t="shared" si="240"/>
        <v>Доходы/Оплата (за доставку)</v>
      </c>
      <c r="O1104" s="13" t="b">
        <f t="shared" si="241"/>
        <v>0</v>
      </c>
      <c r="P1104" t="str">
        <f t="shared" si="242"/>
        <v>нет</v>
      </c>
      <c r="Q1104" t="str">
        <f t="shared" si="243"/>
        <v/>
      </c>
      <c r="R1104" t="b">
        <f t="shared" si="244"/>
        <v>0</v>
      </c>
      <c r="S1104" t="str">
        <f t="shared" si="245"/>
        <v>нет</v>
      </c>
      <c r="T1104" t="b">
        <f t="shared" si="246"/>
        <v>0</v>
      </c>
      <c r="U1104" t="str">
        <f t="shared" si="247"/>
        <v>нет</v>
      </c>
      <c r="V1104" t="b">
        <f t="shared" si="248"/>
        <v>0</v>
      </c>
      <c r="W1104" t="str">
        <f t="shared" si="249"/>
        <v>нет</v>
      </c>
      <c r="X1104" t="b">
        <f t="shared" si="250"/>
        <v>0</v>
      </c>
      <c r="Y1104" t="str">
        <f t="shared" si="251"/>
        <v>нет</v>
      </c>
    </row>
    <row r="1105" spans="1:25" ht="45" customHeight="1" x14ac:dyDescent="0.2">
      <c r="A1105" s="2" t="s">
        <v>11</v>
      </c>
      <c r="B1105" s="2" t="s">
        <v>3833</v>
      </c>
      <c r="C1105" s="2" t="s">
        <v>3848</v>
      </c>
      <c r="D1105" s="4">
        <v>498.75</v>
      </c>
      <c r="E1105" s="2" t="s">
        <v>3831</v>
      </c>
      <c r="F1105" s="2" t="s">
        <v>62</v>
      </c>
      <c r="G1105" s="2" t="s">
        <v>3849</v>
      </c>
      <c r="H1105" s="2" t="s">
        <v>3850</v>
      </c>
      <c r="I1105" s="2" t="s">
        <v>65</v>
      </c>
      <c r="J1105" s="2" t="s">
        <v>3851</v>
      </c>
      <c r="K1105" s="2" t="s">
        <v>20</v>
      </c>
      <c r="L1105" s="8" t="str">
        <f t="shared" si="238"/>
        <v>Доходы/Оплата (за доставку)</v>
      </c>
      <c r="M1105" t="str">
        <f t="shared" si="239"/>
        <v xml:space="preserve"> </v>
      </c>
      <c r="N1105" t="str">
        <f t="shared" si="240"/>
        <v>Доходы/Оплата (за доставку)</v>
      </c>
      <c r="O1105" s="13" t="b">
        <f t="shared" si="241"/>
        <v>0</v>
      </c>
      <c r="P1105" t="str">
        <f t="shared" si="242"/>
        <v>нет</v>
      </c>
      <c r="Q1105" t="str">
        <f t="shared" si="243"/>
        <v/>
      </c>
      <c r="R1105" t="b">
        <f t="shared" si="244"/>
        <v>0</v>
      </c>
      <c r="S1105" t="str">
        <f t="shared" si="245"/>
        <v>нет</v>
      </c>
      <c r="T1105" t="b">
        <f t="shared" si="246"/>
        <v>0</v>
      </c>
      <c r="U1105" t="str">
        <f t="shared" si="247"/>
        <v>нет</v>
      </c>
      <c r="V1105" t="b">
        <f t="shared" si="248"/>
        <v>0</v>
      </c>
      <c r="W1105" t="str">
        <f t="shared" si="249"/>
        <v>нет</v>
      </c>
      <c r="X1105" t="b">
        <f t="shared" si="250"/>
        <v>0</v>
      </c>
      <c r="Y1105" t="str">
        <f t="shared" si="251"/>
        <v>нет</v>
      </c>
    </row>
    <row r="1106" spans="1:25" ht="45" customHeight="1" x14ac:dyDescent="0.2">
      <c r="A1106" s="2" t="s">
        <v>11</v>
      </c>
      <c r="B1106" s="2" t="s">
        <v>3852</v>
      </c>
      <c r="C1106" s="2" t="s">
        <v>3853</v>
      </c>
      <c r="D1106" s="3">
        <v>77706.17</v>
      </c>
      <c r="E1106" s="2" t="s">
        <v>3854</v>
      </c>
      <c r="F1106" s="2" t="s">
        <v>15</v>
      </c>
      <c r="G1106" s="2" t="s">
        <v>38</v>
      </c>
      <c r="H1106" s="2" t="s">
        <v>17</v>
      </c>
      <c r="I1106" s="2" t="s">
        <v>18</v>
      </c>
      <c r="J1106" s="11" t="s">
        <v>3855</v>
      </c>
      <c r="K1106" s="2" t="s">
        <v>20</v>
      </c>
      <c r="L1106" s="8" t="str">
        <f t="shared" si="238"/>
        <v>ЗП</v>
      </c>
      <c r="M1106" t="str">
        <f t="shared" si="239"/>
        <v xml:space="preserve"> </v>
      </c>
      <c r="N1106" t="str">
        <f t="shared" si="240"/>
        <v>ЗП</v>
      </c>
      <c r="O1106" s="13" t="b">
        <f t="shared" si="241"/>
        <v>0</v>
      </c>
      <c r="P1106" t="str">
        <f t="shared" si="242"/>
        <v>нет</v>
      </c>
      <c r="Q1106" t="str">
        <f t="shared" si="243"/>
        <v>ЗП</v>
      </c>
      <c r="R1106" t="b">
        <f t="shared" si="244"/>
        <v>0</v>
      </c>
      <c r="S1106" t="str">
        <f t="shared" si="245"/>
        <v>нет</v>
      </c>
      <c r="T1106" t="b">
        <f t="shared" si="246"/>
        <v>0</v>
      </c>
      <c r="U1106" t="str">
        <f t="shared" si="247"/>
        <v>нет</v>
      </c>
      <c r="V1106" t="b">
        <f t="shared" si="248"/>
        <v>0</v>
      </c>
      <c r="W1106" t="str">
        <f t="shared" si="249"/>
        <v>нет</v>
      </c>
      <c r="X1106" t="b">
        <f t="shared" si="250"/>
        <v>0</v>
      </c>
      <c r="Y1106" t="str">
        <f t="shared" si="251"/>
        <v>нет</v>
      </c>
    </row>
    <row r="1107" spans="1:25" ht="45" customHeight="1" x14ac:dyDescent="0.2">
      <c r="A1107" s="2" t="s">
        <v>11</v>
      </c>
      <c r="B1107" s="2" t="s">
        <v>3856</v>
      </c>
      <c r="C1107" s="2" t="s">
        <v>3857</v>
      </c>
      <c r="D1107" s="3">
        <v>8062</v>
      </c>
      <c r="E1107" s="2" t="s">
        <v>3854</v>
      </c>
      <c r="F1107" s="2" t="s">
        <v>15</v>
      </c>
      <c r="G1107" s="2" t="s">
        <v>601</v>
      </c>
      <c r="H1107" s="2" t="s">
        <v>17</v>
      </c>
      <c r="I1107" s="2" t="s">
        <v>593</v>
      </c>
      <c r="J1107" s="2" t="s">
        <v>3858</v>
      </c>
      <c r="K1107" s="2" t="s">
        <v>20</v>
      </c>
      <c r="L1107" s="8" t="str">
        <f t="shared" si="238"/>
        <v>Удержания из ЗП</v>
      </c>
      <c r="M1107" t="str">
        <f t="shared" si="239"/>
        <v xml:space="preserve"> </v>
      </c>
      <c r="N1107" t="str">
        <f t="shared" si="240"/>
        <v>Удержания из ЗП</v>
      </c>
      <c r="O1107" s="13" t="b">
        <f t="shared" si="241"/>
        <v>0</v>
      </c>
      <c r="P1107" t="str">
        <f t="shared" si="242"/>
        <v>нет</v>
      </c>
      <c r="Q1107" t="str">
        <f t="shared" si="243"/>
        <v/>
      </c>
      <c r="R1107" t="b">
        <f t="shared" si="244"/>
        <v>0</v>
      </c>
      <c r="S1107" t="str">
        <f t="shared" si="245"/>
        <v>нет</v>
      </c>
      <c r="T1107" t="b">
        <f t="shared" si="246"/>
        <v>0</v>
      </c>
      <c r="U1107" t="str">
        <f t="shared" si="247"/>
        <v>нет</v>
      </c>
      <c r="V1107" t="b">
        <f t="shared" si="248"/>
        <v>0</v>
      </c>
      <c r="W1107" t="str">
        <f t="shared" si="249"/>
        <v>нет</v>
      </c>
      <c r="X1107" t="b">
        <f t="shared" si="250"/>
        <v>0</v>
      </c>
      <c r="Y1107" t="str">
        <f t="shared" si="251"/>
        <v>нет</v>
      </c>
    </row>
    <row r="1108" spans="1:25" ht="45" customHeight="1" x14ac:dyDescent="0.2">
      <c r="A1108" s="2" t="s">
        <v>11</v>
      </c>
      <c r="B1108" s="2" t="s">
        <v>3859</v>
      </c>
      <c r="C1108" s="2" t="s">
        <v>3860</v>
      </c>
      <c r="D1108" s="3">
        <v>1500</v>
      </c>
      <c r="E1108" s="2" t="s">
        <v>3854</v>
      </c>
      <c r="F1108" s="2" t="s">
        <v>15</v>
      </c>
      <c r="G1108" s="2" t="s">
        <v>601</v>
      </c>
      <c r="H1108" s="2" t="s">
        <v>17</v>
      </c>
      <c r="I1108" s="2" t="s">
        <v>593</v>
      </c>
      <c r="J1108" s="2" t="s">
        <v>3861</v>
      </c>
      <c r="K1108" s="2" t="s">
        <v>20</v>
      </c>
      <c r="L1108" s="8" t="str">
        <f t="shared" si="238"/>
        <v>Удержания из ЗП</v>
      </c>
      <c r="M1108" t="str">
        <f t="shared" si="239"/>
        <v xml:space="preserve"> </v>
      </c>
      <c r="N1108" t="str">
        <f t="shared" si="240"/>
        <v>Удержания из ЗП</v>
      </c>
      <c r="O1108" s="13" t="b">
        <f t="shared" si="241"/>
        <v>0</v>
      </c>
      <c r="P1108" t="str">
        <f t="shared" si="242"/>
        <v>нет</v>
      </c>
      <c r="Q1108" t="str">
        <f t="shared" si="243"/>
        <v/>
      </c>
      <c r="R1108" t="b">
        <f t="shared" si="244"/>
        <v>0</v>
      </c>
      <c r="S1108" t="str">
        <f t="shared" si="245"/>
        <v>нет</v>
      </c>
      <c r="T1108" t="b">
        <f t="shared" si="246"/>
        <v>0</v>
      </c>
      <c r="U1108" t="str">
        <f t="shared" si="247"/>
        <v>нет</v>
      </c>
      <c r="V1108" t="b">
        <f t="shared" si="248"/>
        <v>0</v>
      </c>
      <c r="W1108" t="str">
        <f t="shared" si="249"/>
        <v>нет</v>
      </c>
      <c r="X1108" t="b">
        <f t="shared" si="250"/>
        <v>0</v>
      </c>
      <c r="Y1108" t="str">
        <f t="shared" si="251"/>
        <v>нет</v>
      </c>
    </row>
    <row r="1109" spans="1:25" ht="45" customHeight="1" x14ac:dyDescent="0.2">
      <c r="A1109" s="2" t="s">
        <v>11</v>
      </c>
      <c r="B1109" s="2" t="s">
        <v>3862</v>
      </c>
      <c r="C1109" s="2" t="s">
        <v>3863</v>
      </c>
      <c r="D1109" s="3">
        <v>1983.98</v>
      </c>
      <c r="E1109" s="2" t="s">
        <v>3854</v>
      </c>
      <c r="F1109" s="2" t="s">
        <v>15</v>
      </c>
      <c r="G1109" s="2" t="s">
        <v>2308</v>
      </c>
      <c r="H1109" s="2" t="s">
        <v>17</v>
      </c>
      <c r="I1109" s="2" t="s">
        <v>593</v>
      </c>
      <c r="J1109" s="2" t="s">
        <v>3864</v>
      </c>
      <c r="K1109" s="2" t="s">
        <v>20</v>
      </c>
      <c r="L1109" s="8" t="str">
        <f t="shared" si="238"/>
        <v>Удержания из ЗП</v>
      </c>
      <c r="M1109" t="str">
        <f t="shared" si="239"/>
        <v xml:space="preserve"> </v>
      </c>
      <c r="N1109" t="str">
        <f t="shared" si="240"/>
        <v>Удержания из ЗП</v>
      </c>
      <c r="O1109" s="13" t="b">
        <f t="shared" si="241"/>
        <v>0</v>
      </c>
      <c r="P1109" t="str">
        <f t="shared" si="242"/>
        <v>нет</v>
      </c>
      <c r="Q1109" t="str">
        <f t="shared" si="243"/>
        <v/>
      </c>
      <c r="R1109" t="b">
        <f t="shared" si="244"/>
        <v>0</v>
      </c>
      <c r="S1109" t="str">
        <f t="shared" si="245"/>
        <v>нет</v>
      </c>
      <c r="T1109" t="b">
        <f t="shared" si="246"/>
        <v>0</v>
      </c>
      <c r="U1109" t="str">
        <f t="shared" si="247"/>
        <v>нет</v>
      </c>
      <c r="V1109" t="b">
        <f t="shared" si="248"/>
        <v>0</v>
      </c>
      <c r="W1109" t="str">
        <f t="shared" si="249"/>
        <v>нет</v>
      </c>
      <c r="X1109" t="b">
        <f t="shared" si="250"/>
        <v>0</v>
      </c>
      <c r="Y1109" t="str">
        <f t="shared" si="251"/>
        <v>нет</v>
      </c>
    </row>
    <row r="1110" spans="1:25" ht="45" customHeight="1" x14ac:dyDescent="0.2">
      <c r="A1110" s="2" t="s">
        <v>11</v>
      </c>
      <c r="B1110" s="2" t="s">
        <v>3865</v>
      </c>
      <c r="C1110" s="2" t="s">
        <v>3866</v>
      </c>
      <c r="D1110" s="3">
        <v>3719.25</v>
      </c>
      <c r="E1110" s="2" t="s">
        <v>3854</v>
      </c>
      <c r="F1110" s="2" t="s">
        <v>15</v>
      </c>
      <c r="G1110" s="2" t="s">
        <v>592</v>
      </c>
      <c r="H1110" s="2" t="s">
        <v>17</v>
      </c>
      <c r="I1110" s="2" t="s">
        <v>593</v>
      </c>
      <c r="J1110" s="2" t="s">
        <v>3867</v>
      </c>
      <c r="K1110" s="2" t="s">
        <v>20</v>
      </c>
      <c r="L1110" s="8" t="str">
        <f t="shared" si="238"/>
        <v>Удержания из ЗП</v>
      </c>
      <c r="M1110" t="str">
        <f t="shared" si="239"/>
        <v xml:space="preserve"> </v>
      </c>
      <c r="N1110" t="str">
        <f t="shared" si="240"/>
        <v>Удержания из ЗП</v>
      </c>
      <c r="O1110" s="13" t="b">
        <f t="shared" si="241"/>
        <v>0</v>
      </c>
      <c r="P1110" t="str">
        <f t="shared" si="242"/>
        <v>нет</v>
      </c>
      <c r="Q1110" t="str">
        <f t="shared" si="243"/>
        <v/>
      </c>
      <c r="R1110" t="b">
        <f t="shared" si="244"/>
        <v>0</v>
      </c>
      <c r="S1110" t="str">
        <f t="shared" si="245"/>
        <v>нет</v>
      </c>
      <c r="T1110" t="b">
        <f t="shared" si="246"/>
        <v>0</v>
      </c>
      <c r="U1110" t="str">
        <f t="shared" si="247"/>
        <v>нет</v>
      </c>
      <c r="V1110" t="b">
        <f t="shared" si="248"/>
        <v>0</v>
      </c>
      <c r="W1110" t="str">
        <f t="shared" si="249"/>
        <v>нет</v>
      </c>
      <c r="X1110" t="b">
        <f t="shared" si="250"/>
        <v>0</v>
      </c>
      <c r="Y1110" t="str">
        <f t="shared" si="251"/>
        <v>нет</v>
      </c>
    </row>
    <row r="1111" spans="1:25" ht="45" customHeight="1" x14ac:dyDescent="0.2">
      <c r="A1111" s="2" t="s">
        <v>11</v>
      </c>
      <c r="B1111" s="2" t="s">
        <v>3868</v>
      </c>
      <c r="C1111" s="2" t="s">
        <v>3869</v>
      </c>
      <c r="D1111" s="3">
        <v>3719.25</v>
      </c>
      <c r="E1111" s="2" t="s">
        <v>3854</v>
      </c>
      <c r="F1111" s="2" t="s">
        <v>15</v>
      </c>
      <c r="G1111" s="2" t="s">
        <v>597</v>
      </c>
      <c r="H1111" s="2" t="s">
        <v>17</v>
      </c>
      <c r="I1111" s="2" t="s">
        <v>593</v>
      </c>
      <c r="J1111" s="2" t="s">
        <v>3870</v>
      </c>
      <c r="K1111" s="2" t="s">
        <v>20</v>
      </c>
      <c r="L1111" s="8" t="str">
        <f t="shared" si="238"/>
        <v>Удержания из ЗП</v>
      </c>
      <c r="M1111" t="str">
        <f t="shared" si="239"/>
        <v xml:space="preserve"> </v>
      </c>
      <c r="N1111" t="str">
        <f t="shared" si="240"/>
        <v>Удержания из ЗП</v>
      </c>
      <c r="O1111" s="13" t="b">
        <f t="shared" si="241"/>
        <v>0</v>
      </c>
      <c r="P1111" t="str">
        <f t="shared" si="242"/>
        <v>нет</v>
      </c>
      <c r="Q1111" t="str">
        <f t="shared" si="243"/>
        <v/>
      </c>
      <c r="R1111" t="b">
        <f t="shared" si="244"/>
        <v>0</v>
      </c>
      <c r="S1111" t="str">
        <f t="shared" si="245"/>
        <v>нет</v>
      </c>
      <c r="T1111" t="b">
        <f t="shared" si="246"/>
        <v>0</v>
      </c>
      <c r="U1111" t="str">
        <f t="shared" si="247"/>
        <v>нет</v>
      </c>
      <c r="V1111" t="b">
        <f t="shared" si="248"/>
        <v>0</v>
      </c>
      <c r="W1111" t="str">
        <f t="shared" si="249"/>
        <v>нет</v>
      </c>
      <c r="X1111" t="b">
        <f t="shared" si="250"/>
        <v>0</v>
      </c>
      <c r="Y1111" t="str">
        <f t="shared" si="251"/>
        <v>нет</v>
      </c>
    </row>
    <row r="1112" spans="1:25" ht="45" customHeight="1" x14ac:dyDescent="0.2">
      <c r="A1112" s="2" t="s">
        <v>11</v>
      </c>
      <c r="B1112" s="2" t="s">
        <v>3871</v>
      </c>
      <c r="C1112" s="2" t="s">
        <v>3872</v>
      </c>
      <c r="D1112" s="3">
        <v>6326.52</v>
      </c>
      <c r="E1112" s="2" t="s">
        <v>3854</v>
      </c>
      <c r="F1112" s="2" t="s">
        <v>15</v>
      </c>
      <c r="G1112" s="2" t="s">
        <v>38</v>
      </c>
      <c r="H1112" s="2" t="s">
        <v>17</v>
      </c>
      <c r="I1112" s="2" t="s">
        <v>18</v>
      </c>
      <c r="J1112" s="11" t="s">
        <v>3873</v>
      </c>
      <c r="K1112" s="2" t="s">
        <v>20</v>
      </c>
      <c r="L1112" s="8" t="str">
        <f t="shared" si="238"/>
        <v>ЗП (3 дня)</v>
      </c>
      <c r="M1112" t="str">
        <f t="shared" si="239"/>
        <v xml:space="preserve"> </v>
      </c>
      <c r="N1112" t="str">
        <f t="shared" si="240"/>
        <v>ЗП (3 дня)</v>
      </c>
      <c r="O1112" s="13" t="b">
        <f t="shared" si="241"/>
        <v>1</v>
      </c>
      <c r="P1112" t="str">
        <f t="shared" si="242"/>
        <v>ЗП (3 дня)</v>
      </c>
      <c r="Q1112" t="str">
        <f t="shared" si="243"/>
        <v/>
      </c>
      <c r="R1112" t="b">
        <f t="shared" si="244"/>
        <v>0</v>
      </c>
      <c r="S1112" t="str">
        <f t="shared" si="245"/>
        <v>нет</v>
      </c>
      <c r="T1112" t="b">
        <f t="shared" si="246"/>
        <v>0</v>
      </c>
      <c r="U1112" t="str">
        <f t="shared" si="247"/>
        <v>нет</v>
      </c>
      <c r="V1112" t="b">
        <f t="shared" si="248"/>
        <v>0</v>
      </c>
      <c r="W1112" t="str">
        <f t="shared" si="249"/>
        <v>нет</v>
      </c>
      <c r="X1112" t="b">
        <f t="shared" si="250"/>
        <v>0</v>
      </c>
      <c r="Y1112" t="str">
        <f t="shared" si="251"/>
        <v>нет</v>
      </c>
    </row>
    <row r="1113" spans="1:25" ht="45" customHeight="1" x14ac:dyDescent="0.2">
      <c r="A1113" s="2" t="s">
        <v>11</v>
      </c>
      <c r="B1113" s="2" t="s">
        <v>3874</v>
      </c>
      <c r="C1113" s="2" t="s">
        <v>3875</v>
      </c>
      <c r="D1113" s="3">
        <v>1430.77</v>
      </c>
      <c r="E1113" s="2" t="s">
        <v>3854</v>
      </c>
      <c r="F1113" s="2" t="s">
        <v>15</v>
      </c>
      <c r="G1113" s="2" t="s">
        <v>25</v>
      </c>
      <c r="H1113" s="2" t="s">
        <v>17</v>
      </c>
      <c r="I1113" s="2" t="s">
        <v>18</v>
      </c>
      <c r="J1113" s="11" t="s">
        <v>3876</v>
      </c>
      <c r="K1113" s="2" t="s">
        <v>20</v>
      </c>
      <c r="L1113" s="8" t="str">
        <f t="shared" si="238"/>
        <v>ЗП (3 дня)</v>
      </c>
      <c r="M1113" t="str">
        <f t="shared" si="239"/>
        <v xml:space="preserve"> </v>
      </c>
      <c r="N1113" t="str">
        <f t="shared" si="240"/>
        <v>ЗП (3 дня)</v>
      </c>
      <c r="O1113" s="13" t="b">
        <f t="shared" si="241"/>
        <v>1</v>
      </c>
      <c r="P1113" t="str">
        <f t="shared" si="242"/>
        <v>ЗП (3 дня)</v>
      </c>
      <c r="Q1113" t="str">
        <f t="shared" si="243"/>
        <v/>
      </c>
      <c r="R1113" t="b">
        <f t="shared" si="244"/>
        <v>0</v>
      </c>
      <c r="S1113" t="str">
        <f t="shared" si="245"/>
        <v>нет</v>
      </c>
      <c r="T1113" t="b">
        <f t="shared" si="246"/>
        <v>0</v>
      </c>
      <c r="U1113" t="str">
        <f t="shared" si="247"/>
        <v>нет</v>
      </c>
      <c r="V1113" t="b">
        <f t="shared" si="248"/>
        <v>0</v>
      </c>
      <c r="W1113" t="str">
        <f t="shared" si="249"/>
        <v>нет</v>
      </c>
      <c r="X1113" t="b">
        <f t="shared" si="250"/>
        <v>0</v>
      </c>
      <c r="Y1113" t="str">
        <f t="shared" si="251"/>
        <v>нет</v>
      </c>
    </row>
    <row r="1114" spans="1:25" ht="45" customHeight="1" x14ac:dyDescent="0.2">
      <c r="A1114" s="2" t="s">
        <v>11</v>
      </c>
      <c r="B1114" s="2" t="s">
        <v>3877</v>
      </c>
      <c r="C1114" s="2" t="s">
        <v>3878</v>
      </c>
      <c r="D1114" s="3">
        <v>46058.07</v>
      </c>
      <c r="E1114" s="2" t="s">
        <v>3854</v>
      </c>
      <c r="F1114" s="2" t="s">
        <v>15</v>
      </c>
      <c r="G1114" s="2" t="s">
        <v>41</v>
      </c>
      <c r="H1114" s="2" t="s">
        <v>17</v>
      </c>
      <c r="I1114" s="2" t="s">
        <v>18</v>
      </c>
      <c r="J1114" s="11" t="s">
        <v>3879</v>
      </c>
      <c r="K1114" s="2" t="s">
        <v>20</v>
      </c>
      <c r="L1114" s="8" t="str">
        <f t="shared" si="238"/>
        <v>ЗП (3 дня)</v>
      </c>
      <c r="M1114" t="str">
        <f t="shared" si="239"/>
        <v xml:space="preserve"> </v>
      </c>
      <c r="N1114" t="str">
        <f t="shared" si="240"/>
        <v>ЗП (3 дня)</v>
      </c>
      <c r="O1114" s="13" t="b">
        <f t="shared" si="241"/>
        <v>1</v>
      </c>
      <c r="P1114" t="str">
        <f t="shared" si="242"/>
        <v>ЗП (3 дня)</v>
      </c>
      <c r="Q1114" t="str">
        <f t="shared" si="243"/>
        <v/>
      </c>
      <c r="R1114" t="b">
        <f t="shared" si="244"/>
        <v>0</v>
      </c>
      <c r="S1114" t="str">
        <f t="shared" si="245"/>
        <v>нет</v>
      </c>
      <c r="T1114" t="b">
        <f t="shared" si="246"/>
        <v>0</v>
      </c>
      <c r="U1114" t="str">
        <f t="shared" si="247"/>
        <v>нет</v>
      </c>
      <c r="V1114" t="b">
        <f t="shared" si="248"/>
        <v>0</v>
      </c>
      <c r="W1114" t="str">
        <f t="shared" si="249"/>
        <v>нет</v>
      </c>
      <c r="X1114" t="b">
        <f t="shared" si="250"/>
        <v>0</v>
      </c>
      <c r="Y1114" t="str">
        <f t="shared" si="251"/>
        <v>нет</v>
      </c>
    </row>
    <row r="1115" spans="1:25" ht="45" customHeight="1" x14ac:dyDescent="0.2">
      <c r="A1115" s="2" t="s">
        <v>11</v>
      </c>
      <c r="B1115" s="2" t="s">
        <v>3880</v>
      </c>
      <c r="C1115" s="2" t="s">
        <v>3881</v>
      </c>
      <c r="D1115" s="3">
        <v>70076.399999999994</v>
      </c>
      <c r="E1115" s="2" t="s">
        <v>3854</v>
      </c>
      <c r="F1115" s="2" t="s">
        <v>15</v>
      </c>
      <c r="G1115" s="2" t="s">
        <v>38</v>
      </c>
      <c r="H1115" s="2" t="s">
        <v>17</v>
      </c>
      <c r="I1115" s="2" t="s">
        <v>18</v>
      </c>
      <c r="J1115" s="11" t="s">
        <v>3882</v>
      </c>
      <c r="K1115" s="2" t="s">
        <v>20</v>
      </c>
      <c r="L1115" s="8" t="str">
        <f t="shared" si="238"/>
        <v>ЗП (3 дня)</v>
      </c>
      <c r="M1115" t="str">
        <f t="shared" si="239"/>
        <v xml:space="preserve"> </v>
      </c>
      <c r="N1115" t="str">
        <f t="shared" si="240"/>
        <v>ЗП (3 дня)</v>
      </c>
      <c r="O1115" s="13" t="b">
        <f t="shared" si="241"/>
        <v>1</v>
      </c>
      <c r="P1115" t="str">
        <f t="shared" si="242"/>
        <v>ЗП (3 дня)</v>
      </c>
      <c r="Q1115" t="str">
        <f t="shared" si="243"/>
        <v/>
      </c>
      <c r="R1115" t="b">
        <f t="shared" si="244"/>
        <v>0</v>
      </c>
      <c r="S1115" t="str">
        <f t="shared" si="245"/>
        <v>нет</v>
      </c>
      <c r="T1115" t="b">
        <f t="shared" si="246"/>
        <v>0</v>
      </c>
      <c r="U1115" t="str">
        <f t="shared" si="247"/>
        <v>нет</v>
      </c>
      <c r="V1115" t="b">
        <f t="shared" si="248"/>
        <v>0</v>
      </c>
      <c r="W1115" t="str">
        <f t="shared" si="249"/>
        <v>нет</v>
      </c>
      <c r="X1115" t="b">
        <f t="shared" si="250"/>
        <v>0</v>
      </c>
      <c r="Y1115" t="str">
        <f t="shared" si="251"/>
        <v>нет</v>
      </c>
    </row>
    <row r="1116" spans="1:25" ht="45" customHeight="1" x14ac:dyDescent="0.2">
      <c r="A1116" s="2" t="s">
        <v>11</v>
      </c>
      <c r="B1116" s="2" t="s">
        <v>3883</v>
      </c>
      <c r="C1116" s="2" t="s">
        <v>3884</v>
      </c>
      <c r="D1116" s="4">
        <v>997.5</v>
      </c>
      <c r="E1116" s="2" t="s">
        <v>3854</v>
      </c>
      <c r="F1116" s="2" t="s">
        <v>62</v>
      </c>
      <c r="G1116" s="2" t="s">
        <v>1327</v>
      </c>
      <c r="H1116" s="2" t="s">
        <v>3885</v>
      </c>
      <c r="I1116" s="2" t="s">
        <v>65</v>
      </c>
      <c r="J1116" s="2" t="s">
        <v>3886</v>
      </c>
      <c r="K1116" s="2" t="s">
        <v>20</v>
      </c>
      <c r="L1116" s="8" t="str">
        <f t="shared" si="238"/>
        <v>Доходы/Оплата (за доставку)</v>
      </c>
      <c r="M1116" t="str">
        <f t="shared" si="239"/>
        <v xml:space="preserve"> </v>
      </c>
      <c r="N1116" t="str">
        <f t="shared" si="240"/>
        <v>Доходы/Оплата (за доставку)</v>
      </c>
      <c r="O1116" s="13" t="b">
        <f t="shared" si="241"/>
        <v>0</v>
      </c>
      <c r="P1116" t="str">
        <f t="shared" si="242"/>
        <v>нет</v>
      </c>
      <c r="Q1116" t="str">
        <f t="shared" si="243"/>
        <v/>
      </c>
      <c r="R1116" t="b">
        <f t="shared" si="244"/>
        <v>0</v>
      </c>
      <c r="S1116" t="str">
        <f t="shared" si="245"/>
        <v>нет</v>
      </c>
      <c r="T1116" t="b">
        <f t="shared" si="246"/>
        <v>0</v>
      </c>
      <c r="U1116" t="str">
        <f t="shared" si="247"/>
        <v>нет</v>
      </c>
      <c r="V1116" t="b">
        <f t="shared" si="248"/>
        <v>0</v>
      </c>
      <c r="W1116" t="str">
        <f t="shared" si="249"/>
        <v>нет</v>
      </c>
      <c r="X1116" t="b">
        <f t="shared" si="250"/>
        <v>0</v>
      </c>
      <c r="Y1116" t="str">
        <f t="shared" si="251"/>
        <v>нет</v>
      </c>
    </row>
    <row r="1117" spans="1:25" ht="45" customHeight="1" x14ac:dyDescent="0.2">
      <c r="A1117" s="2" t="s">
        <v>11</v>
      </c>
      <c r="B1117" s="2" t="s">
        <v>3883</v>
      </c>
      <c r="C1117" s="2" t="s">
        <v>3887</v>
      </c>
      <c r="D1117" s="4">
        <v>831.25</v>
      </c>
      <c r="E1117" s="2" t="s">
        <v>3854</v>
      </c>
      <c r="F1117" s="2" t="s">
        <v>62</v>
      </c>
      <c r="G1117" s="2" t="s">
        <v>3888</v>
      </c>
      <c r="H1117" s="2" t="s">
        <v>3889</v>
      </c>
      <c r="I1117" s="2" t="s">
        <v>65</v>
      </c>
      <c r="J1117" s="2" t="s">
        <v>3890</v>
      </c>
      <c r="K1117" s="2" t="s">
        <v>20</v>
      </c>
      <c r="L1117" s="8" t="str">
        <f t="shared" si="238"/>
        <v>Доходы/Оплата (за доставку)</v>
      </c>
      <c r="M1117" t="str">
        <f t="shared" si="239"/>
        <v xml:space="preserve"> </v>
      </c>
      <c r="N1117" t="str">
        <f t="shared" si="240"/>
        <v>Доходы/Оплата (за доставку)</v>
      </c>
      <c r="O1117" s="13" t="b">
        <f t="shared" si="241"/>
        <v>0</v>
      </c>
      <c r="P1117" t="str">
        <f t="shared" si="242"/>
        <v>нет</v>
      </c>
      <c r="Q1117" t="str">
        <f t="shared" si="243"/>
        <v/>
      </c>
      <c r="R1117" t="b">
        <f t="shared" si="244"/>
        <v>0</v>
      </c>
      <c r="S1117" t="str">
        <f t="shared" si="245"/>
        <v>нет</v>
      </c>
      <c r="T1117" t="b">
        <f t="shared" si="246"/>
        <v>0</v>
      </c>
      <c r="U1117" t="str">
        <f t="shared" si="247"/>
        <v>нет</v>
      </c>
      <c r="V1117" t="b">
        <f t="shared" si="248"/>
        <v>0</v>
      </c>
      <c r="W1117" t="str">
        <f t="shared" si="249"/>
        <v>нет</v>
      </c>
      <c r="X1117" t="b">
        <f t="shared" si="250"/>
        <v>0</v>
      </c>
      <c r="Y1117" t="str">
        <f t="shared" si="251"/>
        <v>нет</v>
      </c>
    </row>
    <row r="1118" spans="1:25" ht="45" customHeight="1" x14ac:dyDescent="0.2">
      <c r="A1118" s="2" t="s">
        <v>11</v>
      </c>
      <c r="B1118" s="2" t="s">
        <v>3883</v>
      </c>
      <c r="C1118" s="2" t="s">
        <v>3891</v>
      </c>
      <c r="D1118" s="4">
        <v>665</v>
      </c>
      <c r="E1118" s="2" t="s">
        <v>3854</v>
      </c>
      <c r="F1118" s="2" t="s">
        <v>62</v>
      </c>
      <c r="G1118" s="2" t="s">
        <v>3892</v>
      </c>
      <c r="H1118" s="2" t="s">
        <v>3893</v>
      </c>
      <c r="I1118" s="2" t="s">
        <v>65</v>
      </c>
      <c r="J1118" s="2" t="s">
        <v>3894</v>
      </c>
      <c r="K1118" s="2" t="s">
        <v>20</v>
      </c>
      <c r="L1118" s="8" t="str">
        <f t="shared" si="238"/>
        <v>Доходы/Оплата (за доставку)</v>
      </c>
      <c r="M1118" t="str">
        <f t="shared" si="239"/>
        <v xml:space="preserve"> </v>
      </c>
      <c r="N1118" t="str">
        <f t="shared" si="240"/>
        <v>Доходы/Оплата (за доставку)</v>
      </c>
      <c r="O1118" s="13" t="b">
        <f t="shared" si="241"/>
        <v>0</v>
      </c>
      <c r="P1118" t="str">
        <f t="shared" si="242"/>
        <v>нет</v>
      </c>
      <c r="Q1118" t="str">
        <f t="shared" si="243"/>
        <v/>
      </c>
      <c r="R1118" t="b">
        <f t="shared" si="244"/>
        <v>0</v>
      </c>
      <c r="S1118" t="str">
        <f t="shared" si="245"/>
        <v>нет</v>
      </c>
      <c r="T1118" t="b">
        <f t="shared" si="246"/>
        <v>0</v>
      </c>
      <c r="U1118" t="str">
        <f t="shared" si="247"/>
        <v>нет</v>
      </c>
      <c r="V1118" t="b">
        <f t="shared" si="248"/>
        <v>0</v>
      </c>
      <c r="W1118" t="str">
        <f t="shared" si="249"/>
        <v>нет</v>
      </c>
      <c r="X1118" t="b">
        <f t="shared" si="250"/>
        <v>0</v>
      </c>
      <c r="Y1118" t="str">
        <f t="shared" si="251"/>
        <v>нет</v>
      </c>
    </row>
    <row r="1119" spans="1:25" ht="45" customHeight="1" x14ac:dyDescent="0.2">
      <c r="A1119" s="2" t="s">
        <v>11</v>
      </c>
      <c r="B1119" s="2" t="s">
        <v>3883</v>
      </c>
      <c r="C1119" s="2" t="s">
        <v>3895</v>
      </c>
      <c r="D1119" s="4">
        <v>665</v>
      </c>
      <c r="E1119" s="2" t="s">
        <v>3854</v>
      </c>
      <c r="F1119" s="2" t="s">
        <v>62</v>
      </c>
      <c r="G1119" s="2" t="s">
        <v>3896</v>
      </c>
      <c r="H1119" s="2" t="s">
        <v>3897</v>
      </c>
      <c r="I1119" s="2" t="s">
        <v>65</v>
      </c>
      <c r="J1119" s="2" t="s">
        <v>3898</v>
      </c>
      <c r="K1119" s="2" t="s">
        <v>20</v>
      </c>
      <c r="L1119" s="8" t="str">
        <f t="shared" si="238"/>
        <v>Доходы/Оплата (за доставку)</v>
      </c>
      <c r="M1119" t="str">
        <f t="shared" si="239"/>
        <v xml:space="preserve"> </v>
      </c>
      <c r="N1119" t="str">
        <f t="shared" si="240"/>
        <v>Доходы/Оплата (за доставку)</v>
      </c>
      <c r="O1119" s="13" t="b">
        <f t="shared" si="241"/>
        <v>0</v>
      </c>
      <c r="P1119" t="str">
        <f t="shared" si="242"/>
        <v>нет</v>
      </c>
      <c r="Q1119" t="str">
        <f t="shared" si="243"/>
        <v/>
      </c>
      <c r="R1119" t="b">
        <f t="shared" si="244"/>
        <v>0</v>
      </c>
      <c r="S1119" t="str">
        <f t="shared" si="245"/>
        <v>нет</v>
      </c>
      <c r="T1119" t="b">
        <f t="shared" si="246"/>
        <v>0</v>
      </c>
      <c r="U1119" t="str">
        <f t="shared" si="247"/>
        <v>нет</v>
      </c>
      <c r="V1119" t="b">
        <f t="shared" si="248"/>
        <v>0</v>
      </c>
      <c r="W1119" t="str">
        <f t="shared" si="249"/>
        <v>нет</v>
      </c>
      <c r="X1119" t="b">
        <f t="shared" si="250"/>
        <v>0</v>
      </c>
      <c r="Y1119" t="str">
        <f t="shared" si="251"/>
        <v>нет</v>
      </c>
    </row>
    <row r="1120" spans="1:25" ht="45" customHeight="1" x14ac:dyDescent="0.2">
      <c r="A1120" s="2" t="s">
        <v>11</v>
      </c>
      <c r="B1120" s="2" t="s">
        <v>3883</v>
      </c>
      <c r="C1120" s="2" t="s">
        <v>3899</v>
      </c>
      <c r="D1120" s="4">
        <v>665</v>
      </c>
      <c r="E1120" s="2" t="s">
        <v>3854</v>
      </c>
      <c r="F1120" s="2" t="s">
        <v>62</v>
      </c>
      <c r="G1120" s="2" t="s">
        <v>2678</v>
      </c>
      <c r="H1120" s="2" t="s">
        <v>2679</v>
      </c>
      <c r="I1120" s="2" t="s">
        <v>65</v>
      </c>
      <c r="J1120" s="2" t="s">
        <v>3900</v>
      </c>
      <c r="K1120" s="2" t="s">
        <v>20</v>
      </c>
      <c r="L1120" s="8" t="str">
        <f t="shared" si="238"/>
        <v>Доходы/Оплата (за доставку)</v>
      </c>
      <c r="M1120" t="str">
        <f t="shared" si="239"/>
        <v xml:space="preserve"> </v>
      </c>
      <c r="N1120" t="str">
        <f t="shared" si="240"/>
        <v>Доходы/Оплата (за доставку)</v>
      </c>
      <c r="O1120" s="13" t="b">
        <f t="shared" si="241"/>
        <v>0</v>
      </c>
      <c r="P1120" t="str">
        <f t="shared" si="242"/>
        <v>нет</v>
      </c>
      <c r="Q1120" t="str">
        <f t="shared" si="243"/>
        <v/>
      </c>
      <c r="R1120" t="b">
        <f t="shared" si="244"/>
        <v>0</v>
      </c>
      <c r="S1120" t="str">
        <f t="shared" si="245"/>
        <v>нет</v>
      </c>
      <c r="T1120" t="b">
        <f t="shared" si="246"/>
        <v>0</v>
      </c>
      <c r="U1120" t="str">
        <f t="shared" si="247"/>
        <v>нет</v>
      </c>
      <c r="V1120" t="b">
        <f t="shared" si="248"/>
        <v>0</v>
      </c>
      <c r="W1120" t="str">
        <f t="shared" si="249"/>
        <v>нет</v>
      </c>
      <c r="X1120" t="b">
        <f t="shared" si="250"/>
        <v>0</v>
      </c>
      <c r="Y1120" t="str">
        <f t="shared" si="251"/>
        <v>нет</v>
      </c>
    </row>
    <row r="1121" spans="1:25" ht="45" customHeight="1" x14ac:dyDescent="0.2">
      <c r="A1121" s="2" t="s">
        <v>11</v>
      </c>
      <c r="B1121" s="2" t="s">
        <v>3883</v>
      </c>
      <c r="C1121" s="2" t="s">
        <v>3901</v>
      </c>
      <c r="D1121" s="4">
        <v>498.75</v>
      </c>
      <c r="E1121" s="2" t="s">
        <v>3854</v>
      </c>
      <c r="F1121" s="2" t="s">
        <v>62</v>
      </c>
      <c r="G1121" s="2" t="s">
        <v>3902</v>
      </c>
      <c r="H1121" s="2" t="s">
        <v>3903</v>
      </c>
      <c r="I1121" s="2" t="s">
        <v>65</v>
      </c>
      <c r="J1121" s="2" t="s">
        <v>3904</v>
      </c>
      <c r="K1121" s="2" t="s">
        <v>20</v>
      </c>
      <c r="L1121" s="8" t="str">
        <f t="shared" si="238"/>
        <v>Доходы/Оплата (за доставку)</v>
      </c>
      <c r="M1121" t="str">
        <f t="shared" si="239"/>
        <v xml:space="preserve"> </v>
      </c>
      <c r="N1121" t="str">
        <f t="shared" si="240"/>
        <v>Доходы/Оплата (за доставку)</v>
      </c>
      <c r="O1121" s="13" t="b">
        <f t="shared" si="241"/>
        <v>0</v>
      </c>
      <c r="P1121" t="str">
        <f t="shared" si="242"/>
        <v>нет</v>
      </c>
      <c r="Q1121" t="str">
        <f t="shared" si="243"/>
        <v/>
      </c>
      <c r="R1121" t="b">
        <f t="shared" si="244"/>
        <v>0</v>
      </c>
      <c r="S1121" t="str">
        <f t="shared" si="245"/>
        <v>нет</v>
      </c>
      <c r="T1121" t="b">
        <f t="shared" si="246"/>
        <v>0</v>
      </c>
      <c r="U1121" t="str">
        <f t="shared" si="247"/>
        <v>нет</v>
      </c>
      <c r="V1121" t="b">
        <f t="shared" si="248"/>
        <v>0</v>
      </c>
      <c r="W1121" t="str">
        <f t="shared" si="249"/>
        <v>нет</v>
      </c>
      <c r="X1121" t="b">
        <f t="shared" si="250"/>
        <v>0</v>
      </c>
      <c r="Y1121" t="str">
        <f t="shared" si="251"/>
        <v>нет</v>
      </c>
    </row>
    <row r="1122" spans="1:25" ht="45" customHeight="1" x14ac:dyDescent="0.2">
      <c r="A1122" s="2" t="s">
        <v>11</v>
      </c>
      <c r="B1122" s="2" t="s">
        <v>3905</v>
      </c>
      <c r="C1122" s="2" t="s">
        <v>3906</v>
      </c>
      <c r="D1122" s="3">
        <v>17748</v>
      </c>
      <c r="E1122" s="2" t="s">
        <v>3907</v>
      </c>
      <c r="F1122" s="2" t="s">
        <v>15</v>
      </c>
      <c r="G1122" s="2" t="s">
        <v>1858</v>
      </c>
      <c r="H1122" s="2" t="s">
        <v>17</v>
      </c>
      <c r="I1122" s="2" t="s">
        <v>18</v>
      </c>
      <c r="J1122" s="11" t="s">
        <v>3908</v>
      </c>
      <c r="K1122" s="2" t="s">
        <v>20</v>
      </c>
      <c r="L1122" s="8" t="str">
        <f t="shared" si="238"/>
        <v>ЗП</v>
      </c>
      <c r="M1122" t="str">
        <f t="shared" si="239"/>
        <v xml:space="preserve"> </v>
      </c>
      <c r="N1122" t="str">
        <f t="shared" si="240"/>
        <v>ЗП</v>
      </c>
      <c r="O1122" s="13" t="b">
        <f t="shared" si="241"/>
        <v>0</v>
      </c>
      <c r="P1122" t="str">
        <f t="shared" si="242"/>
        <v>нет</v>
      </c>
      <c r="Q1122" t="str">
        <f t="shared" si="243"/>
        <v>ЗП</v>
      </c>
      <c r="R1122" t="b">
        <f t="shared" si="244"/>
        <v>0</v>
      </c>
      <c r="S1122" t="str">
        <f t="shared" si="245"/>
        <v>нет</v>
      </c>
      <c r="T1122" t="b">
        <f t="shared" si="246"/>
        <v>0</v>
      </c>
      <c r="U1122" t="str">
        <f t="shared" si="247"/>
        <v>нет</v>
      </c>
      <c r="V1122" t="b">
        <f t="shared" si="248"/>
        <v>0</v>
      </c>
      <c r="W1122" t="str">
        <f t="shared" si="249"/>
        <v>нет</v>
      </c>
      <c r="X1122" t="b">
        <f t="shared" si="250"/>
        <v>0</v>
      </c>
      <c r="Y1122" t="str">
        <f t="shared" si="251"/>
        <v>нет</v>
      </c>
    </row>
    <row r="1123" spans="1:25" ht="45" customHeight="1" x14ac:dyDescent="0.2">
      <c r="A1123" s="2" t="s">
        <v>11</v>
      </c>
      <c r="B1123" s="2" t="s">
        <v>3909</v>
      </c>
      <c r="C1123" s="2" t="s">
        <v>3910</v>
      </c>
      <c r="D1123" s="3">
        <v>19401</v>
      </c>
      <c r="E1123" s="2" t="s">
        <v>3907</v>
      </c>
      <c r="F1123" s="2" t="s">
        <v>15</v>
      </c>
      <c r="G1123" s="2" t="s">
        <v>29</v>
      </c>
      <c r="H1123" s="2" t="s">
        <v>17</v>
      </c>
      <c r="I1123" s="2" t="s">
        <v>18</v>
      </c>
      <c r="J1123" s="11" t="s">
        <v>3911</v>
      </c>
      <c r="K1123" s="2" t="s">
        <v>20</v>
      </c>
      <c r="L1123" s="8" t="str">
        <f t="shared" si="238"/>
        <v>ЗП</v>
      </c>
      <c r="M1123" t="str">
        <f t="shared" si="239"/>
        <v xml:space="preserve"> </v>
      </c>
      <c r="N1123" t="str">
        <f t="shared" si="240"/>
        <v>ЗП</v>
      </c>
      <c r="O1123" s="13" t="b">
        <f t="shared" si="241"/>
        <v>0</v>
      </c>
      <c r="P1123" t="str">
        <f t="shared" si="242"/>
        <v>нет</v>
      </c>
      <c r="Q1123" t="str">
        <f t="shared" si="243"/>
        <v>ЗП</v>
      </c>
      <c r="R1123" t="b">
        <f t="shared" si="244"/>
        <v>0</v>
      </c>
      <c r="S1123" t="str">
        <f t="shared" si="245"/>
        <v>нет</v>
      </c>
      <c r="T1123" t="b">
        <f t="shared" si="246"/>
        <v>0</v>
      </c>
      <c r="U1123" t="str">
        <f t="shared" si="247"/>
        <v>нет</v>
      </c>
      <c r="V1123" t="b">
        <f t="shared" si="248"/>
        <v>0</v>
      </c>
      <c r="W1123" t="str">
        <f t="shared" si="249"/>
        <v>нет</v>
      </c>
      <c r="X1123" t="b">
        <f t="shared" si="250"/>
        <v>0</v>
      </c>
      <c r="Y1123" t="str">
        <f t="shared" si="251"/>
        <v>нет</v>
      </c>
    </row>
    <row r="1124" spans="1:25" ht="45" customHeight="1" x14ac:dyDescent="0.2">
      <c r="A1124" s="2" t="s">
        <v>11</v>
      </c>
      <c r="B1124" s="2" t="s">
        <v>3912</v>
      </c>
      <c r="C1124" s="2" t="s">
        <v>3913</v>
      </c>
      <c r="D1124" s="3">
        <v>17748</v>
      </c>
      <c r="E1124" s="2" t="s">
        <v>3907</v>
      </c>
      <c r="F1124" s="2" t="s">
        <v>15</v>
      </c>
      <c r="G1124" s="2" t="s">
        <v>32</v>
      </c>
      <c r="H1124" s="2" t="s">
        <v>17</v>
      </c>
      <c r="I1124" s="2" t="s">
        <v>18</v>
      </c>
      <c r="J1124" s="11" t="s">
        <v>3914</v>
      </c>
      <c r="K1124" s="2" t="s">
        <v>20</v>
      </c>
      <c r="L1124" s="8" t="str">
        <f t="shared" si="238"/>
        <v>ЗП</v>
      </c>
      <c r="M1124" t="str">
        <f t="shared" si="239"/>
        <v xml:space="preserve"> </v>
      </c>
      <c r="N1124" t="str">
        <f t="shared" si="240"/>
        <v>ЗП</v>
      </c>
      <c r="O1124" s="13" t="b">
        <f t="shared" si="241"/>
        <v>0</v>
      </c>
      <c r="P1124" t="str">
        <f t="shared" si="242"/>
        <v>нет</v>
      </c>
      <c r="Q1124" t="str">
        <f t="shared" si="243"/>
        <v>ЗП</v>
      </c>
      <c r="R1124" t="b">
        <f t="shared" si="244"/>
        <v>0</v>
      </c>
      <c r="S1124" t="str">
        <f t="shared" si="245"/>
        <v>нет</v>
      </c>
      <c r="T1124" t="b">
        <f t="shared" si="246"/>
        <v>0</v>
      </c>
      <c r="U1124" t="str">
        <f t="shared" si="247"/>
        <v>нет</v>
      </c>
      <c r="V1124" t="b">
        <f t="shared" si="248"/>
        <v>0</v>
      </c>
      <c r="W1124" t="str">
        <f t="shared" si="249"/>
        <v>нет</v>
      </c>
      <c r="X1124" t="b">
        <f t="shared" si="250"/>
        <v>0</v>
      </c>
      <c r="Y1124" t="str">
        <f t="shared" si="251"/>
        <v>нет</v>
      </c>
    </row>
    <row r="1125" spans="1:25" ht="45" customHeight="1" x14ac:dyDescent="0.2">
      <c r="A1125" s="2" t="s">
        <v>11</v>
      </c>
      <c r="B1125" s="2" t="s">
        <v>3915</v>
      </c>
      <c r="C1125" s="2" t="s">
        <v>3916</v>
      </c>
      <c r="D1125" s="3">
        <v>17930</v>
      </c>
      <c r="E1125" s="2" t="s">
        <v>3907</v>
      </c>
      <c r="F1125" s="2" t="s">
        <v>15</v>
      </c>
      <c r="G1125" s="2" t="s">
        <v>2903</v>
      </c>
      <c r="H1125" s="2" t="s">
        <v>17</v>
      </c>
      <c r="I1125" s="2" t="s">
        <v>18</v>
      </c>
      <c r="J1125" s="11" t="s">
        <v>3917</v>
      </c>
      <c r="K1125" s="2" t="s">
        <v>20</v>
      </c>
      <c r="L1125" s="8" t="str">
        <f t="shared" si="238"/>
        <v>ЗП</v>
      </c>
      <c r="M1125" t="str">
        <f t="shared" si="239"/>
        <v xml:space="preserve"> </v>
      </c>
      <c r="N1125" t="str">
        <f t="shared" si="240"/>
        <v>ЗП</v>
      </c>
      <c r="O1125" s="13" t="b">
        <f t="shared" si="241"/>
        <v>0</v>
      </c>
      <c r="P1125" t="str">
        <f t="shared" si="242"/>
        <v>нет</v>
      </c>
      <c r="Q1125" t="str">
        <f t="shared" si="243"/>
        <v>ЗП</v>
      </c>
      <c r="R1125" t="b">
        <f t="shared" si="244"/>
        <v>0</v>
      </c>
      <c r="S1125" t="str">
        <f t="shared" si="245"/>
        <v>нет</v>
      </c>
      <c r="T1125" t="b">
        <f t="shared" si="246"/>
        <v>0</v>
      </c>
      <c r="U1125" t="str">
        <f t="shared" si="247"/>
        <v>нет</v>
      </c>
      <c r="V1125" t="b">
        <f t="shared" si="248"/>
        <v>0</v>
      </c>
      <c r="W1125" t="str">
        <f t="shared" si="249"/>
        <v>нет</v>
      </c>
      <c r="X1125" t="b">
        <f t="shared" si="250"/>
        <v>0</v>
      </c>
      <c r="Y1125" t="str">
        <f t="shared" si="251"/>
        <v>нет</v>
      </c>
    </row>
    <row r="1126" spans="1:25" ht="45" customHeight="1" x14ac:dyDescent="0.2">
      <c r="A1126" s="2" t="s">
        <v>11</v>
      </c>
      <c r="B1126" s="2" t="s">
        <v>3918</v>
      </c>
      <c r="C1126" s="2" t="s">
        <v>3919</v>
      </c>
      <c r="D1126" s="3">
        <v>15953.38</v>
      </c>
      <c r="E1126" s="2" t="s">
        <v>3907</v>
      </c>
      <c r="F1126" s="2" t="s">
        <v>15</v>
      </c>
      <c r="G1126" s="2" t="s">
        <v>25</v>
      </c>
      <c r="H1126" s="2" t="s">
        <v>17</v>
      </c>
      <c r="I1126" s="2" t="s">
        <v>18</v>
      </c>
      <c r="J1126" s="11" t="s">
        <v>3920</v>
      </c>
      <c r="K1126" s="2" t="s">
        <v>20</v>
      </c>
      <c r="L1126" s="8" t="str">
        <f t="shared" si="238"/>
        <v>ЗП</v>
      </c>
      <c r="M1126" t="str">
        <f t="shared" si="239"/>
        <v xml:space="preserve"> </v>
      </c>
      <c r="N1126" t="str">
        <f t="shared" si="240"/>
        <v>ЗП</v>
      </c>
      <c r="O1126" s="13" t="b">
        <f t="shared" si="241"/>
        <v>0</v>
      </c>
      <c r="P1126" t="str">
        <f t="shared" si="242"/>
        <v>нет</v>
      </c>
      <c r="Q1126" t="str">
        <f t="shared" si="243"/>
        <v>ЗП</v>
      </c>
      <c r="R1126" t="b">
        <f t="shared" si="244"/>
        <v>0</v>
      </c>
      <c r="S1126" t="str">
        <f t="shared" si="245"/>
        <v>нет</v>
      </c>
      <c r="T1126" t="b">
        <f t="shared" si="246"/>
        <v>0</v>
      </c>
      <c r="U1126" t="str">
        <f t="shared" si="247"/>
        <v>нет</v>
      </c>
      <c r="V1126" t="b">
        <f t="shared" si="248"/>
        <v>0</v>
      </c>
      <c r="W1126" t="str">
        <f t="shared" si="249"/>
        <v>нет</v>
      </c>
      <c r="X1126" t="b">
        <f t="shared" si="250"/>
        <v>0</v>
      </c>
      <c r="Y1126" t="str">
        <f t="shared" si="251"/>
        <v>нет</v>
      </c>
    </row>
    <row r="1127" spans="1:25" ht="45" customHeight="1" x14ac:dyDescent="0.2">
      <c r="A1127" s="2" t="s">
        <v>11</v>
      </c>
      <c r="B1127" s="2" t="s">
        <v>3921</v>
      </c>
      <c r="C1127" s="2" t="s">
        <v>3922</v>
      </c>
      <c r="D1127" s="3">
        <v>17748</v>
      </c>
      <c r="E1127" s="2" t="s">
        <v>3907</v>
      </c>
      <c r="F1127" s="2" t="s">
        <v>15</v>
      </c>
      <c r="G1127" s="2" t="s">
        <v>1175</v>
      </c>
      <c r="H1127" s="2" t="s">
        <v>17</v>
      </c>
      <c r="I1127" s="2" t="s">
        <v>18</v>
      </c>
      <c r="J1127" s="11" t="s">
        <v>3923</v>
      </c>
      <c r="K1127" s="2" t="s">
        <v>20</v>
      </c>
      <c r="L1127" s="8" t="str">
        <f t="shared" si="238"/>
        <v>ЗП</v>
      </c>
      <c r="M1127" t="str">
        <f t="shared" si="239"/>
        <v xml:space="preserve"> </v>
      </c>
      <c r="N1127" t="str">
        <f t="shared" si="240"/>
        <v>ЗП</v>
      </c>
      <c r="O1127" s="13" t="b">
        <f t="shared" si="241"/>
        <v>0</v>
      </c>
      <c r="P1127" t="str">
        <f t="shared" si="242"/>
        <v>нет</v>
      </c>
      <c r="Q1127" t="str">
        <f t="shared" si="243"/>
        <v>ЗП</v>
      </c>
      <c r="R1127" t="b">
        <f t="shared" si="244"/>
        <v>0</v>
      </c>
      <c r="S1127" t="str">
        <f t="shared" si="245"/>
        <v>нет</v>
      </c>
      <c r="T1127" t="b">
        <f t="shared" si="246"/>
        <v>0</v>
      </c>
      <c r="U1127" t="str">
        <f t="shared" si="247"/>
        <v>нет</v>
      </c>
      <c r="V1127" t="b">
        <f t="shared" si="248"/>
        <v>0</v>
      </c>
      <c r="W1127" t="str">
        <f t="shared" si="249"/>
        <v>нет</v>
      </c>
      <c r="X1127" t="b">
        <f t="shared" si="250"/>
        <v>0</v>
      </c>
      <c r="Y1127" t="str">
        <f t="shared" si="251"/>
        <v>нет</v>
      </c>
    </row>
    <row r="1128" spans="1:25" ht="45" customHeight="1" x14ac:dyDescent="0.2">
      <c r="A1128" s="2" t="s">
        <v>11</v>
      </c>
      <c r="B1128" s="2" t="s">
        <v>3915</v>
      </c>
      <c r="C1128" s="2" t="s">
        <v>3924</v>
      </c>
      <c r="D1128" s="3">
        <v>6090</v>
      </c>
      <c r="E1128" s="2" t="s">
        <v>3907</v>
      </c>
      <c r="F1128" s="2" t="s">
        <v>15</v>
      </c>
      <c r="G1128" s="2" t="s">
        <v>22</v>
      </c>
      <c r="H1128" s="2" t="s">
        <v>17</v>
      </c>
      <c r="I1128" s="2" t="s">
        <v>18</v>
      </c>
      <c r="J1128" s="11" t="s">
        <v>3925</v>
      </c>
      <c r="K1128" s="2" t="s">
        <v>20</v>
      </c>
      <c r="L1128" s="8" t="str">
        <f t="shared" si="238"/>
        <v>ЗП</v>
      </c>
      <c r="M1128" t="str">
        <f t="shared" si="239"/>
        <v xml:space="preserve"> </v>
      </c>
      <c r="N1128" t="str">
        <f t="shared" si="240"/>
        <v>ЗП</v>
      </c>
      <c r="O1128" s="13" t="b">
        <f t="shared" si="241"/>
        <v>0</v>
      </c>
      <c r="P1128" t="str">
        <f t="shared" si="242"/>
        <v>нет</v>
      </c>
      <c r="Q1128" t="str">
        <f t="shared" si="243"/>
        <v>ЗП</v>
      </c>
      <c r="R1128" t="b">
        <f t="shared" si="244"/>
        <v>0</v>
      </c>
      <c r="S1128" t="str">
        <f t="shared" si="245"/>
        <v>нет</v>
      </c>
      <c r="T1128" t="b">
        <f t="shared" si="246"/>
        <v>0</v>
      </c>
      <c r="U1128" t="str">
        <f t="shared" si="247"/>
        <v>нет</v>
      </c>
      <c r="V1128" t="b">
        <f t="shared" si="248"/>
        <v>0</v>
      </c>
      <c r="W1128" t="str">
        <f t="shared" si="249"/>
        <v>нет</v>
      </c>
      <c r="X1128" t="b">
        <f t="shared" si="250"/>
        <v>0</v>
      </c>
      <c r="Y1128" t="str">
        <f t="shared" si="251"/>
        <v>нет</v>
      </c>
    </row>
    <row r="1129" spans="1:25" ht="45" customHeight="1" x14ac:dyDescent="0.2">
      <c r="A1129" s="2" t="s">
        <v>11</v>
      </c>
      <c r="B1129" s="2" t="s">
        <v>3926</v>
      </c>
      <c r="C1129" s="2" t="s">
        <v>3927</v>
      </c>
      <c r="D1129" s="3">
        <v>17748</v>
      </c>
      <c r="E1129" s="2" t="s">
        <v>3907</v>
      </c>
      <c r="F1129" s="2" t="s">
        <v>15</v>
      </c>
      <c r="G1129" s="2" t="s">
        <v>620</v>
      </c>
      <c r="H1129" s="2" t="s">
        <v>17</v>
      </c>
      <c r="I1129" s="2" t="s">
        <v>18</v>
      </c>
      <c r="J1129" s="11" t="s">
        <v>3928</v>
      </c>
      <c r="K1129" s="2" t="s">
        <v>20</v>
      </c>
      <c r="L1129" s="8" t="str">
        <f t="shared" si="238"/>
        <v>ЗП</v>
      </c>
      <c r="M1129" t="str">
        <f t="shared" si="239"/>
        <v xml:space="preserve"> </v>
      </c>
      <c r="N1129" t="str">
        <f t="shared" si="240"/>
        <v>ЗП</v>
      </c>
      <c r="O1129" s="13" t="b">
        <f t="shared" si="241"/>
        <v>0</v>
      </c>
      <c r="P1129" t="str">
        <f t="shared" si="242"/>
        <v>нет</v>
      </c>
      <c r="Q1129" t="str">
        <f t="shared" si="243"/>
        <v>ЗП</v>
      </c>
      <c r="R1129" t="b">
        <f t="shared" si="244"/>
        <v>0</v>
      </c>
      <c r="S1129" t="str">
        <f t="shared" si="245"/>
        <v>нет</v>
      </c>
      <c r="T1129" t="b">
        <f t="shared" si="246"/>
        <v>0</v>
      </c>
      <c r="U1129" t="str">
        <f t="shared" si="247"/>
        <v>нет</v>
      </c>
      <c r="V1129" t="b">
        <f t="shared" si="248"/>
        <v>0</v>
      </c>
      <c r="W1129" t="str">
        <f t="shared" si="249"/>
        <v>нет</v>
      </c>
      <c r="X1129" t="b">
        <f t="shared" si="250"/>
        <v>0</v>
      </c>
      <c r="Y1129" t="str">
        <f t="shared" si="251"/>
        <v>нет</v>
      </c>
    </row>
    <row r="1130" spans="1:25" ht="45" customHeight="1" x14ac:dyDescent="0.2">
      <c r="A1130" s="2" t="s">
        <v>11</v>
      </c>
      <c r="B1130" s="2" t="s">
        <v>3915</v>
      </c>
      <c r="C1130" s="2" t="s">
        <v>3929</v>
      </c>
      <c r="D1130" s="3">
        <v>24186</v>
      </c>
      <c r="E1130" s="2" t="s">
        <v>3907</v>
      </c>
      <c r="F1130" s="2" t="s">
        <v>15</v>
      </c>
      <c r="G1130" s="2" t="s">
        <v>2925</v>
      </c>
      <c r="H1130" s="2" t="s">
        <v>17</v>
      </c>
      <c r="I1130" s="2" t="s">
        <v>18</v>
      </c>
      <c r="J1130" s="11" t="s">
        <v>3930</v>
      </c>
      <c r="K1130" s="2" t="s">
        <v>20</v>
      </c>
      <c r="L1130" s="8" t="str">
        <f t="shared" si="238"/>
        <v>ЗП</v>
      </c>
      <c r="M1130" t="str">
        <f t="shared" si="239"/>
        <v xml:space="preserve"> </v>
      </c>
      <c r="N1130" t="str">
        <f t="shared" si="240"/>
        <v>ЗП</v>
      </c>
      <c r="O1130" s="13" t="b">
        <f t="shared" si="241"/>
        <v>0</v>
      </c>
      <c r="P1130" t="str">
        <f t="shared" si="242"/>
        <v>нет</v>
      </c>
      <c r="Q1130" t="str">
        <f t="shared" si="243"/>
        <v>ЗП</v>
      </c>
      <c r="R1130" t="b">
        <f t="shared" si="244"/>
        <v>0</v>
      </c>
      <c r="S1130" t="str">
        <f t="shared" si="245"/>
        <v>нет</v>
      </c>
      <c r="T1130" t="b">
        <f t="shared" si="246"/>
        <v>0</v>
      </c>
      <c r="U1130" t="str">
        <f t="shared" si="247"/>
        <v>нет</v>
      </c>
      <c r="V1130" t="b">
        <f t="shared" si="248"/>
        <v>0</v>
      </c>
      <c r="W1130" t="str">
        <f t="shared" si="249"/>
        <v>нет</v>
      </c>
      <c r="X1130" t="b">
        <f t="shared" si="250"/>
        <v>0</v>
      </c>
      <c r="Y1130" t="str">
        <f t="shared" si="251"/>
        <v>нет</v>
      </c>
    </row>
    <row r="1131" spans="1:25" ht="45" customHeight="1" x14ac:dyDescent="0.2">
      <c r="A1131" s="2" t="s">
        <v>11</v>
      </c>
      <c r="B1131" s="2" t="s">
        <v>3931</v>
      </c>
      <c r="C1131" s="2" t="s">
        <v>3932</v>
      </c>
      <c r="D1131" s="3">
        <v>1514583.5</v>
      </c>
      <c r="E1131" s="2" t="s">
        <v>3907</v>
      </c>
      <c r="F1131" s="2" t="s">
        <v>15</v>
      </c>
      <c r="G1131" s="2" t="s">
        <v>41</v>
      </c>
      <c r="H1131" s="2" t="s">
        <v>17</v>
      </c>
      <c r="I1131" s="2" t="s">
        <v>18</v>
      </c>
      <c r="J1131" s="11" t="s">
        <v>3933</v>
      </c>
      <c r="K1131" s="2" t="s">
        <v>20</v>
      </c>
      <c r="L1131" s="8" t="str">
        <f t="shared" si="238"/>
        <v>ЗП</v>
      </c>
      <c r="M1131" t="str">
        <f t="shared" si="239"/>
        <v xml:space="preserve"> </v>
      </c>
      <c r="N1131" t="str">
        <f t="shared" si="240"/>
        <v>ЗП</v>
      </c>
      <c r="O1131" s="13" t="b">
        <f t="shared" si="241"/>
        <v>0</v>
      </c>
      <c r="P1131" t="str">
        <f t="shared" si="242"/>
        <v>нет</v>
      </c>
      <c r="Q1131" t="str">
        <f t="shared" si="243"/>
        <v>ЗП</v>
      </c>
      <c r="R1131" t="b">
        <f t="shared" si="244"/>
        <v>0</v>
      </c>
      <c r="S1131" t="str">
        <f t="shared" si="245"/>
        <v>нет</v>
      </c>
      <c r="T1131" t="b">
        <f t="shared" si="246"/>
        <v>0</v>
      </c>
      <c r="U1131" t="str">
        <f t="shared" si="247"/>
        <v>нет</v>
      </c>
      <c r="V1131" t="b">
        <f t="shared" si="248"/>
        <v>0</v>
      </c>
      <c r="W1131" t="str">
        <f t="shared" si="249"/>
        <v>нет</v>
      </c>
      <c r="X1131" t="b">
        <f t="shared" si="250"/>
        <v>0</v>
      </c>
      <c r="Y1131" t="str">
        <f t="shared" si="251"/>
        <v>нет</v>
      </c>
    </row>
    <row r="1132" spans="1:25" ht="45" customHeight="1" x14ac:dyDescent="0.2">
      <c r="A1132" s="2" t="s">
        <v>11</v>
      </c>
      <c r="B1132" s="2" t="s">
        <v>3934</v>
      </c>
      <c r="C1132" s="2" t="s">
        <v>3935</v>
      </c>
      <c r="D1132" s="3">
        <v>4396642.54</v>
      </c>
      <c r="E1132" s="2" t="s">
        <v>3907</v>
      </c>
      <c r="F1132" s="2" t="s">
        <v>15</v>
      </c>
      <c r="G1132" s="2" t="s">
        <v>38</v>
      </c>
      <c r="H1132" s="2" t="s">
        <v>17</v>
      </c>
      <c r="I1132" s="2" t="s">
        <v>18</v>
      </c>
      <c r="J1132" s="11" t="s">
        <v>3936</v>
      </c>
      <c r="K1132" s="2" t="s">
        <v>20</v>
      </c>
      <c r="L1132" s="8" t="str">
        <f t="shared" si="238"/>
        <v>ЗП</v>
      </c>
      <c r="M1132" t="str">
        <f t="shared" si="239"/>
        <v xml:space="preserve"> </v>
      </c>
      <c r="N1132" t="str">
        <f t="shared" si="240"/>
        <v>ЗП</v>
      </c>
      <c r="O1132" s="13" t="b">
        <f t="shared" si="241"/>
        <v>0</v>
      </c>
      <c r="P1132" t="str">
        <f t="shared" si="242"/>
        <v>нет</v>
      </c>
      <c r="Q1132" t="str">
        <f t="shared" si="243"/>
        <v>ЗП</v>
      </c>
      <c r="R1132" t="b">
        <f t="shared" si="244"/>
        <v>0</v>
      </c>
      <c r="S1132" t="str">
        <f t="shared" si="245"/>
        <v>нет</v>
      </c>
      <c r="T1132" t="b">
        <f t="shared" si="246"/>
        <v>0</v>
      </c>
      <c r="U1132" t="str">
        <f t="shared" si="247"/>
        <v>нет</v>
      </c>
      <c r="V1132" t="b">
        <f t="shared" si="248"/>
        <v>0</v>
      </c>
      <c r="W1132" t="str">
        <f t="shared" si="249"/>
        <v>нет</v>
      </c>
      <c r="X1132" t="b">
        <f t="shared" si="250"/>
        <v>0</v>
      </c>
      <c r="Y1132" t="str">
        <f t="shared" si="251"/>
        <v>нет</v>
      </c>
    </row>
    <row r="1133" spans="1:25" ht="45" customHeight="1" x14ac:dyDescent="0.2">
      <c r="A1133" s="2" t="s">
        <v>11</v>
      </c>
      <c r="B1133" s="2" t="s">
        <v>3937</v>
      </c>
      <c r="C1133" s="2" t="s">
        <v>3938</v>
      </c>
      <c r="D1133" s="3">
        <v>1163.75</v>
      </c>
      <c r="E1133" s="2" t="s">
        <v>3907</v>
      </c>
      <c r="F1133" s="2" t="s">
        <v>62</v>
      </c>
      <c r="G1133" s="2" t="s">
        <v>688</v>
      </c>
      <c r="H1133" s="2" t="s">
        <v>3939</v>
      </c>
      <c r="I1133" s="2" t="s">
        <v>65</v>
      </c>
      <c r="J1133" s="2" t="s">
        <v>3940</v>
      </c>
      <c r="K1133" s="2" t="s">
        <v>20</v>
      </c>
      <c r="L1133" s="8" t="str">
        <f t="shared" si="238"/>
        <v>Доходы/Оплата (за доставку)</v>
      </c>
      <c r="M1133" t="str">
        <f t="shared" si="239"/>
        <v xml:space="preserve"> </v>
      </c>
      <c r="N1133" t="str">
        <f t="shared" si="240"/>
        <v>Доходы/Оплата (за доставку)</v>
      </c>
      <c r="O1133" s="13" t="b">
        <f t="shared" si="241"/>
        <v>0</v>
      </c>
      <c r="P1133" t="str">
        <f t="shared" si="242"/>
        <v>нет</v>
      </c>
      <c r="Q1133" t="str">
        <f t="shared" si="243"/>
        <v/>
      </c>
      <c r="R1133" t="b">
        <f t="shared" si="244"/>
        <v>0</v>
      </c>
      <c r="S1133" t="str">
        <f t="shared" si="245"/>
        <v>нет</v>
      </c>
      <c r="T1133" t="b">
        <f t="shared" si="246"/>
        <v>0</v>
      </c>
      <c r="U1133" t="str">
        <f t="shared" si="247"/>
        <v>нет</v>
      </c>
      <c r="V1133" t="b">
        <f t="shared" si="248"/>
        <v>0</v>
      </c>
      <c r="W1133" t="str">
        <f t="shared" si="249"/>
        <v>нет</v>
      </c>
      <c r="X1133" t="b">
        <f t="shared" si="250"/>
        <v>0</v>
      </c>
      <c r="Y1133" t="str">
        <f t="shared" si="251"/>
        <v>нет</v>
      </c>
    </row>
    <row r="1134" spans="1:25" ht="45" customHeight="1" x14ac:dyDescent="0.2">
      <c r="A1134" s="2" t="s">
        <v>11</v>
      </c>
      <c r="B1134" s="2" t="s">
        <v>3937</v>
      </c>
      <c r="C1134" s="2" t="s">
        <v>3941</v>
      </c>
      <c r="D1134" s="4">
        <v>997.5</v>
      </c>
      <c r="E1134" s="2" t="s">
        <v>3907</v>
      </c>
      <c r="F1134" s="2" t="s">
        <v>62</v>
      </c>
      <c r="G1134" s="2" t="s">
        <v>3942</v>
      </c>
      <c r="H1134" s="2" t="s">
        <v>3943</v>
      </c>
      <c r="I1134" s="2" t="s">
        <v>65</v>
      </c>
      <c r="J1134" s="2" t="s">
        <v>3944</v>
      </c>
      <c r="K1134" s="2" t="s">
        <v>20</v>
      </c>
      <c r="L1134" s="8" t="str">
        <f t="shared" si="238"/>
        <v>Доходы/Оплата (за доставку)</v>
      </c>
      <c r="M1134" t="str">
        <f t="shared" si="239"/>
        <v xml:space="preserve"> </v>
      </c>
      <c r="N1134" t="str">
        <f t="shared" si="240"/>
        <v>Доходы/Оплата (за доставку)</v>
      </c>
      <c r="O1134" s="13" t="b">
        <f t="shared" si="241"/>
        <v>0</v>
      </c>
      <c r="P1134" t="str">
        <f t="shared" si="242"/>
        <v>нет</v>
      </c>
      <c r="Q1134" t="str">
        <f t="shared" si="243"/>
        <v/>
      </c>
      <c r="R1134" t="b">
        <f t="shared" si="244"/>
        <v>0</v>
      </c>
      <c r="S1134" t="str">
        <f t="shared" si="245"/>
        <v>нет</v>
      </c>
      <c r="T1134" t="b">
        <f t="shared" si="246"/>
        <v>0</v>
      </c>
      <c r="U1134" t="str">
        <f t="shared" si="247"/>
        <v>нет</v>
      </c>
      <c r="V1134" t="b">
        <f t="shared" si="248"/>
        <v>0</v>
      </c>
      <c r="W1134" t="str">
        <f t="shared" si="249"/>
        <v>нет</v>
      </c>
      <c r="X1134" t="b">
        <f t="shared" si="250"/>
        <v>0</v>
      </c>
      <c r="Y1134" t="str">
        <f t="shared" si="251"/>
        <v>нет</v>
      </c>
    </row>
    <row r="1135" spans="1:25" ht="45" customHeight="1" x14ac:dyDescent="0.2">
      <c r="A1135" s="2" t="s">
        <v>11</v>
      </c>
      <c r="B1135" s="2" t="s">
        <v>3937</v>
      </c>
      <c r="C1135" s="2" t="s">
        <v>3945</v>
      </c>
      <c r="D1135" s="4">
        <v>665</v>
      </c>
      <c r="E1135" s="2" t="s">
        <v>3907</v>
      </c>
      <c r="F1135" s="2" t="s">
        <v>62</v>
      </c>
      <c r="G1135" s="2" t="s">
        <v>3946</v>
      </c>
      <c r="H1135" s="2" t="s">
        <v>3947</v>
      </c>
      <c r="I1135" s="2" t="s">
        <v>65</v>
      </c>
      <c r="J1135" s="2" t="s">
        <v>3948</v>
      </c>
      <c r="K1135" s="2" t="s">
        <v>20</v>
      </c>
      <c r="L1135" s="8" t="str">
        <f t="shared" si="238"/>
        <v>Доходы/Оплата (за доставку)</v>
      </c>
      <c r="M1135" t="str">
        <f t="shared" si="239"/>
        <v xml:space="preserve"> </v>
      </c>
      <c r="N1135" t="str">
        <f t="shared" si="240"/>
        <v>Доходы/Оплата (за доставку)</v>
      </c>
      <c r="O1135" s="13" t="b">
        <f t="shared" si="241"/>
        <v>0</v>
      </c>
      <c r="P1135" t="str">
        <f t="shared" si="242"/>
        <v>нет</v>
      </c>
      <c r="Q1135" t="str">
        <f t="shared" si="243"/>
        <v/>
      </c>
      <c r="R1135" t="b">
        <f t="shared" si="244"/>
        <v>0</v>
      </c>
      <c r="S1135" t="str">
        <f t="shared" si="245"/>
        <v>нет</v>
      </c>
      <c r="T1135" t="b">
        <f t="shared" si="246"/>
        <v>0</v>
      </c>
      <c r="U1135" t="str">
        <f t="shared" si="247"/>
        <v>нет</v>
      </c>
      <c r="V1135" t="b">
        <f t="shared" si="248"/>
        <v>0</v>
      </c>
      <c r="W1135" t="str">
        <f t="shared" si="249"/>
        <v>нет</v>
      </c>
      <c r="X1135" t="b">
        <f t="shared" si="250"/>
        <v>0</v>
      </c>
      <c r="Y1135" t="str">
        <f t="shared" si="251"/>
        <v>нет</v>
      </c>
    </row>
    <row r="1136" spans="1:25" ht="45" customHeight="1" x14ac:dyDescent="0.2">
      <c r="A1136" s="2" t="s">
        <v>11</v>
      </c>
      <c r="B1136" s="2" t="s">
        <v>3937</v>
      </c>
      <c r="C1136" s="2" t="s">
        <v>3949</v>
      </c>
      <c r="D1136" s="4">
        <v>665</v>
      </c>
      <c r="E1136" s="2" t="s">
        <v>3907</v>
      </c>
      <c r="F1136" s="2" t="s">
        <v>62</v>
      </c>
      <c r="G1136" s="2" t="s">
        <v>1798</v>
      </c>
      <c r="H1136" s="2" t="s">
        <v>3950</v>
      </c>
      <c r="I1136" s="2" t="s">
        <v>65</v>
      </c>
      <c r="J1136" s="2" t="s">
        <v>1800</v>
      </c>
      <c r="K1136" s="2" t="s">
        <v>20</v>
      </c>
      <c r="L1136" s="8" t="str">
        <f t="shared" si="238"/>
        <v>Доходы/Оплата (за доставку)</v>
      </c>
      <c r="M1136" t="str">
        <f t="shared" si="239"/>
        <v xml:space="preserve"> </v>
      </c>
      <c r="N1136" t="str">
        <f t="shared" si="240"/>
        <v>Доходы/Оплата (за доставку)</v>
      </c>
      <c r="O1136" s="13" t="b">
        <f t="shared" si="241"/>
        <v>0</v>
      </c>
      <c r="P1136" t="str">
        <f t="shared" si="242"/>
        <v>нет</v>
      </c>
      <c r="Q1136" t="str">
        <f t="shared" si="243"/>
        <v/>
      </c>
      <c r="R1136" t="b">
        <f t="shared" si="244"/>
        <v>0</v>
      </c>
      <c r="S1136" t="str">
        <f t="shared" si="245"/>
        <v>нет</v>
      </c>
      <c r="T1136" t="b">
        <f t="shared" si="246"/>
        <v>0</v>
      </c>
      <c r="U1136" t="str">
        <f t="shared" si="247"/>
        <v>нет</v>
      </c>
      <c r="V1136" t="b">
        <f t="shared" si="248"/>
        <v>0</v>
      </c>
      <c r="W1136" t="str">
        <f t="shared" si="249"/>
        <v>нет</v>
      </c>
      <c r="X1136" t="b">
        <f t="shared" si="250"/>
        <v>0</v>
      </c>
      <c r="Y1136" t="str">
        <f t="shared" si="251"/>
        <v>нет</v>
      </c>
    </row>
    <row r="1137" spans="1:25" ht="45" customHeight="1" x14ac:dyDescent="0.2">
      <c r="A1137" s="2" t="s">
        <v>11</v>
      </c>
      <c r="B1137" s="2" t="s">
        <v>3937</v>
      </c>
      <c r="C1137" s="2" t="s">
        <v>3951</v>
      </c>
      <c r="D1137" s="4">
        <v>665</v>
      </c>
      <c r="E1137" s="2" t="s">
        <v>3907</v>
      </c>
      <c r="F1137" s="2" t="s">
        <v>62</v>
      </c>
      <c r="G1137" s="2" t="s">
        <v>3952</v>
      </c>
      <c r="H1137" s="2" t="s">
        <v>3953</v>
      </c>
      <c r="I1137" s="2" t="s">
        <v>65</v>
      </c>
      <c r="J1137" s="2" t="s">
        <v>3954</v>
      </c>
      <c r="K1137" s="2" t="s">
        <v>20</v>
      </c>
      <c r="L1137" s="8" t="str">
        <f t="shared" si="238"/>
        <v>Доходы/Оплата (за доставку)</v>
      </c>
      <c r="M1137" t="str">
        <f t="shared" si="239"/>
        <v xml:space="preserve"> </v>
      </c>
      <c r="N1137" t="str">
        <f t="shared" si="240"/>
        <v>Доходы/Оплата (за доставку)</v>
      </c>
      <c r="O1137" s="13" t="b">
        <f t="shared" si="241"/>
        <v>0</v>
      </c>
      <c r="P1137" t="str">
        <f t="shared" si="242"/>
        <v>нет</v>
      </c>
      <c r="Q1137" t="str">
        <f t="shared" si="243"/>
        <v/>
      </c>
      <c r="R1137" t="b">
        <f t="shared" si="244"/>
        <v>0</v>
      </c>
      <c r="S1137" t="str">
        <f t="shared" si="245"/>
        <v>нет</v>
      </c>
      <c r="T1137" t="b">
        <f t="shared" si="246"/>
        <v>0</v>
      </c>
      <c r="U1137" t="str">
        <f t="shared" si="247"/>
        <v>нет</v>
      </c>
      <c r="V1137" t="b">
        <f t="shared" si="248"/>
        <v>0</v>
      </c>
      <c r="W1137" t="str">
        <f t="shared" si="249"/>
        <v>нет</v>
      </c>
      <c r="X1137" t="b">
        <f t="shared" si="250"/>
        <v>0</v>
      </c>
      <c r="Y1137" t="str">
        <f t="shared" si="251"/>
        <v>нет</v>
      </c>
    </row>
    <row r="1138" spans="1:25" ht="45" customHeight="1" x14ac:dyDescent="0.2">
      <c r="A1138" s="2" t="s">
        <v>11</v>
      </c>
      <c r="B1138" s="2" t="s">
        <v>3937</v>
      </c>
      <c r="C1138" s="2" t="s">
        <v>3955</v>
      </c>
      <c r="D1138" s="4">
        <v>665</v>
      </c>
      <c r="E1138" s="2" t="s">
        <v>3907</v>
      </c>
      <c r="F1138" s="2" t="s">
        <v>62</v>
      </c>
      <c r="G1138" s="2" t="s">
        <v>3956</v>
      </c>
      <c r="H1138" s="2" t="s">
        <v>3957</v>
      </c>
      <c r="I1138" s="2" t="s">
        <v>65</v>
      </c>
      <c r="J1138" s="2" t="s">
        <v>3958</v>
      </c>
      <c r="K1138" s="2" t="s">
        <v>20</v>
      </c>
      <c r="L1138" s="8" t="str">
        <f t="shared" si="238"/>
        <v>Доходы/Оплата (за доставку)</v>
      </c>
      <c r="M1138" t="str">
        <f t="shared" si="239"/>
        <v xml:space="preserve"> </v>
      </c>
      <c r="N1138" t="str">
        <f t="shared" si="240"/>
        <v>Доходы/Оплата (за доставку)</v>
      </c>
      <c r="O1138" s="13" t="b">
        <f t="shared" si="241"/>
        <v>0</v>
      </c>
      <c r="P1138" t="str">
        <f t="shared" si="242"/>
        <v>нет</v>
      </c>
      <c r="Q1138" t="str">
        <f t="shared" si="243"/>
        <v/>
      </c>
      <c r="R1138" t="b">
        <f t="shared" si="244"/>
        <v>0</v>
      </c>
      <c r="S1138" t="str">
        <f t="shared" si="245"/>
        <v>нет</v>
      </c>
      <c r="T1138" t="b">
        <f t="shared" si="246"/>
        <v>0</v>
      </c>
      <c r="U1138" t="str">
        <f t="shared" si="247"/>
        <v>нет</v>
      </c>
      <c r="V1138" t="b">
        <f t="shared" si="248"/>
        <v>0</v>
      </c>
      <c r="W1138" t="str">
        <f t="shared" si="249"/>
        <v>нет</v>
      </c>
      <c r="X1138" t="b">
        <f t="shared" si="250"/>
        <v>0</v>
      </c>
      <c r="Y1138" t="str">
        <f t="shared" si="251"/>
        <v>нет</v>
      </c>
    </row>
    <row r="1139" spans="1:25" ht="45" customHeight="1" x14ac:dyDescent="0.2">
      <c r="A1139" s="2" t="s">
        <v>11</v>
      </c>
      <c r="B1139" s="2" t="s">
        <v>3959</v>
      </c>
      <c r="C1139" s="2" t="s">
        <v>3960</v>
      </c>
      <c r="D1139" s="4">
        <v>997.5</v>
      </c>
      <c r="E1139" s="2" t="s">
        <v>3961</v>
      </c>
      <c r="F1139" s="2" t="s">
        <v>62</v>
      </c>
      <c r="G1139" s="2" t="s">
        <v>3962</v>
      </c>
      <c r="H1139" s="2" t="s">
        <v>3963</v>
      </c>
      <c r="I1139" s="2" t="s">
        <v>65</v>
      </c>
      <c r="J1139" s="2" t="s">
        <v>3964</v>
      </c>
      <c r="K1139" s="2" t="s">
        <v>20</v>
      </c>
      <c r="L1139" s="8" t="str">
        <f t="shared" si="238"/>
        <v>Доходы/Оплата (за доставку)</v>
      </c>
      <c r="M1139" t="str">
        <f t="shared" si="239"/>
        <v xml:space="preserve"> </v>
      </c>
      <c r="N1139" t="str">
        <f t="shared" si="240"/>
        <v>Доходы/Оплата (за доставку)</v>
      </c>
      <c r="O1139" s="13" t="b">
        <f t="shared" si="241"/>
        <v>0</v>
      </c>
      <c r="P1139" t="str">
        <f t="shared" si="242"/>
        <v>нет</v>
      </c>
      <c r="Q1139" t="str">
        <f t="shared" si="243"/>
        <v/>
      </c>
      <c r="R1139" t="b">
        <f t="shared" si="244"/>
        <v>0</v>
      </c>
      <c r="S1139" t="str">
        <f t="shared" si="245"/>
        <v>нет</v>
      </c>
      <c r="T1139" t="b">
        <f t="shared" si="246"/>
        <v>0</v>
      </c>
      <c r="U1139" t="str">
        <f t="shared" si="247"/>
        <v>нет</v>
      </c>
      <c r="V1139" t="b">
        <f t="shared" si="248"/>
        <v>0</v>
      </c>
      <c r="W1139" t="str">
        <f t="shared" si="249"/>
        <v>нет</v>
      </c>
      <c r="X1139" t="b">
        <f t="shared" si="250"/>
        <v>0</v>
      </c>
      <c r="Y1139" t="str">
        <f t="shared" si="251"/>
        <v>нет</v>
      </c>
    </row>
    <row r="1140" spans="1:25" ht="45" customHeight="1" x14ac:dyDescent="0.2">
      <c r="A1140" s="2" t="s">
        <v>11</v>
      </c>
      <c r="B1140" s="2" t="s">
        <v>3959</v>
      </c>
      <c r="C1140" s="2" t="s">
        <v>3965</v>
      </c>
      <c r="D1140" s="4">
        <v>997.5</v>
      </c>
      <c r="E1140" s="2" t="s">
        <v>3961</v>
      </c>
      <c r="F1140" s="2" t="s">
        <v>62</v>
      </c>
      <c r="G1140" s="2" t="s">
        <v>3966</v>
      </c>
      <c r="H1140" s="2" t="s">
        <v>3967</v>
      </c>
      <c r="I1140" s="2" t="s">
        <v>65</v>
      </c>
      <c r="J1140" s="2" t="s">
        <v>3968</v>
      </c>
      <c r="K1140" s="2" t="s">
        <v>20</v>
      </c>
      <c r="L1140" s="8" t="str">
        <f t="shared" si="238"/>
        <v>Доходы/Оплата (за доставку)</v>
      </c>
      <c r="M1140" t="str">
        <f t="shared" si="239"/>
        <v xml:space="preserve"> </v>
      </c>
      <c r="N1140" t="str">
        <f t="shared" si="240"/>
        <v>Доходы/Оплата (за доставку)</v>
      </c>
      <c r="O1140" s="13" t="b">
        <f t="shared" si="241"/>
        <v>0</v>
      </c>
      <c r="P1140" t="str">
        <f t="shared" si="242"/>
        <v>нет</v>
      </c>
      <c r="Q1140" t="str">
        <f t="shared" si="243"/>
        <v/>
      </c>
      <c r="R1140" t="b">
        <f t="shared" si="244"/>
        <v>0</v>
      </c>
      <c r="S1140" t="str">
        <f t="shared" si="245"/>
        <v>нет</v>
      </c>
      <c r="T1140" t="b">
        <f t="shared" si="246"/>
        <v>0</v>
      </c>
      <c r="U1140" t="str">
        <f t="shared" si="247"/>
        <v>нет</v>
      </c>
      <c r="V1140" t="b">
        <f t="shared" si="248"/>
        <v>0</v>
      </c>
      <c r="W1140" t="str">
        <f t="shared" si="249"/>
        <v>нет</v>
      </c>
      <c r="X1140" t="b">
        <f t="shared" si="250"/>
        <v>0</v>
      </c>
      <c r="Y1140" t="str">
        <f t="shared" si="251"/>
        <v>нет</v>
      </c>
    </row>
    <row r="1141" spans="1:25" ht="45" customHeight="1" x14ac:dyDescent="0.2">
      <c r="A1141" s="2" t="s">
        <v>11</v>
      </c>
      <c r="B1141" s="2" t="s">
        <v>3959</v>
      </c>
      <c r="C1141" s="2" t="s">
        <v>3969</v>
      </c>
      <c r="D1141" s="4">
        <v>831.25</v>
      </c>
      <c r="E1141" s="2" t="s">
        <v>3961</v>
      </c>
      <c r="F1141" s="2" t="s">
        <v>62</v>
      </c>
      <c r="G1141" s="2" t="s">
        <v>3970</v>
      </c>
      <c r="H1141" s="2" t="s">
        <v>3971</v>
      </c>
      <c r="I1141" s="2" t="s">
        <v>65</v>
      </c>
      <c r="J1141" s="2" t="s">
        <v>3972</v>
      </c>
      <c r="K1141" s="2" t="s">
        <v>20</v>
      </c>
      <c r="L1141" s="8" t="str">
        <f t="shared" si="238"/>
        <v>Доходы/Оплата (за доставку)</v>
      </c>
      <c r="M1141" t="str">
        <f t="shared" si="239"/>
        <v xml:space="preserve"> </v>
      </c>
      <c r="N1141" t="str">
        <f t="shared" si="240"/>
        <v>Доходы/Оплата (за доставку)</v>
      </c>
      <c r="O1141" s="13" t="b">
        <f t="shared" si="241"/>
        <v>0</v>
      </c>
      <c r="P1141" t="str">
        <f t="shared" si="242"/>
        <v>нет</v>
      </c>
      <c r="Q1141" t="str">
        <f t="shared" si="243"/>
        <v/>
      </c>
      <c r="R1141" t="b">
        <f t="shared" si="244"/>
        <v>0</v>
      </c>
      <c r="S1141" t="str">
        <f t="shared" si="245"/>
        <v>нет</v>
      </c>
      <c r="T1141" t="b">
        <f t="shared" si="246"/>
        <v>0</v>
      </c>
      <c r="U1141" t="str">
        <f t="shared" si="247"/>
        <v>нет</v>
      </c>
      <c r="V1141" t="b">
        <f t="shared" si="248"/>
        <v>0</v>
      </c>
      <c r="W1141" t="str">
        <f t="shared" si="249"/>
        <v>нет</v>
      </c>
      <c r="X1141" t="b">
        <f t="shared" si="250"/>
        <v>0</v>
      </c>
      <c r="Y1141" t="str">
        <f t="shared" si="251"/>
        <v>нет</v>
      </c>
    </row>
    <row r="1142" spans="1:25" ht="45" customHeight="1" x14ac:dyDescent="0.2">
      <c r="A1142" s="2" t="s">
        <v>11</v>
      </c>
      <c r="B1142" s="2" t="s">
        <v>3959</v>
      </c>
      <c r="C1142" s="2" t="s">
        <v>3973</v>
      </c>
      <c r="D1142" s="4">
        <v>665</v>
      </c>
      <c r="E1142" s="2" t="s">
        <v>3961</v>
      </c>
      <c r="F1142" s="2" t="s">
        <v>62</v>
      </c>
      <c r="G1142" s="2" t="s">
        <v>3974</v>
      </c>
      <c r="H1142" s="2" t="s">
        <v>3975</v>
      </c>
      <c r="I1142" s="2" t="s">
        <v>65</v>
      </c>
      <c r="J1142" s="2" t="s">
        <v>3976</v>
      </c>
      <c r="K1142" s="2" t="s">
        <v>20</v>
      </c>
      <c r="L1142" s="8" t="str">
        <f t="shared" si="238"/>
        <v>Доходы/Оплата (за доставку)</v>
      </c>
      <c r="M1142" t="str">
        <f t="shared" si="239"/>
        <v xml:space="preserve"> </v>
      </c>
      <c r="N1142" t="str">
        <f t="shared" si="240"/>
        <v>Доходы/Оплата (за доставку)</v>
      </c>
      <c r="O1142" s="13" t="b">
        <f t="shared" si="241"/>
        <v>0</v>
      </c>
      <c r="P1142" t="str">
        <f t="shared" si="242"/>
        <v>нет</v>
      </c>
      <c r="Q1142" t="str">
        <f t="shared" si="243"/>
        <v/>
      </c>
      <c r="R1142" t="b">
        <f t="shared" si="244"/>
        <v>0</v>
      </c>
      <c r="S1142" t="str">
        <f t="shared" si="245"/>
        <v>нет</v>
      </c>
      <c r="T1142" t="b">
        <f t="shared" si="246"/>
        <v>0</v>
      </c>
      <c r="U1142" t="str">
        <f t="shared" si="247"/>
        <v>нет</v>
      </c>
      <c r="V1142" t="b">
        <f t="shared" si="248"/>
        <v>0</v>
      </c>
      <c r="W1142" t="str">
        <f t="shared" si="249"/>
        <v>нет</v>
      </c>
      <c r="X1142" t="b">
        <f t="shared" si="250"/>
        <v>0</v>
      </c>
      <c r="Y1142" t="str">
        <f t="shared" si="251"/>
        <v>нет</v>
      </c>
    </row>
    <row r="1143" spans="1:25" ht="45" customHeight="1" x14ac:dyDescent="0.2">
      <c r="A1143" s="2" t="s">
        <v>11</v>
      </c>
      <c r="B1143" s="2" t="s">
        <v>3959</v>
      </c>
      <c r="C1143" s="2" t="s">
        <v>3977</v>
      </c>
      <c r="D1143" s="4">
        <v>665</v>
      </c>
      <c r="E1143" s="2" t="s">
        <v>3961</v>
      </c>
      <c r="F1143" s="2" t="s">
        <v>62</v>
      </c>
      <c r="G1143" s="2" t="s">
        <v>3978</v>
      </c>
      <c r="H1143" s="2" t="s">
        <v>3979</v>
      </c>
      <c r="I1143" s="2" t="s">
        <v>65</v>
      </c>
      <c r="J1143" s="2" t="s">
        <v>3980</v>
      </c>
      <c r="K1143" s="2" t="s">
        <v>20</v>
      </c>
      <c r="L1143" s="8" t="str">
        <f t="shared" si="238"/>
        <v>Доходы/Оплата (за доставку)</v>
      </c>
      <c r="M1143" t="str">
        <f t="shared" si="239"/>
        <v xml:space="preserve"> </v>
      </c>
      <c r="N1143" t="str">
        <f t="shared" si="240"/>
        <v>Доходы/Оплата (за доставку)</v>
      </c>
      <c r="O1143" s="13" t="b">
        <f t="shared" si="241"/>
        <v>0</v>
      </c>
      <c r="P1143" t="str">
        <f t="shared" si="242"/>
        <v>нет</v>
      </c>
      <c r="Q1143" t="str">
        <f t="shared" si="243"/>
        <v/>
      </c>
      <c r="R1143" t="b">
        <f t="shared" si="244"/>
        <v>0</v>
      </c>
      <c r="S1143" t="str">
        <f t="shared" si="245"/>
        <v>нет</v>
      </c>
      <c r="T1143" t="b">
        <f t="shared" si="246"/>
        <v>0</v>
      </c>
      <c r="U1143" t="str">
        <f t="shared" si="247"/>
        <v>нет</v>
      </c>
      <c r="V1143" t="b">
        <f t="shared" si="248"/>
        <v>0</v>
      </c>
      <c r="W1143" t="str">
        <f t="shared" si="249"/>
        <v>нет</v>
      </c>
      <c r="X1143" t="b">
        <f t="shared" si="250"/>
        <v>0</v>
      </c>
      <c r="Y1143" t="str">
        <f t="shared" si="251"/>
        <v>нет</v>
      </c>
    </row>
    <row r="1144" spans="1:25" ht="45" customHeight="1" x14ac:dyDescent="0.2">
      <c r="A1144" s="2" t="s">
        <v>11</v>
      </c>
      <c r="B1144" s="2" t="s">
        <v>3959</v>
      </c>
      <c r="C1144" s="2" t="s">
        <v>3981</v>
      </c>
      <c r="D1144" s="4">
        <v>665</v>
      </c>
      <c r="E1144" s="2" t="s">
        <v>3961</v>
      </c>
      <c r="F1144" s="2" t="s">
        <v>62</v>
      </c>
      <c r="G1144" s="2" t="s">
        <v>3982</v>
      </c>
      <c r="H1144" s="2" t="s">
        <v>3983</v>
      </c>
      <c r="I1144" s="2" t="s">
        <v>65</v>
      </c>
      <c r="J1144" s="2" t="s">
        <v>3984</v>
      </c>
      <c r="K1144" s="2" t="s">
        <v>20</v>
      </c>
      <c r="L1144" s="8" t="str">
        <f t="shared" si="238"/>
        <v>Доходы/Оплата (за доставку)</v>
      </c>
      <c r="M1144" t="str">
        <f t="shared" si="239"/>
        <v xml:space="preserve"> </v>
      </c>
      <c r="N1144" t="str">
        <f t="shared" si="240"/>
        <v>Доходы/Оплата (за доставку)</v>
      </c>
      <c r="O1144" s="13" t="b">
        <f t="shared" si="241"/>
        <v>0</v>
      </c>
      <c r="P1144" t="str">
        <f t="shared" si="242"/>
        <v>нет</v>
      </c>
      <c r="Q1144" t="str">
        <f t="shared" si="243"/>
        <v/>
      </c>
      <c r="R1144" t="b">
        <f t="shared" si="244"/>
        <v>0</v>
      </c>
      <c r="S1144" t="str">
        <f t="shared" si="245"/>
        <v>нет</v>
      </c>
      <c r="T1144" t="b">
        <f t="shared" si="246"/>
        <v>0</v>
      </c>
      <c r="U1144" t="str">
        <f t="shared" si="247"/>
        <v>нет</v>
      </c>
      <c r="V1144" t="b">
        <f t="shared" si="248"/>
        <v>0</v>
      </c>
      <c r="W1144" t="str">
        <f t="shared" si="249"/>
        <v>нет</v>
      </c>
      <c r="X1144" t="b">
        <f t="shared" si="250"/>
        <v>0</v>
      </c>
      <c r="Y1144" t="str">
        <f t="shared" si="251"/>
        <v>нет</v>
      </c>
    </row>
    <row r="1145" spans="1:25" ht="45" customHeight="1" x14ac:dyDescent="0.2">
      <c r="A1145" s="2" t="s">
        <v>11</v>
      </c>
      <c r="B1145" s="2" t="s">
        <v>3959</v>
      </c>
      <c r="C1145" s="2" t="s">
        <v>3985</v>
      </c>
      <c r="D1145" s="4">
        <v>665</v>
      </c>
      <c r="E1145" s="2" t="s">
        <v>3961</v>
      </c>
      <c r="F1145" s="2" t="s">
        <v>62</v>
      </c>
      <c r="G1145" s="2" t="s">
        <v>3986</v>
      </c>
      <c r="H1145" s="2" t="s">
        <v>3987</v>
      </c>
      <c r="I1145" s="2" t="s">
        <v>65</v>
      </c>
      <c r="J1145" s="2" t="s">
        <v>3988</v>
      </c>
      <c r="K1145" s="2" t="s">
        <v>20</v>
      </c>
      <c r="L1145" s="8" t="str">
        <f t="shared" si="238"/>
        <v>Доходы/Оплата (за доставку)</v>
      </c>
      <c r="M1145" t="str">
        <f t="shared" si="239"/>
        <v xml:space="preserve"> </v>
      </c>
      <c r="N1145" t="str">
        <f t="shared" si="240"/>
        <v>Доходы/Оплата (за доставку)</v>
      </c>
      <c r="O1145" s="13" t="b">
        <f t="shared" si="241"/>
        <v>0</v>
      </c>
      <c r="P1145" t="str">
        <f t="shared" si="242"/>
        <v>нет</v>
      </c>
      <c r="Q1145" t="str">
        <f t="shared" si="243"/>
        <v/>
      </c>
      <c r="R1145" t="b">
        <f t="shared" si="244"/>
        <v>0</v>
      </c>
      <c r="S1145" t="str">
        <f t="shared" si="245"/>
        <v>нет</v>
      </c>
      <c r="T1145" t="b">
        <f t="shared" si="246"/>
        <v>0</v>
      </c>
      <c r="U1145" t="str">
        <f t="shared" si="247"/>
        <v>нет</v>
      </c>
      <c r="V1145" t="b">
        <f t="shared" si="248"/>
        <v>0</v>
      </c>
      <c r="W1145" t="str">
        <f t="shared" si="249"/>
        <v>нет</v>
      </c>
      <c r="X1145" t="b">
        <f t="shared" si="250"/>
        <v>0</v>
      </c>
      <c r="Y1145" t="str">
        <f t="shared" si="251"/>
        <v>нет</v>
      </c>
    </row>
    <row r="1146" spans="1:25" ht="45" customHeight="1" x14ac:dyDescent="0.2">
      <c r="A1146" s="2" t="s">
        <v>11</v>
      </c>
      <c r="B1146" s="2" t="s">
        <v>3959</v>
      </c>
      <c r="C1146" s="2" t="s">
        <v>3989</v>
      </c>
      <c r="D1146" s="4">
        <v>665</v>
      </c>
      <c r="E1146" s="2" t="s">
        <v>3961</v>
      </c>
      <c r="F1146" s="2" t="s">
        <v>62</v>
      </c>
      <c r="G1146" s="2" t="s">
        <v>503</v>
      </c>
      <c r="H1146" s="2" t="s">
        <v>3990</v>
      </c>
      <c r="I1146" s="2" t="s">
        <v>65</v>
      </c>
      <c r="J1146" s="2" t="s">
        <v>3991</v>
      </c>
      <c r="K1146" s="2" t="s">
        <v>20</v>
      </c>
      <c r="L1146" s="8" t="str">
        <f t="shared" si="238"/>
        <v>Доходы/Оплата (за доставку)</v>
      </c>
      <c r="M1146" t="str">
        <f t="shared" si="239"/>
        <v xml:space="preserve"> </v>
      </c>
      <c r="N1146" t="str">
        <f t="shared" si="240"/>
        <v>Доходы/Оплата (за доставку)</v>
      </c>
      <c r="O1146" s="13" t="b">
        <f t="shared" si="241"/>
        <v>0</v>
      </c>
      <c r="P1146" t="str">
        <f t="shared" si="242"/>
        <v>нет</v>
      </c>
      <c r="Q1146" t="str">
        <f t="shared" si="243"/>
        <v/>
      </c>
      <c r="R1146" t="b">
        <f t="shared" si="244"/>
        <v>0</v>
      </c>
      <c r="S1146" t="str">
        <f t="shared" si="245"/>
        <v>нет</v>
      </c>
      <c r="T1146" t="b">
        <f t="shared" si="246"/>
        <v>0</v>
      </c>
      <c r="U1146" t="str">
        <f t="shared" si="247"/>
        <v>нет</v>
      </c>
      <c r="V1146" t="b">
        <f t="shared" si="248"/>
        <v>0</v>
      </c>
      <c r="W1146" t="str">
        <f t="shared" si="249"/>
        <v>нет</v>
      </c>
      <c r="X1146" t="b">
        <f t="shared" si="250"/>
        <v>0</v>
      </c>
      <c r="Y1146" t="str">
        <f t="shared" si="251"/>
        <v>нет</v>
      </c>
    </row>
    <row r="1147" spans="1:25" ht="45" customHeight="1" x14ac:dyDescent="0.2">
      <c r="A1147" s="2" t="s">
        <v>11</v>
      </c>
      <c r="B1147" s="2" t="s">
        <v>3959</v>
      </c>
      <c r="C1147" s="2" t="s">
        <v>3992</v>
      </c>
      <c r="D1147" s="4">
        <v>498.75</v>
      </c>
      <c r="E1147" s="2" t="s">
        <v>3961</v>
      </c>
      <c r="F1147" s="2" t="s">
        <v>62</v>
      </c>
      <c r="G1147" s="2" t="s">
        <v>3993</v>
      </c>
      <c r="H1147" s="2" t="s">
        <v>3994</v>
      </c>
      <c r="I1147" s="2" t="s">
        <v>65</v>
      </c>
      <c r="J1147" s="2" t="s">
        <v>3995</v>
      </c>
      <c r="K1147" s="2" t="s">
        <v>20</v>
      </c>
      <c r="L1147" s="8" t="str">
        <f t="shared" si="238"/>
        <v>Доходы/Оплата (за доставку)</v>
      </c>
      <c r="M1147" t="str">
        <f t="shared" si="239"/>
        <v xml:space="preserve"> </v>
      </c>
      <c r="N1147" t="str">
        <f t="shared" si="240"/>
        <v>Доходы/Оплата (за доставку)</v>
      </c>
      <c r="O1147" s="13" t="b">
        <f t="shared" si="241"/>
        <v>0</v>
      </c>
      <c r="P1147" t="str">
        <f t="shared" si="242"/>
        <v>нет</v>
      </c>
      <c r="Q1147" t="str">
        <f t="shared" si="243"/>
        <v/>
      </c>
      <c r="R1147" t="b">
        <f t="shared" si="244"/>
        <v>0</v>
      </c>
      <c r="S1147" t="str">
        <f t="shared" si="245"/>
        <v>нет</v>
      </c>
      <c r="T1147" t="b">
        <f t="shared" si="246"/>
        <v>0</v>
      </c>
      <c r="U1147" t="str">
        <f t="shared" si="247"/>
        <v>нет</v>
      </c>
      <c r="V1147" t="b">
        <f t="shared" si="248"/>
        <v>0</v>
      </c>
      <c r="W1147" t="str">
        <f t="shared" si="249"/>
        <v>нет</v>
      </c>
      <c r="X1147" t="b">
        <f t="shared" si="250"/>
        <v>0</v>
      </c>
      <c r="Y1147" t="str">
        <f t="shared" si="251"/>
        <v>нет</v>
      </c>
    </row>
    <row r="1148" spans="1:25" ht="45" customHeight="1" x14ac:dyDescent="0.2">
      <c r="A1148" s="2" t="s">
        <v>11</v>
      </c>
      <c r="B1148" s="2" t="s">
        <v>3959</v>
      </c>
      <c r="C1148" s="2" t="s">
        <v>3996</v>
      </c>
      <c r="D1148" s="4">
        <v>332.5</v>
      </c>
      <c r="E1148" s="2" t="s">
        <v>3961</v>
      </c>
      <c r="F1148" s="2" t="s">
        <v>62</v>
      </c>
      <c r="G1148" s="2" t="s">
        <v>3997</v>
      </c>
      <c r="H1148" s="2" t="s">
        <v>3998</v>
      </c>
      <c r="I1148" s="2" t="s">
        <v>65</v>
      </c>
      <c r="J1148" s="2" t="s">
        <v>3999</v>
      </c>
      <c r="K1148" s="2" t="s">
        <v>20</v>
      </c>
      <c r="L1148" s="8" t="str">
        <f t="shared" si="238"/>
        <v>Доходы/Оплата (за доставку)</v>
      </c>
      <c r="M1148" t="str">
        <f t="shared" si="239"/>
        <v xml:space="preserve"> </v>
      </c>
      <c r="N1148" t="str">
        <f t="shared" si="240"/>
        <v>Доходы/Оплата (за доставку)</v>
      </c>
      <c r="O1148" s="13" t="b">
        <f t="shared" si="241"/>
        <v>0</v>
      </c>
      <c r="P1148" t="str">
        <f t="shared" si="242"/>
        <v>нет</v>
      </c>
      <c r="Q1148" t="str">
        <f t="shared" si="243"/>
        <v/>
      </c>
      <c r="R1148" t="b">
        <f t="shared" si="244"/>
        <v>0</v>
      </c>
      <c r="S1148" t="str">
        <f t="shared" si="245"/>
        <v>нет</v>
      </c>
      <c r="T1148" t="b">
        <f t="shared" si="246"/>
        <v>0</v>
      </c>
      <c r="U1148" t="str">
        <f t="shared" si="247"/>
        <v>нет</v>
      </c>
      <c r="V1148" t="b">
        <f t="shared" si="248"/>
        <v>0</v>
      </c>
      <c r="W1148" t="str">
        <f t="shared" si="249"/>
        <v>нет</v>
      </c>
      <c r="X1148" t="b">
        <f t="shared" si="250"/>
        <v>0</v>
      </c>
      <c r="Y1148" t="str">
        <f t="shared" si="251"/>
        <v>нет</v>
      </c>
    </row>
    <row r="1149" spans="1:25" ht="45" customHeight="1" x14ac:dyDescent="0.2">
      <c r="A1149" s="2" t="s">
        <v>11</v>
      </c>
      <c r="B1149" s="2" t="s">
        <v>4000</v>
      </c>
      <c r="C1149" s="2" t="s">
        <v>4001</v>
      </c>
      <c r="D1149" s="4">
        <v>376.74</v>
      </c>
      <c r="E1149" s="2" t="s">
        <v>3915</v>
      </c>
      <c r="F1149" s="2" t="s">
        <v>15</v>
      </c>
      <c r="G1149" s="2" t="s">
        <v>41</v>
      </c>
      <c r="H1149" s="2" t="s">
        <v>4002</v>
      </c>
      <c r="I1149" s="2" t="s">
        <v>54</v>
      </c>
      <c r="J1149" s="2" t="s">
        <v>4003</v>
      </c>
      <c r="K1149" s="2" t="s">
        <v>20</v>
      </c>
      <c r="L1149" s="8" t="str">
        <f t="shared" si="238"/>
        <v>ПОСТАВЩИКИ</v>
      </c>
      <c r="M1149" t="str">
        <f t="shared" si="239"/>
        <v xml:space="preserve"> </v>
      </c>
      <c r="N1149" t="str">
        <f t="shared" si="240"/>
        <v>ПОСТАВЩИКИ</v>
      </c>
      <c r="O1149" s="13" t="b">
        <f t="shared" si="241"/>
        <v>0</v>
      </c>
      <c r="P1149" t="str">
        <f t="shared" si="242"/>
        <v>нет</v>
      </c>
      <c r="Q1149" t="str">
        <f t="shared" si="243"/>
        <v/>
      </c>
      <c r="R1149" t="b">
        <f t="shared" si="244"/>
        <v>0</v>
      </c>
      <c r="S1149" t="str">
        <f t="shared" si="245"/>
        <v>нет</v>
      </c>
      <c r="T1149" t="b">
        <f t="shared" si="246"/>
        <v>0</v>
      </c>
      <c r="U1149" t="str">
        <f t="shared" si="247"/>
        <v>нет</v>
      </c>
      <c r="V1149" t="b">
        <f t="shared" si="248"/>
        <v>0</v>
      </c>
      <c r="W1149" t="str">
        <f t="shared" si="249"/>
        <v>нет</v>
      </c>
      <c r="X1149" t="b">
        <f t="shared" si="250"/>
        <v>0</v>
      </c>
      <c r="Y1149" t="str">
        <f t="shared" si="251"/>
        <v>нет</v>
      </c>
    </row>
    <row r="1150" spans="1:25" ht="45" customHeight="1" x14ac:dyDescent="0.2">
      <c r="A1150" s="2" t="s">
        <v>11</v>
      </c>
      <c r="B1150" s="2" t="s">
        <v>4004</v>
      </c>
      <c r="C1150" s="2" t="s">
        <v>4005</v>
      </c>
      <c r="D1150" s="3">
        <v>39615.15</v>
      </c>
      <c r="E1150" s="2" t="s">
        <v>3915</v>
      </c>
      <c r="F1150" s="2" t="s">
        <v>15</v>
      </c>
      <c r="G1150" s="2" t="s">
        <v>4006</v>
      </c>
      <c r="H1150" s="2" t="s">
        <v>17</v>
      </c>
      <c r="I1150" s="2" t="s">
        <v>18</v>
      </c>
      <c r="J1150" s="11" t="s">
        <v>4007</v>
      </c>
      <c r="K1150" s="2" t="s">
        <v>20</v>
      </c>
      <c r="L1150" s="8" t="str">
        <f t="shared" si="238"/>
        <v>ЗП</v>
      </c>
      <c r="M1150" t="str">
        <f t="shared" si="239"/>
        <v xml:space="preserve"> </v>
      </c>
      <c r="N1150" t="str">
        <f t="shared" si="240"/>
        <v>ЗП</v>
      </c>
      <c r="O1150" s="13" t="b">
        <f t="shared" si="241"/>
        <v>0</v>
      </c>
      <c r="P1150" t="str">
        <f t="shared" si="242"/>
        <v>нет</v>
      </c>
      <c r="Q1150" t="str">
        <f t="shared" si="243"/>
        <v>ЗП</v>
      </c>
      <c r="R1150" t="b">
        <f t="shared" si="244"/>
        <v>0</v>
      </c>
      <c r="S1150" t="str">
        <f t="shared" si="245"/>
        <v>нет</v>
      </c>
      <c r="T1150" t="b">
        <f t="shared" si="246"/>
        <v>0</v>
      </c>
      <c r="U1150" t="str">
        <f t="shared" si="247"/>
        <v>нет</v>
      </c>
      <c r="V1150" t="b">
        <f t="shared" si="248"/>
        <v>0</v>
      </c>
      <c r="W1150" t="str">
        <f t="shared" si="249"/>
        <v>нет</v>
      </c>
      <c r="X1150" t="b">
        <f t="shared" si="250"/>
        <v>0</v>
      </c>
      <c r="Y1150" t="str">
        <f t="shared" si="251"/>
        <v>нет</v>
      </c>
    </row>
    <row r="1151" spans="1:25" ht="45" customHeight="1" x14ac:dyDescent="0.2">
      <c r="A1151" s="2" t="s">
        <v>11</v>
      </c>
      <c r="B1151" s="2" t="s">
        <v>4008</v>
      </c>
      <c r="C1151" s="2" t="s">
        <v>4009</v>
      </c>
      <c r="D1151" s="3">
        <v>6772.86</v>
      </c>
      <c r="E1151" s="2" t="s">
        <v>3915</v>
      </c>
      <c r="F1151" s="2" t="s">
        <v>62</v>
      </c>
      <c r="G1151" s="2" t="s">
        <v>38</v>
      </c>
      <c r="H1151" s="2" t="s">
        <v>17</v>
      </c>
      <c r="I1151" s="2" t="s">
        <v>142</v>
      </c>
      <c r="J1151" s="2" t="s">
        <v>4010</v>
      </c>
      <c r="K1151" s="2" t="s">
        <v>20</v>
      </c>
      <c r="L1151" s="8" t="str">
        <f t="shared" si="238"/>
        <v>Возврат ЗП</v>
      </c>
      <c r="M1151" t="str">
        <f t="shared" si="239"/>
        <v xml:space="preserve"> </v>
      </c>
      <c r="N1151" t="str">
        <f t="shared" si="240"/>
        <v>Возврат ЗП</v>
      </c>
      <c r="O1151" s="13" t="b">
        <f t="shared" si="241"/>
        <v>0</v>
      </c>
      <c r="P1151" t="str">
        <f t="shared" si="242"/>
        <v>нет</v>
      </c>
      <c r="Q1151" t="str">
        <f t="shared" si="243"/>
        <v/>
      </c>
      <c r="R1151" t="b">
        <f t="shared" si="244"/>
        <v>0</v>
      </c>
      <c r="S1151" t="str">
        <f t="shared" si="245"/>
        <v>нет</v>
      </c>
      <c r="T1151" t="b">
        <f t="shared" si="246"/>
        <v>0</v>
      </c>
      <c r="U1151" t="str">
        <f t="shared" si="247"/>
        <v>нет</v>
      </c>
      <c r="V1151" t="b">
        <f t="shared" si="248"/>
        <v>0</v>
      </c>
      <c r="W1151" t="str">
        <f t="shared" si="249"/>
        <v>нет</v>
      </c>
      <c r="X1151" t="b">
        <f t="shared" si="250"/>
        <v>0</v>
      </c>
      <c r="Y1151" t="str">
        <f t="shared" si="251"/>
        <v>нет</v>
      </c>
    </row>
    <row r="1152" spans="1:25" ht="45" customHeight="1" x14ac:dyDescent="0.2">
      <c r="A1152" s="2" t="s">
        <v>11</v>
      </c>
      <c r="B1152" s="2" t="s">
        <v>4008</v>
      </c>
      <c r="C1152" s="2" t="s">
        <v>4011</v>
      </c>
      <c r="D1152" s="4">
        <v>997.5</v>
      </c>
      <c r="E1152" s="2" t="s">
        <v>3915</v>
      </c>
      <c r="F1152" s="2" t="s">
        <v>62</v>
      </c>
      <c r="G1152" s="2" t="s">
        <v>4012</v>
      </c>
      <c r="H1152" s="2" t="s">
        <v>4013</v>
      </c>
      <c r="I1152" s="2" t="s">
        <v>65</v>
      </c>
      <c r="J1152" s="2" t="s">
        <v>4014</v>
      </c>
      <c r="K1152" s="2" t="s">
        <v>20</v>
      </c>
      <c r="L1152" s="8" t="str">
        <f t="shared" si="238"/>
        <v>Доходы/Оплата (за доставку)</v>
      </c>
      <c r="M1152" t="str">
        <f t="shared" si="239"/>
        <v xml:space="preserve"> </v>
      </c>
      <c r="N1152" t="str">
        <f t="shared" si="240"/>
        <v>Доходы/Оплата (за доставку)</v>
      </c>
      <c r="O1152" s="13" t="b">
        <f t="shared" si="241"/>
        <v>0</v>
      </c>
      <c r="P1152" t="str">
        <f t="shared" si="242"/>
        <v>нет</v>
      </c>
      <c r="Q1152" t="str">
        <f t="shared" si="243"/>
        <v/>
      </c>
      <c r="R1152" t="b">
        <f t="shared" si="244"/>
        <v>0</v>
      </c>
      <c r="S1152" t="str">
        <f t="shared" si="245"/>
        <v>нет</v>
      </c>
      <c r="T1152" t="b">
        <f t="shared" si="246"/>
        <v>0</v>
      </c>
      <c r="U1152" t="str">
        <f t="shared" si="247"/>
        <v>нет</v>
      </c>
      <c r="V1152" t="b">
        <f t="shared" si="248"/>
        <v>0</v>
      </c>
      <c r="W1152" t="str">
        <f t="shared" si="249"/>
        <v>нет</v>
      </c>
      <c r="X1152" t="b">
        <f t="shared" si="250"/>
        <v>0</v>
      </c>
      <c r="Y1152" t="str">
        <f t="shared" si="251"/>
        <v>нет</v>
      </c>
    </row>
    <row r="1153" spans="1:25" ht="45" customHeight="1" x14ac:dyDescent="0.2">
      <c r="A1153" s="2" t="s">
        <v>11</v>
      </c>
      <c r="B1153" s="2" t="s">
        <v>4008</v>
      </c>
      <c r="C1153" s="2" t="s">
        <v>4015</v>
      </c>
      <c r="D1153" s="4">
        <v>665</v>
      </c>
      <c r="E1153" s="2" t="s">
        <v>3915</v>
      </c>
      <c r="F1153" s="2" t="s">
        <v>62</v>
      </c>
      <c r="G1153" s="2" t="s">
        <v>3359</v>
      </c>
      <c r="H1153" s="2" t="s">
        <v>4016</v>
      </c>
      <c r="I1153" s="2" t="s">
        <v>65</v>
      </c>
      <c r="J1153" s="2" t="s">
        <v>4017</v>
      </c>
      <c r="K1153" s="2" t="s">
        <v>20</v>
      </c>
      <c r="L1153" s="8" t="str">
        <f t="shared" si="238"/>
        <v>Доходы/Оплата (за доставку)</v>
      </c>
      <c r="M1153" t="str">
        <f t="shared" si="239"/>
        <v xml:space="preserve"> </v>
      </c>
      <c r="N1153" t="str">
        <f t="shared" si="240"/>
        <v>Доходы/Оплата (за доставку)</v>
      </c>
      <c r="O1153" s="13" t="b">
        <f t="shared" si="241"/>
        <v>0</v>
      </c>
      <c r="P1153" t="str">
        <f t="shared" si="242"/>
        <v>нет</v>
      </c>
      <c r="Q1153" t="str">
        <f t="shared" si="243"/>
        <v/>
      </c>
      <c r="R1153" t="b">
        <f t="shared" si="244"/>
        <v>0</v>
      </c>
      <c r="S1153" t="str">
        <f t="shared" si="245"/>
        <v>нет</v>
      </c>
      <c r="T1153" t="b">
        <f t="shared" si="246"/>
        <v>0</v>
      </c>
      <c r="U1153" t="str">
        <f t="shared" si="247"/>
        <v>нет</v>
      </c>
      <c r="V1153" t="b">
        <f t="shared" si="248"/>
        <v>0</v>
      </c>
      <c r="W1153" t="str">
        <f t="shared" si="249"/>
        <v>нет</v>
      </c>
      <c r="X1153" t="b">
        <f t="shared" si="250"/>
        <v>0</v>
      </c>
      <c r="Y1153" t="str">
        <f t="shared" si="251"/>
        <v>нет</v>
      </c>
    </row>
    <row r="1154" spans="1:25" ht="45" customHeight="1" x14ac:dyDescent="0.2">
      <c r="A1154" s="2" t="s">
        <v>11</v>
      </c>
      <c r="B1154" s="2" t="s">
        <v>4008</v>
      </c>
      <c r="C1154" s="2" t="s">
        <v>4018</v>
      </c>
      <c r="D1154" s="4">
        <v>665</v>
      </c>
      <c r="E1154" s="2" t="s">
        <v>3915</v>
      </c>
      <c r="F1154" s="2" t="s">
        <v>62</v>
      </c>
      <c r="G1154" s="2" t="s">
        <v>1249</v>
      </c>
      <c r="H1154" s="2" t="s">
        <v>4019</v>
      </c>
      <c r="I1154" s="2" t="s">
        <v>65</v>
      </c>
      <c r="J1154" s="2" t="s">
        <v>4020</v>
      </c>
      <c r="K1154" s="2" t="s">
        <v>20</v>
      </c>
      <c r="L1154" s="8" t="str">
        <f t="shared" si="238"/>
        <v>Доходы/Оплата (за доставку)</v>
      </c>
      <c r="M1154" t="str">
        <f t="shared" si="239"/>
        <v xml:space="preserve"> </v>
      </c>
      <c r="N1154" t="str">
        <f t="shared" si="240"/>
        <v>Доходы/Оплата (за доставку)</v>
      </c>
      <c r="O1154" s="13" t="b">
        <f t="shared" si="241"/>
        <v>0</v>
      </c>
      <c r="P1154" t="str">
        <f t="shared" si="242"/>
        <v>нет</v>
      </c>
      <c r="Q1154" t="str">
        <f t="shared" si="243"/>
        <v/>
      </c>
      <c r="R1154" t="b">
        <f t="shared" si="244"/>
        <v>0</v>
      </c>
      <c r="S1154" t="str">
        <f t="shared" si="245"/>
        <v>нет</v>
      </c>
      <c r="T1154" t="b">
        <f t="shared" si="246"/>
        <v>0</v>
      </c>
      <c r="U1154" t="str">
        <f t="shared" si="247"/>
        <v>нет</v>
      </c>
      <c r="V1154" t="b">
        <f t="shared" si="248"/>
        <v>0</v>
      </c>
      <c r="W1154" t="str">
        <f t="shared" si="249"/>
        <v>нет</v>
      </c>
      <c r="X1154" t="b">
        <f t="shared" si="250"/>
        <v>0</v>
      </c>
      <c r="Y1154" t="str">
        <f t="shared" si="251"/>
        <v>нет</v>
      </c>
    </row>
    <row r="1155" spans="1:25" ht="45" customHeight="1" x14ac:dyDescent="0.2">
      <c r="A1155" s="2" t="s">
        <v>11</v>
      </c>
      <c r="B1155" s="2" t="s">
        <v>4008</v>
      </c>
      <c r="C1155" s="2" t="s">
        <v>4021</v>
      </c>
      <c r="D1155" s="4">
        <v>665</v>
      </c>
      <c r="E1155" s="2" t="s">
        <v>3915</v>
      </c>
      <c r="F1155" s="2" t="s">
        <v>62</v>
      </c>
      <c r="G1155" s="2" t="s">
        <v>765</v>
      </c>
      <c r="H1155" s="2" t="s">
        <v>4022</v>
      </c>
      <c r="I1155" s="2" t="s">
        <v>65</v>
      </c>
      <c r="J1155" s="2" t="s">
        <v>4023</v>
      </c>
      <c r="K1155" s="2" t="s">
        <v>20</v>
      </c>
      <c r="L1155" s="8" t="str">
        <f t="shared" ref="L1155:L1212" si="252">_xlfn.IFS(I1155= "Поступление доходов (205 00, 209 00)", "Доходы/Оплата (за доставку)",I1155= "Возврат полученных авансов, излишне полученных доходов (205.00, 209.00) \\ АНАЛИТИКА //","Отказ от доставки",I1155="Перечисление средств во временном распоряжении (304.01)","?",I1155="Перечисление подотчетным лицам (208.00)","Выдано под отчет",P1155="ЗП (3 дня)","ЗП (3 дня)",AND(I1155="Перечисление физическим лицам по ведомости (302.00) \\ Общий контрагент //",P1155="нет"),"ЗП",OR(I1155="Перечисление удержаний из зарплаты, выплат по оплате труда, стипендий (по ведомости) (304.03)",I1155="Перечисление удержаний из зарплаты, выплат по оплате труда, стипендий (304.03)"),"Удержания из ЗП",OR(I1155="Оплата поставщикам и другие платежи (206.00, 302.00) \\ + ДО //",I1155="Оплата поставщикам и другие платежи (206.00, 302.00)"),"ПОСТАВЩИКИ",U1155="НДФЛ","НДФЛ",I1155="Уплата налогов, сборов и иных платежей в бюджет (303.00) \\ начисление + БО + ДО //","Транспортный налог",OR(I1155="Поступления на восстановление расходов (209 00)",AND(G1155 ="УФК по г.Москве (Отделение Фонда пенсионного и социального страхования Российской Федерации по г. Москве и Московской области л/с 04734Ф73010)",I1155 = "Погашение дебиторской задолженности поставщиков (302.00, 206.00)")),"Возврат субсидии",AND(I1155="Погашение дебиторской задолженности поставщиков (302.00, 206.00)",G1155&lt;&gt;("Банк ВТБ(ПАО)")),"Возврат платежа (ПОСТАВЩИКИ)",AND(I1155="Погашение дебиторской задолженности поставщиков (302.00, 206.00)",G1155=("Банк ВТБ(ПАО)")),"Возврат ЗП",S1155="пени","пени",W1155="Социальные пособия","Социальные пособия",Y1155="Страховые взносы","Страховые взносы")</f>
        <v>Доходы/Оплата (за доставку)</v>
      </c>
      <c r="M1155" t="str">
        <f t="shared" ref="M1155:M1212" si="253">IF(I:I= "Возврат полученных авансов, излишне полученных доходов (205.00, 209.00) \\ АНАЛИТИКА //", "Отказ от доставки", " ")</f>
        <v xml:space="preserve"> </v>
      </c>
      <c r="N1155" t="str">
        <f t="shared" ref="N1155:N1212" si="254">_xlfn.IFS(I1155= "Поступление доходов (205 00, 209 00)", "Доходы/Оплата (за доставку)",I1155= "Возврат полученных авансов, излишне полученных доходов (205.00, 209.00) \\ АНАЛИТИКА //","Отказ от доставки",I1155="Перечисление средств во временном распоряжении (304.01)","?",I1155="Перечисление подотчетным лицам (208.00)","Выдано под отчет",P1155="ЗП (3 дня)","ЗП (3 дня)",AND(I1155="Перечисление физическим лицам по ведомости (302.00) \\ Общий контрагент //",P1155="нет"),"ЗП",OR(I1155="Перечисление удержаний из зарплаты, выплат по оплате труда, стипендий (по ведомости) (304.03)",I1155="Перечисление удержаний из зарплаты, выплат по оплате труда, стипендий (304.03)"),"Удержания из ЗП",OR(I1155="Оплата поставщикам и другие платежи (206.00, 302.00) \\ + ДО //",I1155="Оплата поставщикам и другие платежи (206.00, 302.00)"),"ПОСТАВЩИКИ",U1155="НДФЛ","НДФЛ",I1155="Уплата налогов, сборов и иных платежей в бюджет (303.00) \\ начисление + БО + ДО //","Транспортный налог",OR(I1155="Поступления на восстановление расходов (209 00)",AND(G1155 ="УФК по г.Москве (Отделение Фонда пенсионного и социального страхования Российской Федерации по г. Москве и Московской области л/с 04734Ф73010)",I1155 = "Погашение дебиторской задолженности поставщиков (302.00, 206.00)")),"Возврат субсидии",AND(I1155="Погашение дебиторской задолженности поставщиков (302.00, 206.00)",G1155&lt;&gt;("Банк ВТБ(ПАО)")),"Возврат платежа (ПОСТАВЩИКИ)",AND(I1155="Погашение дебиторской задолженности поставщиков (302.00, 206.00)",G1155=("Банк ВТБ(ПАО)")),"Возврат ЗП",S1155="пени","пени",W1155="Социальные пособия","Социальные пособия",Y1155="Страховые взносы","Страховые взносы")</f>
        <v>Доходы/Оплата (за доставку)</v>
      </c>
      <c r="O1155" s="13" t="b">
        <f t="shared" ref="O1155:O1212" si="255">IFERROR(SEARCH("3 дн", J1155), 0) &gt; 0</f>
        <v>0</v>
      </c>
      <c r="P1155" t="str">
        <f t="shared" ref="P1155:P1212" si="256">IF(O1155=TRUE,"ЗП (3 дня)", "нет")</f>
        <v>нет</v>
      </c>
      <c r="Q1155" t="str">
        <f t="shared" ref="Q1155:Q1212" si="257">IF(AND(I:I="Перечисление физическим лицам по ведомости (302.00) \\ Общий контрагент //",P:P="нет"),"ЗП","")</f>
        <v/>
      </c>
      <c r="R1155" t="b">
        <f t="shared" ref="R1155:R1212" si="258">(IFERROR(SEARCH("пени", J1155), 0) &gt; 0)</f>
        <v>0</v>
      </c>
      <c r="S1155" t="str">
        <f t="shared" ref="S1155:S1212" si="259">IF(R1155=TRUE,"пени","нет")</f>
        <v>нет</v>
      </c>
      <c r="T1155" t="b">
        <f t="shared" ref="T1155:T1212" si="260">(IFERROR(SEARCH("НДФЛ", J1155), 0) &gt; 0)</f>
        <v>0</v>
      </c>
      <c r="U1155" t="str">
        <f t="shared" ref="U1155:U1212" si="261">IF(T1155=TRUE,"НДФЛ","нет")</f>
        <v>нет</v>
      </c>
      <c r="V1155" t="b">
        <f t="shared" ref="V1155:V1212" si="262">(IFERROR(SEARCH("(Взносы по единому тарифу ДИ).НДС не облагается.", J1155), 0) &gt; 0)</f>
        <v>0</v>
      </c>
      <c r="W1155" t="str">
        <f t="shared" ref="W1155:W1212" si="263">IF(V1155=TRUE,"Социальные пособия","нет")</f>
        <v>нет</v>
      </c>
      <c r="X1155" t="b">
        <f t="shared" ref="X1155:X1212" si="264">(IFERROR(SEARCH("страх", J1155), 0) &gt; 0)</f>
        <v>0</v>
      </c>
      <c r="Y1155" t="str">
        <f t="shared" ref="Y1155:Y1212" si="265">IF(X1155=TRUE,"Страховые взносы","нет")</f>
        <v>нет</v>
      </c>
    </row>
    <row r="1156" spans="1:25" ht="45" customHeight="1" x14ac:dyDescent="0.2">
      <c r="A1156" s="2" t="s">
        <v>11</v>
      </c>
      <c r="B1156" s="2" t="s">
        <v>4008</v>
      </c>
      <c r="C1156" s="2" t="s">
        <v>4024</v>
      </c>
      <c r="D1156" s="4">
        <v>665</v>
      </c>
      <c r="E1156" s="2" t="s">
        <v>3915</v>
      </c>
      <c r="F1156" s="2" t="s">
        <v>62</v>
      </c>
      <c r="G1156" s="2" t="s">
        <v>824</v>
      </c>
      <c r="H1156" s="2" t="s">
        <v>4025</v>
      </c>
      <c r="I1156" s="2" t="s">
        <v>65</v>
      </c>
      <c r="J1156" s="2" t="s">
        <v>4026</v>
      </c>
      <c r="K1156" s="2" t="s">
        <v>20</v>
      </c>
      <c r="L1156" s="8" t="str">
        <f t="shared" si="252"/>
        <v>Доходы/Оплата (за доставку)</v>
      </c>
      <c r="M1156" t="str">
        <f t="shared" si="253"/>
        <v xml:space="preserve"> </v>
      </c>
      <c r="N1156" t="str">
        <f t="shared" si="254"/>
        <v>Доходы/Оплата (за доставку)</v>
      </c>
      <c r="O1156" s="13" t="b">
        <f t="shared" si="255"/>
        <v>0</v>
      </c>
      <c r="P1156" t="str">
        <f t="shared" si="256"/>
        <v>нет</v>
      </c>
      <c r="Q1156" t="str">
        <f t="shared" si="257"/>
        <v/>
      </c>
      <c r="R1156" t="b">
        <f t="shared" si="258"/>
        <v>0</v>
      </c>
      <c r="S1156" t="str">
        <f t="shared" si="259"/>
        <v>нет</v>
      </c>
      <c r="T1156" t="b">
        <f t="shared" si="260"/>
        <v>0</v>
      </c>
      <c r="U1156" t="str">
        <f t="shared" si="261"/>
        <v>нет</v>
      </c>
      <c r="V1156" t="b">
        <f t="shared" si="262"/>
        <v>0</v>
      </c>
      <c r="W1156" t="str">
        <f t="shared" si="263"/>
        <v>нет</v>
      </c>
      <c r="X1156" t="b">
        <f t="shared" si="264"/>
        <v>0</v>
      </c>
      <c r="Y1156" t="str">
        <f t="shared" si="265"/>
        <v>нет</v>
      </c>
    </row>
    <row r="1157" spans="1:25" ht="45" customHeight="1" x14ac:dyDescent="0.2">
      <c r="A1157" s="2" t="s">
        <v>11</v>
      </c>
      <c r="B1157" s="2" t="s">
        <v>4008</v>
      </c>
      <c r="C1157" s="2" t="s">
        <v>4027</v>
      </c>
      <c r="D1157" s="4">
        <v>665</v>
      </c>
      <c r="E1157" s="2" t="s">
        <v>3915</v>
      </c>
      <c r="F1157" s="2" t="s">
        <v>62</v>
      </c>
      <c r="G1157" s="2" t="s">
        <v>4028</v>
      </c>
      <c r="H1157" s="2" t="s">
        <v>4029</v>
      </c>
      <c r="I1157" s="2" t="s">
        <v>65</v>
      </c>
      <c r="J1157" s="2" t="s">
        <v>4030</v>
      </c>
      <c r="K1157" s="2" t="s">
        <v>20</v>
      </c>
      <c r="L1157" s="8" t="str">
        <f t="shared" si="252"/>
        <v>Доходы/Оплата (за доставку)</v>
      </c>
      <c r="M1157" t="str">
        <f t="shared" si="253"/>
        <v xml:space="preserve"> </v>
      </c>
      <c r="N1157" t="str">
        <f t="shared" si="254"/>
        <v>Доходы/Оплата (за доставку)</v>
      </c>
      <c r="O1157" s="13" t="b">
        <f t="shared" si="255"/>
        <v>0</v>
      </c>
      <c r="P1157" t="str">
        <f t="shared" si="256"/>
        <v>нет</v>
      </c>
      <c r="Q1157" t="str">
        <f t="shared" si="257"/>
        <v/>
      </c>
      <c r="R1157" t="b">
        <f t="shared" si="258"/>
        <v>0</v>
      </c>
      <c r="S1157" t="str">
        <f t="shared" si="259"/>
        <v>нет</v>
      </c>
      <c r="T1157" t="b">
        <f t="shared" si="260"/>
        <v>0</v>
      </c>
      <c r="U1157" t="str">
        <f t="shared" si="261"/>
        <v>нет</v>
      </c>
      <c r="V1157" t="b">
        <f t="shared" si="262"/>
        <v>0</v>
      </c>
      <c r="W1157" t="str">
        <f t="shared" si="263"/>
        <v>нет</v>
      </c>
      <c r="X1157" t="b">
        <f t="shared" si="264"/>
        <v>0</v>
      </c>
      <c r="Y1157" t="str">
        <f t="shared" si="265"/>
        <v>нет</v>
      </c>
    </row>
    <row r="1158" spans="1:25" ht="45" customHeight="1" x14ac:dyDescent="0.2">
      <c r="A1158" s="2" t="s">
        <v>11</v>
      </c>
      <c r="B1158" s="2" t="s">
        <v>4008</v>
      </c>
      <c r="C1158" s="2" t="s">
        <v>4031</v>
      </c>
      <c r="D1158" s="4">
        <v>665</v>
      </c>
      <c r="E1158" s="2" t="s">
        <v>3915</v>
      </c>
      <c r="F1158" s="2" t="s">
        <v>62</v>
      </c>
      <c r="G1158" s="2" t="s">
        <v>4032</v>
      </c>
      <c r="H1158" s="2" t="s">
        <v>4033</v>
      </c>
      <c r="I1158" s="2" t="s">
        <v>65</v>
      </c>
      <c r="J1158" s="2" t="s">
        <v>4034</v>
      </c>
      <c r="K1158" s="2" t="s">
        <v>20</v>
      </c>
      <c r="L1158" s="8" t="str">
        <f t="shared" si="252"/>
        <v>Доходы/Оплата (за доставку)</v>
      </c>
      <c r="M1158" t="str">
        <f t="shared" si="253"/>
        <v xml:space="preserve"> </v>
      </c>
      <c r="N1158" t="str">
        <f t="shared" si="254"/>
        <v>Доходы/Оплата (за доставку)</v>
      </c>
      <c r="O1158" s="13" t="b">
        <f t="shared" si="255"/>
        <v>0</v>
      </c>
      <c r="P1158" t="str">
        <f t="shared" si="256"/>
        <v>нет</v>
      </c>
      <c r="Q1158" t="str">
        <f t="shared" si="257"/>
        <v/>
      </c>
      <c r="R1158" t="b">
        <f t="shared" si="258"/>
        <v>0</v>
      </c>
      <c r="S1158" t="str">
        <f t="shared" si="259"/>
        <v>нет</v>
      </c>
      <c r="T1158" t="b">
        <f t="shared" si="260"/>
        <v>0</v>
      </c>
      <c r="U1158" t="str">
        <f t="shared" si="261"/>
        <v>нет</v>
      </c>
      <c r="V1158" t="b">
        <f t="shared" si="262"/>
        <v>0</v>
      </c>
      <c r="W1158" t="str">
        <f t="shared" si="263"/>
        <v>нет</v>
      </c>
      <c r="X1158" t="b">
        <f t="shared" si="264"/>
        <v>0</v>
      </c>
      <c r="Y1158" t="str">
        <f t="shared" si="265"/>
        <v>нет</v>
      </c>
    </row>
    <row r="1159" spans="1:25" ht="45" customHeight="1" x14ac:dyDescent="0.2">
      <c r="A1159" s="2" t="s">
        <v>11</v>
      </c>
      <c r="B1159" s="2" t="s">
        <v>4008</v>
      </c>
      <c r="C1159" s="2" t="s">
        <v>4035</v>
      </c>
      <c r="D1159" s="4">
        <v>665</v>
      </c>
      <c r="E1159" s="2" t="s">
        <v>3915</v>
      </c>
      <c r="F1159" s="2" t="s">
        <v>62</v>
      </c>
      <c r="G1159" s="2" t="s">
        <v>4036</v>
      </c>
      <c r="H1159" s="2" t="s">
        <v>4037</v>
      </c>
      <c r="I1159" s="2" t="s">
        <v>65</v>
      </c>
      <c r="J1159" s="2" t="s">
        <v>4038</v>
      </c>
      <c r="K1159" s="2" t="s">
        <v>20</v>
      </c>
      <c r="L1159" s="8" t="str">
        <f t="shared" si="252"/>
        <v>Доходы/Оплата (за доставку)</v>
      </c>
      <c r="M1159" t="str">
        <f t="shared" si="253"/>
        <v xml:space="preserve"> </v>
      </c>
      <c r="N1159" t="str">
        <f t="shared" si="254"/>
        <v>Доходы/Оплата (за доставку)</v>
      </c>
      <c r="O1159" s="13" t="b">
        <f t="shared" si="255"/>
        <v>0</v>
      </c>
      <c r="P1159" t="str">
        <f t="shared" si="256"/>
        <v>нет</v>
      </c>
      <c r="Q1159" t="str">
        <f t="shared" si="257"/>
        <v/>
      </c>
      <c r="R1159" t="b">
        <f t="shared" si="258"/>
        <v>0</v>
      </c>
      <c r="S1159" t="str">
        <f t="shared" si="259"/>
        <v>нет</v>
      </c>
      <c r="T1159" t="b">
        <f t="shared" si="260"/>
        <v>0</v>
      </c>
      <c r="U1159" t="str">
        <f t="shared" si="261"/>
        <v>нет</v>
      </c>
      <c r="V1159" t="b">
        <f t="shared" si="262"/>
        <v>0</v>
      </c>
      <c r="W1159" t="str">
        <f t="shared" si="263"/>
        <v>нет</v>
      </c>
      <c r="X1159" t="b">
        <f t="shared" si="264"/>
        <v>0</v>
      </c>
      <c r="Y1159" t="str">
        <f t="shared" si="265"/>
        <v>нет</v>
      </c>
    </row>
    <row r="1160" spans="1:25" ht="45" customHeight="1" x14ac:dyDescent="0.2">
      <c r="A1160" s="2" t="s">
        <v>11</v>
      </c>
      <c r="B1160" s="2" t="s">
        <v>4008</v>
      </c>
      <c r="C1160" s="2" t="s">
        <v>4039</v>
      </c>
      <c r="D1160" s="4">
        <v>665</v>
      </c>
      <c r="E1160" s="2" t="s">
        <v>3915</v>
      </c>
      <c r="F1160" s="2" t="s">
        <v>62</v>
      </c>
      <c r="G1160" s="2" t="s">
        <v>4040</v>
      </c>
      <c r="H1160" s="2" t="s">
        <v>4041</v>
      </c>
      <c r="I1160" s="2" t="s">
        <v>65</v>
      </c>
      <c r="J1160" s="2" t="s">
        <v>4042</v>
      </c>
      <c r="K1160" s="2" t="s">
        <v>20</v>
      </c>
      <c r="L1160" s="8" t="str">
        <f t="shared" si="252"/>
        <v>Доходы/Оплата (за доставку)</v>
      </c>
      <c r="M1160" t="str">
        <f t="shared" si="253"/>
        <v xml:space="preserve"> </v>
      </c>
      <c r="N1160" t="str">
        <f t="shared" si="254"/>
        <v>Доходы/Оплата (за доставку)</v>
      </c>
      <c r="O1160" s="13" t="b">
        <f t="shared" si="255"/>
        <v>0</v>
      </c>
      <c r="P1160" t="str">
        <f t="shared" si="256"/>
        <v>нет</v>
      </c>
      <c r="Q1160" t="str">
        <f t="shared" si="257"/>
        <v/>
      </c>
      <c r="R1160" t="b">
        <f t="shared" si="258"/>
        <v>0</v>
      </c>
      <c r="S1160" t="str">
        <f t="shared" si="259"/>
        <v>нет</v>
      </c>
      <c r="T1160" t="b">
        <f t="shared" si="260"/>
        <v>0</v>
      </c>
      <c r="U1160" t="str">
        <f t="shared" si="261"/>
        <v>нет</v>
      </c>
      <c r="V1160" t="b">
        <f t="shared" si="262"/>
        <v>0</v>
      </c>
      <c r="W1160" t="str">
        <f t="shared" si="263"/>
        <v>нет</v>
      </c>
      <c r="X1160" t="b">
        <f t="shared" si="264"/>
        <v>0</v>
      </c>
      <c r="Y1160" t="str">
        <f t="shared" si="265"/>
        <v>нет</v>
      </c>
    </row>
    <row r="1161" spans="1:25" ht="45" customHeight="1" x14ac:dyDescent="0.2">
      <c r="A1161" s="2" t="s">
        <v>11</v>
      </c>
      <c r="B1161" s="2" t="s">
        <v>4008</v>
      </c>
      <c r="C1161" s="2" t="s">
        <v>4043</v>
      </c>
      <c r="D1161" s="4">
        <v>498.75</v>
      </c>
      <c r="E1161" s="2" t="s">
        <v>3915</v>
      </c>
      <c r="F1161" s="2" t="s">
        <v>62</v>
      </c>
      <c r="G1161" s="2" t="s">
        <v>4044</v>
      </c>
      <c r="H1161" s="2" t="s">
        <v>4045</v>
      </c>
      <c r="I1161" s="2" t="s">
        <v>65</v>
      </c>
      <c r="J1161" s="2" t="s">
        <v>4046</v>
      </c>
      <c r="K1161" s="2" t="s">
        <v>20</v>
      </c>
      <c r="L1161" s="8" t="str">
        <f t="shared" si="252"/>
        <v>Доходы/Оплата (за доставку)</v>
      </c>
      <c r="M1161" t="str">
        <f t="shared" si="253"/>
        <v xml:space="preserve"> </v>
      </c>
      <c r="N1161" t="str">
        <f t="shared" si="254"/>
        <v>Доходы/Оплата (за доставку)</v>
      </c>
      <c r="O1161" s="13" t="b">
        <f t="shared" si="255"/>
        <v>0</v>
      </c>
      <c r="P1161" t="str">
        <f t="shared" si="256"/>
        <v>нет</v>
      </c>
      <c r="Q1161" t="str">
        <f t="shared" si="257"/>
        <v/>
      </c>
      <c r="R1161" t="b">
        <f t="shared" si="258"/>
        <v>0</v>
      </c>
      <c r="S1161" t="str">
        <f t="shared" si="259"/>
        <v>нет</v>
      </c>
      <c r="T1161" t="b">
        <f t="shared" si="260"/>
        <v>0</v>
      </c>
      <c r="U1161" t="str">
        <f t="shared" si="261"/>
        <v>нет</v>
      </c>
      <c r="V1161" t="b">
        <f t="shared" si="262"/>
        <v>0</v>
      </c>
      <c r="W1161" t="str">
        <f t="shared" si="263"/>
        <v>нет</v>
      </c>
      <c r="X1161" t="b">
        <f t="shared" si="264"/>
        <v>0</v>
      </c>
      <c r="Y1161" t="str">
        <f t="shared" si="265"/>
        <v>нет</v>
      </c>
    </row>
    <row r="1162" spans="1:25" ht="45" customHeight="1" x14ac:dyDescent="0.2">
      <c r="A1162" s="2" t="s">
        <v>11</v>
      </c>
      <c r="B1162" s="2" t="s">
        <v>4047</v>
      </c>
      <c r="C1162" s="2" t="s">
        <v>4048</v>
      </c>
      <c r="D1162" s="3">
        <v>1662.5</v>
      </c>
      <c r="E1162" s="2" t="s">
        <v>4049</v>
      </c>
      <c r="F1162" s="2" t="s">
        <v>62</v>
      </c>
      <c r="G1162" s="2" t="s">
        <v>4050</v>
      </c>
      <c r="H1162" s="2" t="s">
        <v>4051</v>
      </c>
      <c r="I1162" s="2" t="s">
        <v>65</v>
      </c>
      <c r="J1162" s="2" t="s">
        <v>4052</v>
      </c>
      <c r="K1162" s="2" t="s">
        <v>20</v>
      </c>
      <c r="L1162" s="8" t="str">
        <f t="shared" si="252"/>
        <v>Доходы/Оплата (за доставку)</v>
      </c>
      <c r="M1162" t="str">
        <f t="shared" si="253"/>
        <v xml:space="preserve"> </v>
      </c>
      <c r="N1162" t="str">
        <f t="shared" si="254"/>
        <v>Доходы/Оплата (за доставку)</v>
      </c>
      <c r="O1162" s="13" t="b">
        <f t="shared" si="255"/>
        <v>0</v>
      </c>
      <c r="P1162" t="str">
        <f t="shared" si="256"/>
        <v>нет</v>
      </c>
      <c r="Q1162" t="str">
        <f t="shared" si="257"/>
        <v/>
      </c>
      <c r="R1162" t="b">
        <f t="shared" si="258"/>
        <v>0</v>
      </c>
      <c r="S1162" t="str">
        <f t="shared" si="259"/>
        <v>нет</v>
      </c>
      <c r="T1162" t="b">
        <f t="shared" si="260"/>
        <v>0</v>
      </c>
      <c r="U1162" t="str">
        <f t="shared" si="261"/>
        <v>нет</v>
      </c>
      <c r="V1162" t="b">
        <f t="shared" si="262"/>
        <v>0</v>
      </c>
      <c r="W1162" t="str">
        <f t="shared" si="263"/>
        <v>нет</v>
      </c>
      <c r="X1162" t="b">
        <f t="shared" si="264"/>
        <v>0</v>
      </c>
      <c r="Y1162" t="str">
        <f t="shared" si="265"/>
        <v>нет</v>
      </c>
    </row>
    <row r="1163" spans="1:25" ht="45" customHeight="1" x14ac:dyDescent="0.2">
      <c r="A1163" s="2" t="s">
        <v>11</v>
      </c>
      <c r="B1163" s="2" t="s">
        <v>4047</v>
      </c>
      <c r="C1163" s="2" t="s">
        <v>4053</v>
      </c>
      <c r="D1163" s="4">
        <v>997.5</v>
      </c>
      <c r="E1163" s="2" t="s">
        <v>4049</v>
      </c>
      <c r="F1163" s="2" t="s">
        <v>62</v>
      </c>
      <c r="G1163" s="2" t="s">
        <v>4054</v>
      </c>
      <c r="H1163" s="2" t="s">
        <v>4055</v>
      </c>
      <c r="I1163" s="2" t="s">
        <v>65</v>
      </c>
      <c r="J1163" s="2" t="s">
        <v>4056</v>
      </c>
      <c r="K1163" s="2" t="s">
        <v>20</v>
      </c>
      <c r="L1163" s="8" t="str">
        <f t="shared" si="252"/>
        <v>Доходы/Оплата (за доставку)</v>
      </c>
      <c r="M1163" t="str">
        <f t="shared" si="253"/>
        <v xml:space="preserve"> </v>
      </c>
      <c r="N1163" t="str">
        <f t="shared" si="254"/>
        <v>Доходы/Оплата (за доставку)</v>
      </c>
      <c r="O1163" s="13" t="b">
        <f t="shared" si="255"/>
        <v>0</v>
      </c>
      <c r="P1163" t="str">
        <f t="shared" si="256"/>
        <v>нет</v>
      </c>
      <c r="Q1163" t="str">
        <f t="shared" si="257"/>
        <v/>
      </c>
      <c r="R1163" t="b">
        <f t="shared" si="258"/>
        <v>0</v>
      </c>
      <c r="S1163" t="str">
        <f t="shared" si="259"/>
        <v>нет</v>
      </c>
      <c r="T1163" t="b">
        <f t="shared" si="260"/>
        <v>0</v>
      </c>
      <c r="U1163" t="str">
        <f t="shared" si="261"/>
        <v>нет</v>
      </c>
      <c r="V1163" t="b">
        <f t="shared" si="262"/>
        <v>0</v>
      </c>
      <c r="W1163" t="str">
        <f t="shared" si="263"/>
        <v>нет</v>
      </c>
      <c r="X1163" t="b">
        <f t="shared" si="264"/>
        <v>0</v>
      </c>
      <c r="Y1163" t="str">
        <f t="shared" si="265"/>
        <v>нет</v>
      </c>
    </row>
    <row r="1164" spans="1:25" ht="45" customHeight="1" x14ac:dyDescent="0.2">
      <c r="A1164" s="2" t="s">
        <v>11</v>
      </c>
      <c r="B1164" s="2" t="s">
        <v>4047</v>
      </c>
      <c r="C1164" s="2" t="s">
        <v>4057</v>
      </c>
      <c r="D1164" s="4">
        <v>997.5</v>
      </c>
      <c r="E1164" s="2" t="s">
        <v>4049</v>
      </c>
      <c r="F1164" s="2" t="s">
        <v>62</v>
      </c>
      <c r="G1164" s="2" t="s">
        <v>4058</v>
      </c>
      <c r="H1164" s="2" t="s">
        <v>4059</v>
      </c>
      <c r="I1164" s="2" t="s">
        <v>65</v>
      </c>
      <c r="J1164" s="2" t="s">
        <v>4060</v>
      </c>
      <c r="K1164" s="2" t="s">
        <v>20</v>
      </c>
      <c r="L1164" s="8" t="str">
        <f t="shared" si="252"/>
        <v>Доходы/Оплата (за доставку)</v>
      </c>
      <c r="M1164" t="str">
        <f t="shared" si="253"/>
        <v xml:space="preserve"> </v>
      </c>
      <c r="N1164" t="str">
        <f t="shared" si="254"/>
        <v>Доходы/Оплата (за доставку)</v>
      </c>
      <c r="O1164" s="13" t="b">
        <f t="shared" si="255"/>
        <v>0</v>
      </c>
      <c r="P1164" t="str">
        <f t="shared" si="256"/>
        <v>нет</v>
      </c>
      <c r="Q1164" t="str">
        <f t="shared" si="257"/>
        <v/>
      </c>
      <c r="R1164" t="b">
        <f t="shared" si="258"/>
        <v>0</v>
      </c>
      <c r="S1164" t="str">
        <f t="shared" si="259"/>
        <v>нет</v>
      </c>
      <c r="T1164" t="b">
        <f t="shared" si="260"/>
        <v>0</v>
      </c>
      <c r="U1164" t="str">
        <f t="shared" si="261"/>
        <v>нет</v>
      </c>
      <c r="V1164" t="b">
        <f t="shared" si="262"/>
        <v>0</v>
      </c>
      <c r="W1164" t="str">
        <f t="shared" si="263"/>
        <v>нет</v>
      </c>
      <c r="X1164" t="b">
        <f t="shared" si="264"/>
        <v>0</v>
      </c>
      <c r="Y1164" t="str">
        <f t="shared" si="265"/>
        <v>нет</v>
      </c>
    </row>
    <row r="1165" spans="1:25" ht="45" customHeight="1" x14ac:dyDescent="0.2">
      <c r="A1165" s="2" t="s">
        <v>11</v>
      </c>
      <c r="B1165" s="2" t="s">
        <v>4047</v>
      </c>
      <c r="C1165" s="2" t="s">
        <v>4061</v>
      </c>
      <c r="D1165" s="4">
        <v>831.25</v>
      </c>
      <c r="E1165" s="2" t="s">
        <v>4049</v>
      </c>
      <c r="F1165" s="2" t="s">
        <v>62</v>
      </c>
      <c r="G1165" s="2" t="s">
        <v>4062</v>
      </c>
      <c r="H1165" s="2" t="s">
        <v>4063</v>
      </c>
      <c r="I1165" s="2" t="s">
        <v>65</v>
      </c>
      <c r="J1165" s="2" t="s">
        <v>4064</v>
      </c>
      <c r="K1165" s="2" t="s">
        <v>20</v>
      </c>
      <c r="L1165" s="8" t="str">
        <f t="shared" si="252"/>
        <v>Доходы/Оплата (за доставку)</v>
      </c>
      <c r="M1165" t="str">
        <f t="shared" si="253"/>
        <v xml:space="preserve"> </v>
      </c>
      <c r="N1165" t="str">
        <f t="shared" si="254"/>
        <v>Доходы/Оплата (за доставку)</v>
      </c>
      <c r="O1165" s="13" t="b">
        <f t="shared" si="255"/>
        <v>0</v>
      </c>
      <c r="P1165" t="str">
        <f t="shared" si="256"/>
        <v>нет</v>
      </c>
      <c r="Q1165" t="str">
        <f t="shared" si="257"/>
        <v/>
      </c>
      <c r="R1165" t="b">
        <f t="shared" si="258"/>
        <v>0</v>
      </c>
      <c r="S1165" t="str">
        <f t="shared" si="259"/>
        <v>нет</v>
      </c>
      <c r="T1165" t="b">
        <f t="shared" si="260"/>
        <v>0</v>
      </c>
      <c r="U1165" t="str">
        <f t="shared" si="261"/>
        <v>нет</v>
      </c>
      <c r="V1165" t="b">
        <f t="shared" si="262"/>
        <v>0</v>
      </c>
      <c r="W1165" t="str">
        <f t="shared" si="263"/>
        <v>нет</v>
      </c>
      <c r="X1165" t="b">
        <f t="shared" si="264"/>
        <v>0</v>
      </c>
      <c r="Y1165" t="str">
        <f t="shared" si="265"/>
        <v>нет</v>
      </c>
    </row>
    <row r="1166" spans="1:25" ht="45" customHeight="1" x14ac:dyDescent="0.2">
      <c r="A1166" s="2" t="s">
        <v>11</v>
      </c>
      <c r="B1166" s="2" t="s">
        <v>4047</v>
      </c>
      <c r="C1166" s="2" t="s">
        <v>4065</v>
      </c>
      <c r="D1166" s="4">
        <v>831.25</v>
      </c>
      <c r="E1166" s="2" t="s">
        <v>4049</v>
      </c>
      <c r="F1166" s="2" t="s">
        <v>62</v>
      </c>
      <c r="G1166" s="2" t="s">
        <v>4066</v>
      </c>
      <c r="H1166" s="2" t="s">
        <v>4067</v>
      </c>
      <c r="I1166" s="2" t="s">
        <v>65</v>
      </c>
      <c r="J1166" s="2" t="s">
        <v>4068</v>
      </c>
      <c r="K1166" s="2" t="s">
        <v>20</v>
      </c>
      <c r="L1166" s="8" t="str">
        <f t="shared" si="252"/>
        <v>Доходы/Оплата (за доставку)</v>
      </c>
      <c r="M1166" t="str">
        <f t="shared" si="253"/>
        <v xml:space="preserve"> </v>
      </c>
      <c r="N1166" t="str">
        <f t="shared" si="254"/>
        <v>Доходы/Оплата (за доставку)</v>
      </c>
      <c r="O1166" s="13" t="b">
        <f t="shared" si="255"/>
        <v>0</v>
      </c>
      <c r="P1166" t="str">
        <f t="shared" si="256"/>
        <v>нет</v>
      </c>
      <c r="Q1166" t="str">
        <f t="shared" si="257"/>
        <v/>
      </c>
      <c r="R1166" t="b">
        <f t="shared" si="258"/>
        <v>0</v>
      </c>
      <c r="S1166" t="str">
        <f t="shared" si="259"/>
        <v>нет</v>
      </c>
      <c r="T1166" t="b">
        <f t="shared" si="260"/>
        <v>0</v>
      </c>
      <c r="U1166" t="str">
        <f t="shared" si="261"/>
        <v>нет</v>
      </c>
      <c r="V1166" t="b">
        <f t="shared" si="262"/>
        <v>0</v>
      </c>
      <c r="W1166" t="str">
        <f t="shared" si="263"/>
        <v>нет</v>
      </c>
      <c r="X1166" t="b">
        <f t="shared" si="264"/>
        <v>0</v>
      </c>
      <c r="Y1166" t="str">
        <f t="shared" si="265"/>
        <v>нет</v>
      </c>
    </row>
    <row r="1167" spans="1:25" ht="45" customHeight="1" x14ac:dyDescent="0.2">
      <c r="A1167" s="2" t="s">
        <v>11</v>
      </c>
      <c r="B1167" s="2" t="s">
        <v>4047</v>
      </c>
      <c r="C1167" s="2" t="s">
        <v>4069</v>
      </c>
      <c r="D1167" s="4">
        <v>831.25</v>
      </c>
      <c r="E1167" s="2" t="s">
        <v>4049</v>
      </c>
      <c r="F1167" s="2" t="s">
        <v>62</v>
      </c>
      <c r="G1167" s="2" t="s">
        <v>532</v>
      </c>
      <c r="H1167" s="2" t="s">
        <v>4070</v>
      </c>
      <c r="I1167" s="2" t="s">
        <v>65</v>
      </c>
      <c r="J1167" s="2" t="s">
        <v>4071</v>
      </c>
      <c r="K1167" s="2" t="s">
        <v>20</v>
      </c>
      <c r="L1167" s="8" t="str">
        <f t="shared" si="252"/>
        <v>Доходы/Оплата (за доставку)</v>
      </c>
      <c r="M1167" t="str">
        <f t="shared" si="253"/>
        <v xml:space="preserve"> </v>
      </c>
      <c r="N1167" t="str">
        <f t="shared" si="254"/>
        <v>Доходы/Оплата (за доставку)</v>
      </c>
      <c r="O1167" s="13" t="b">
        <f t="shared" si="255"/>
        <v>0</v>
      </c>
      <c r="P1167" t="str">
        <f t="shared" si="256"/>
        <v>нет</v>
      </c>
      <c r="Q1167" t="str">
        <f t="shared" si="257"/>
        <v/>
      </c>
      <c r="R1167" t="b">
        <f t="shared" si="258"/>
        <v>0</v>
      </c>
      <c r="S1167" t="str">
        <f t="shared" si="259"/>
        <v>нет</v>
      </c>
      <c r="T1167" t="b">
        <f t="shared" si="260"/>
        <v>0</v>
      </c>
      <c r="U1167" t="str">
        <f t="shared" si="261"/>
        <v>нет</v>
      </c>
      <c r="V1167" t="b">
        <f t="shared" si="262"/>
        <v>0</v>
      </c>
      <c r="W1167" t="str">
        <f t="shared" si="263"/>
        <v>нет</v>
      </c>
      <c r="X1167" t="b">
        <f t="shared" si="264"/>
        <v>0</v>
      </c>
      <c r="Y1167" t="str">
        <f t="shared" si="265"/>
        <v>нет</v>
      </c>
    </row>
    <row r="1168" spans="1:25" ht="45" customHeight="1" x14ac:dyDescent="0.2">
      <c r="A1168" s="2" t="s">
        <v>11</v>
      </c>
      <c r="B1168" s="2" t="s">
        <v>4047</v>
      </c>
      <c r="C1168" s="2" t="s">
        <v>4072</v>
      </c>
      <c r="D1168" s="4">
        <v>831.25</v>
      </c>
      <c r="E1168" s="2" t="s">
        <v>4049</v>
      </c>
      <c r="F1168" s="2" t="s">
        <v>62</v>
      </c>
      <c r="G1168" s="2" t="s">
        <v>4073</v>
      </c>
      <c r="H1168" s="2" t="s">
        <v>4074</v>
      </c>
      <c r="I1168" s="2" t="s">
        <v>65</v>
      </c>
      <c r="J1168" s="2" t="s">
        <v>4075</v>
      </c>
      <c r="K1168" s="2" t="s">
        <v>20</v>
      </c>
      <c r="L1168" s="8" t="str">
        <f t="shared" si="252"/>
        <v>Доходы/Оплата (за доставку)</v>
      </c>
      <c r="M1168" t="str">
        <f t="shared" si="253"/>
        <v xml:space="preserve"> </v>
      </c>
      <c r="N1168" t="str">
        <f t="shared" si="254"/>
        <v>Доходы/Оплата (за доставку)</v>
      </c>
      <c r="O1168" s="13" t="b">
        <f t="shared" si="255"/>
        <v>0</v>
      </c>
      <c r="P1168" t="str">
        <f t="shared" si="256"/>
        <v>нет</v>
      </c>
      <c r="Q1168" t="str">
        <f t="shared" si="257"/>
        <v/>
      </c>
      <c r="R1168" t="b">
        <f t="shared" si="258"/>
        <v>0</v>
      </c>
      <c r="S1168" t="str">
        <f t="shared" si="259"/>
        <v>нет</v>
      </c>
      <c r="T1168" t="b">
        <f t="shared" si="260"/>
        <v>0</v>
      </c>
      <c r="U1168" t="str">
        <f t="shared" si="261"/>
        <v>нет</v>
      </c>
      <c r="V1168" t="b">
        <f t="shared" si="262"/>
        <v>0</v>
      </c>
      <c r="W1168" t="str">
        <f t="shared" si="263"/>
        <v>нет</v>
      </c>
      <c r="X1168" t="b">
        <f t="shared" si="264"/>
        <v>0</v>
      </c>
      <c r="Y1168" t="str">
        <f t="shared" si="265"/>
        <v>нет</v>
      </c>
    </row>
    <row r="1169" spans="1:25" ht="45" customHeight="1" x14ac:dyDescent="0.2">
      <c r="A1169" s="2" t="s">
        <v>11</v>
      </c>
      <c r="B1169" s="2" t="s">
        <v>4047</v>
      </c>
      <c r="C1169" s="2" t="s">
        <v>4076</v>
      </c>
      <c r="D1169" s="4">
        <v>665</v>
      </c>
      <c r="E1169" s="2" t="s">
        <v>4049</v>
      </c>
      <c r="F1169" s="2" t="s">
        <v>62</v>
      </c>
      <c r="G1169" s="2" t="s">
        <v>2802</v>
      </c>
      <c r="H1169" s="2" t="s">
        <v>4077</v>
      </c>
      <c r="I1169" s="2" t="s">
        <v>65</v>
      </c>
      <c r="J1169" s="2" t="s">
        <v>4078</v>
      </c>
      <c r="K1169" s="2" t="s">
        <v>20</v>
      </c>
      <c r="L1169" s="8" t="str">
        <f t="shared" si="252"/>
        <v>Доходы/Оплата (за доставку)</v>
      </c>
      <c r="M1169" t="str">
        <f t="shared" si="253"/>
        <v xml:space="preserve"> </v>
      </c>
      <c r="N1169" t="str">
        <f t="shared" si="254"/>
        <v>Доходы/Оплата (за доставку)</v>
      </c>
      <c r="O1169" s="13" t="b">
        <f t="shared" si="255"/>
        <v>0</v>
      </c>
      <c r="P1169" t="str">
        <f t="shared" si="256"/>
        <v>нет</v>
      </c>
      <c r="Q1169" t="str">
        <f t="shared" si="257"/>
        <v/>
      </c>
      <c r="R1169" t="b">
        <f t="shared" si="258"/>
        <v>0</v>
      </c>
      <c r="S1169" t="str">
        <f t="shared" si="259"/>
        <v>нет</v>
      </c>
      <c r="T1169" t="b">
        <f t="shared" si="260"/>
        <v>0</v>
      </c>
      <c r="U1169" t="str">
        <f t="shared" si="261"/>
        <v>нет</v>
      </c>
      <c r="V1169" t="b">
        <f t="shared" si="262"/>
        <v>0</v>
      </c>
      <c r="W1169" t="str">
        <f t="shared" si="263"/>
        <v>нет</v>
      </c>
      <c r="X1169" t="b">
        <f t="shared" si="264"/>
        <v>0</v>
      </c>
      <c r="Y1169" t="str">
        <f t="shared" si="265"/>
        <v>нет</v>
      </c>
    </row>
    <row r="1170" spans="1:25" ht="45" customHeight="1" x14ac:dyDescent="0.2">
      <c r="A1170" s="2" t="s">
        <v>11</v>
      </c>
      <c r="B1170" s="2" t="s">
        <v>4047</v>
      </c>
      <c r="C1170" s="2" t="s">
        <v>4079</v>
      </c>
      <c r="D1170" s="4">
        <v>665</v>
      </c>
      <c r="E1170" s="2" t="s">
        <v>4049</v>
      </c>
      <c r="F1170" s="2" t="s">
        <v>62</v>
      </c>
      <c r="G1170" s="2" t="s">
        <v>4080</v>
      </c>
      <c r="H1170" s="2" t="s">
        <v>4081</v>
      </c>
      <c r="I1170" s="2" t="s">
        <v>65</v>
      </c>
      <c r="J1170" s="2" t="s">
        <v>4082</v>
      </c>
      <c r="K1170" s="2" t="s">
        <v>20</v>
      </c>
      <c r="L1170" s="8" t="str">
        <f t="shared" si="252"/>
        <v>Доходы/Оплата (за доставку)</v>
      </c>
      <c r="M1170" t="str">
        <f t="shared" si="253"/>
        <v xml:space="preserve"> </v>
      </c>
      <c r="N1170" t="str">
        <f t="shared" si="254"/>
        <v>Доходы/Оплата (за доставку)</v>
      </c>
      <c r="O1170" s="13" t="b">
        <f t="shared" si="255"/>
        <v>0</v>
      </c>
      <c r="P1170" t="str">
        <f t="shared" si="256"/>
        <v>нет</v>
      </c>
      <c r="Q1170" t="str">
        <f t="shared" si="257"/>
        <v/>
      </c>
      <c r="R1170" t="b">
        <f t="shared" si="258"/>
        <v>0</v>
      </c>
      <c r="S1170" t="str">
        <f t="shared" si="259"/>
        <v>нет</v>
      </c>
      <c r="T1170" t="b">
        <f t="shared" si="260"/>
        <v>0</v>
      </c>
      <c r="U1170" t="str">
        <f t="shared" si="261"/>
        <v>нет</v>
      </c>
      <c r="V1170" t="b">
        <f t="shared" si="262"/>
        <v>0</v>
      </c>
      <c r="W1170" t="str">
        <f t="shared" si="263"/>
        <v>нет</v>
      </c>
      <c r="X1170" t="b">
        <f t="shared" si="264"/>
        <v>0</v>
      </c>
      <c r="Y1170" t="str">
        <f t="shared" si="265"/>
        <v>нет</v>
      </c>
    </row>
    <row r="1171" spans="1:25" ht="45" customHeight="1" x14ac:dyDescent="0.2">
      <c r="A1171" s="2" t="s">
        <v>11</v>
      </c>
      <c r="B1171" s="2" t="s">
        <v>4047</v>
      </c>
      <c r="C1171" s="2" t="s">
        <v>4083</v>
      </c>
      <c r="D1171" s="4">
        <v>665</v>
      </c>
      <c r="E1171" s="2" t="s">
        <v>4049</v>
      </c>
      <c r="F1171" s="2" t="s">
        <v>62</v>
      </c>
      <c r="G1171" s="2" t="s">
        <v>4084</v>
      </c>
      <c r="H1171" s="2" t="s">
        <v>4085</v>
      </c>
      <c r="I1171" s="2" t="s">
        <v>65</v>
      </c>
      <c r="J1171" s="2" t="s">
        <v>4086</v>
      </c>
      <c r="K1171" s="2" t="s">
        <v>20</v>
      </c>
      <c r="L1171" s="8" t="str">
        <f t="shared" si="252"/>
        <v>Доходы/Оплата (за доставку)</v>
      </c>
      <c r="M1171" t="str">
        <f t="shared" si="253"/>
        <v xml:space="preserve"> </v>
      </c>
      <c r="N1171" t="str">
        <f t="shared" si="254"/>
        <v>Доходы/Оплата (за доставку)</v>
      </c>
      <c r="O1171" s="13" t="b">
        <f t="shared" si="255"/>
        <v>0</v>
      </c>
      <c r="P1171" t="str">
        <f t="shared" si="256"/>
        <v>нет</v>
      </c>
      <c r="Q1171" t="str">
        <f t="shared" si="257"/>
        <v/>
      </c>
      <c r="R1171" t="b">
        <f t="shared" si="258"/>
        <v>0</v>
      </c>
      <c r="S1171" t="str">
        <f t="shared" si="259"/>
        <v>нет</v>
      </c>
      <c r="T1171" t="b">
        <f t="shared" si="260"/>
        <v>0</v>
      </c>
      <c r="U1171" t="str">
        <f t="shared" si="261"/>
        <v>нет</v>
      </c>
      <c r="V1171" t="b">
        <f t="shared" si="262"/>
        <v>0</v>
      </c>
      <c r="W1171" t="str">
        <f t="shared" si="263"/>
        <v>нет</v>
      </c>
      <c r="X1171" t="b">
        <f t="shared" si="264"/>
        <v>0</v>
      </c>
      <c r="Y1171" t="str">
        <f t="shared" si="265"/>
        <v>нет</v>
      </c>
    </row>
    <row r="1172" spans="1:25" ht="45" customHeight="1" x14ac:dyDescent="0.2">
      <c r="A1172" s="2" t="s">
        <v>11</v>
      </c>
      <c r="B1172" s="2" t="s">
        <v>4047</v>
      </c>
      <c r="C1172" s="2" t="s">
        <v>4087</v>
      </c>
      <c r="D1172" s="4">
        <v>665</v>
      </c>
      <c r="E1172" s="2" t="s">
        <v>4049</v>
      </c>
      <c r="F1172" s="2" t="s">
        <v>62</v>
      </c>
      <c r="G1172" s="2" t="s">
        <v>450</v>
      </c>
      <c r="H1172" s="2" t="s">
        <v>4088</v>
      </c>
      <c r="I1172" s="2" t="s">
        <v>65</v>
      </c>
      <c r="J1172" s="2" t="s">
        <v>4089</v>
      </c>
      <c r="K1172" s="2" t="s">
        <v>20</v>
      </c>
      <c r="L1172" s="8" t="str">
        <f t="shared" si="252"/>
        <v>Доходы/Оплата (за доставку)</v>
      </c>
      <c r="M1172" t="str">
        <f t="shared" si="253"/>
        <v xml:space="preserve"> </v>
      </c>
      <c r="N1172" t="str">
        <f t="shared" si="254"/>
        <v>Доходы/Оплата (за доставку)</v>
      </c>
      <c r="O1172" s="13" t="b">
        <f t="shared" si="255"/>
        <v>0</v>
      </c>
      <c r="P1172" t="str">
        <f t="shared" si="256"/>
        <v>нет</v>
      </c>
      <c r="Q1172" t="str">
        <f t="shared" si="257"/>
        <v/>
      </c>
      <c r="R1172" t="b">
        <f t="shared" si="258"/>
        <v>0</v>
      </c>
      <c r="S1172" t="str">
        <f t="shared" si="259"/>
        <v>нет</v>
      </c>
      <c r="T1172" t="b">
        <f t="shared" si="260"/>
        <v>0</v>
      </c>
      <c r="U1172" t="str">
        <f t="shared" si="261"/>
        <v>нет</v>
      </c>
      <c r="V1172" t="b">
        <f t="shared" si="262"/>
        <v>0</v>
      </c>
      <c r="W1172" t="str">
        <f t="shared" si="263"/>
        <v>нет</v>
      </c>
      <c r="X1172" t="b">
        <f t="shared" si="264"/>
        <v>0</v>
      </c>
      <c r="Y1172" t="str">
        <f t="shared" si="265"/>
        <v>нет</v>
      </c>
    </row>
    <row r="1173" spans="1:25" ht="45" customHeight="1" x14ac:dyDescent="0.2">
      <c r="A1173" s="2" t="s">
        <v>11</v>
      </c>
      <c r="B1173" s="2" t="s">
        <v>4047</v>
      </c>
      <c r="C1173" s="2" t="s">
        <v>4090</v>
      </c>
      <c r="D1173" s="4">
        <v>665</v>
      </c>
      <c r="E1173" s="2" t="s">
        <v>4049</v>
      </c>
      <c r="F1173" s="2" t="s">
        <v>62</v>
      </c>
      <c r="G1173" s="2" t="s">
        <v>2484</v>
      </c>
      <c r="H1173" s="2" t="s">
        <v>4091</v>
      </c>
      <c r="I1173" s="2" t="s">
        <v>65</v>
      </c>
      <c r="J1173" s="2" t="s">
        <v>4092</v>
      </c>
      <c r="K1173" s="2" t="s">
        <v>20</v>
      </c>
      <c r="L1173" s="8" t="str">
        <f t="shared" si="252"/>
        <v>Доходы/Оплата (за доставку)</v>
      </c>
      <c r="M1173" t="str">
        <f t="shared" si="253"/>
        <v xml:space="preserve"> </v>
      </c>
      <c r="N1173" t="str">
        <f t="shared" si="254"/>
        <v>Доходы/Оплата (за доставку)</v>
      </c>
      <c r="O1173" s="13" t="b">
        <f t="shared" si="255"/>
        <v>0</v>
      </c>
      <c r="P1173" t="str">
        <f t="shared" si="256"/>
        <v>нет</v>
      </c>
      <c r="Q1173" t="str">
        <f t="shared" si="257"/>
        <v/>
      </c>
      <c r="R1173" t="b">
        <f t="shared" si="258"/>
        <v>0</v>
      </c>
      <c r="S1173" t="str">
        <f t="shared" si="259"/>
        <v>нет</v>
      </c>
      <c r="T1173" t="b">
        <f t="shared" si="260"/>
        <v>0</v>
      </c>
      <c r="U1173" t="str">
        <f t="shared" si="261"/>
        <v>нет</v>
      </c>
      <c r="V1173" t="b">
        <f t="shared" si="262"/>
        <v>0</v>
      </c>
      <c r="W1173" t="str">
        <f t="shared" si="263"/>
        <v>нет</v>
      </c>
      <c r="X1173" t="b">
        <f t="shared" si="264"/>
        <v>0</v>
      </c>
      <c r="Y1173" t="str">
        <f t="shared" si="265"/>
        <v>нет</v>
      </c>
    </row>
    <row r="1174" spans="1:25" ht="45" customHeight="1" x14ac:dyDescent="0.2">
      <c r="A1174" s="2" t="s">
        <v>11</v>
      </c>
      <c r="B1174" s="2" t="s">
        <v>4047</v>
      </c>
      <c r="C1174" s="2" t="s">
        <v>4093</v>
      </c>
      <c r="D1174" s="4">
        <v>665</v>
      </c>
      <c r="E1174" s="2" t="s">
        <v>4049</v>
      </c>
      <c r="F1174" s="2" t="s">
        <v>62</v>
      </c>
      <c r="G1174" s="2" t="s">
        <v>908</v>
      </c>
      <c r="H1174" s="2" t="s">
        <v>4094</v>
      </c>
      <c r="I1174" s="2" t="s">
        <v>65</v>
      </c>
      <c r="J1174" s="2" t="s">
        <v>4095</v>
      </c>
      <c r="K1174" s="2" t="s">
        <v>20</v>
      </c>
      <c r="L1174" s="8" t="str">
        <f t="shared" si="252"/>
        <v>Доходы/Оплата (за доставку)</v>
      </c>
      <c r="M1174" t="str">
        <f t="shared" si="253"/>
        <v xml:space="preserve"> </v>
      </c>
      <c r="N1174" t="str">
        <f t="shared" si="254"/>
        <v>Доходы/Оплата (за доставку)</v>
      </c>
      <c r="O1174" s="13" t="b">
        <f t="shared" si="255"/>
        <v>0</v>
      </c>
      <c r="P1174" t="str">
        <f t="shared" si="256"/>
        <v>нет</v>
      </c>
      <c r="Q1174" t="str">
        <f t="shared" si="257"/>
        <v/>
      </c>
      <c r="R1174" t="b">
        <f t="shared" si="258"/>
        <v>0</v>
      </c>
      <c r="S1174" t="str">
        <f t="shared" si="259"/>
        <v>нет</v>
      </c>
      <c r="T1174" t="b">
        <f t="shared" si="260"/>
        <v>0</v>
      </c>
      <c r="U1174" t="str">
        <f t="shared" si="261"/>
        <v>нет</v>
      </c>
      <c r="V1174" t="b">
        <f t="shared" si="262"/>
        <v>0</v>
      </c>
      <c r="W1174" t="str">
        <f t="shared" si="263"/>
        <v>нет</v>
      </c>
      <c r="X1174" t="b">
        <f t="shared" si="264"/>
        <v>0</v>
      </c>
      <c r="Y1174" t="str">
        <f t="shared" si="265"/>
        <v>нет</v>
      </c>
    </row>
    <row r="1175" spans="1:25" ht="45" customHeight="1" x14ac:dyDescent="0.2">
      <c r="A1175" s="2" t="s">
        <v>11</v>
      </c>
      <c r="B1175" s="2" t="s">
        <v>4047</v>
      </c>
      <c r="C1175" s="2" t="s">
        <v>4096</v>
      </c>
      <c r="D1175" s="4">
        <v>665</v>
      </c>
      <c r="E1175" s="2" t="s">
        <v>4049</v>
      </c>
      <c r="F1175" s="2" t="s">
        <v>62</v>
      </c>
      <c r="G1175" s="2" t="s">
        <v>912</v>
      </c>
      <c r="H1175" s="2" t="s">
        <v>4097</v>
      </c>
      <c r="I1175" s="2" t="s">
        <v>65</v>
      </c>
      <c r="J1175" s="2" t="s">
        <v>4098</v>
      </c>
      <c r="K1175" s="2" t="s">
        <v>20</v>
      </c>
      <c r="L1175" s="8" t="str">
        <f t="shared" si="252"/>
        <v>Доходы/Оплата (за доставку)</v>
      </c>
      <c r="M1175" t="str">
        <f t="shared" si="253"/>
        <v xml:space="preserve"> </v>
      </c>
      <c r="N1175" t="str">
        <f t="shared" si="254"/>
        <v>Доходы/Оплата (за доставку)</v>
      </c>
      <c r="O1175" s="13" t="b">
        <f t="shared" si="255"/>
        <v>0</v>
      </c>
      <c r="P1175" t="str">
        <f t="shared" si="256"/>
        <v>нет</v>
      </c>
      <c r="Q1175" t="str">
        <f t="shared" si="257"/>
        <v/>
      </c>
      <c r="R1175" t="b">
        <f t="shared" si="258"/>
        <v>0</v>
      </c>
      <c r="S1175" t="str">
        <f t="shared" si="259"/>
        <v>нет</v>
      </c>
      <c r="T1175" t="b">
        <f t="shared" si="260"/>
        <v>0</v>
      </c>
      <c r="U1175" t="str">
        <f t="shared" si="261"/>
        <v>нет</v>
      </c>
      <c r="V1175" t="b">
        <f t="shared" si="262"/>
        <v>0</v>
      </c>
      <c r="W1175" t="str">
        <f t="shared" si="263"/>
        <v>нет</v>
      </c>
      <c r="X1175" t="b">
        <f t="shared" si="264"/>
        <v>0</v>
      </c>
      <c r="Y1175" t="str">
        <f t="shared" si="265"/>
        <v>нет</v>
      </c>
    </row>
    <row r="1176" spans="1:25" ht="45" customHeight="1" x14ac:dyDescent="0.2">
      <c r="A1176" s="2" t="s">
        <v>11</v>
      </c>
      <c r="B1176" s="2" t="s">
        <v>4047</v>
      </c>
      <c r="C1176" s="2" t="s">
        <v>4099</v>
      </c>
      <c r="D1176" s="4">
        <v>665</v>
      </c>
      <c r="E1176" s="2" t="s">
        <v>4049</v>
      </c>
      <c r="F1176" s="2" t="s">
        <v>62</v>
      </c>
      <c r="G1176" s="2" t="s">
        <v>643</v>
      </c>
      <c r="H1176" s="2" t="s">
        <v>4100</v>
      </c>
      <c r="I1176" s="2" t="s">
        <v>65</v>
      </c>
      <c r="J1176" s="2" t="s">
        <v>4101</v>
      </c>
      <c r="K1176" s="2" t="s">
        <v>20</v>
      </c>
      <c r="L1176" s="8" t="str">
        <f t="shared" si="252"/>
        <v>Доходы/Оплата (за доставку)</v>
      </c>
      <c r="M1176" t="str">
        <f t="shared" si="253"/>
        <v xml:space="preserve"> </v>
      </c>
      <c r="N1176" t="str">
        <f t="shared" si="254"/>
        <v>Доходы/Оплата (за доставку)</v>
      </c>
      <c r="O1176" s="13" t="b">
        <f t="shared" si="255"/>
        <v>0</v>
      </c>
      <c r="P1176" t="str">
        <f t="shared" si="256"/>
        <v>нет</v>
      </c>
      <c r="Q1176" t="str">
        <f t="shared" si="257"/>
        <v/>
      </c>
      <c r="R1176" t="b">
        <f t="shared" si="258"/>
        <v>0</v>
      </c>
      <c r="S1176" t="str">
        <f t="shared" si="259"/>
        <v>нет</v>
      </c>
      <c r="T1176" t="b">
        <f t="shared" si="260"/>
        <v>0</v>
      </c>
      <c r="U1176" t="str">
        <f t="shared" si="261"/>
        <v>нет</v>
      </c>
      <c r="V1176" t="b">
        <f t="shared" si="262"/>
        <v>0</v>
      </c>
      <c r="W1176" t="str">
        <f t="shared" si="263"/>
        <v>нет</v>
      </c>
      <c r="X1176" t="b">
        <f t="shared" si="264"/>
        <v>0</v>
      </c>
      <c r="Y1176" t="str">
        <f t="shared" si="265"/>
        <v>нет</v>
      </c>
    </row>
    <row r="1177" spans="1:25" ht="45" customHeight="1" x14ac:dyDescent="0.2">
      <c r="A1177" s="2" t="s">
        <v>11</v>
      </c>
      <c r="B1177" s="2" t="s">
        <v>4047</v>
      </c>
      <c r="C1177" s="2" t="s">
        <v>4102</v>
      </c>
      <c r="D1177" s="4">
        <v>665</v>
      </c>
      <c r="E1177" s="2" t="s">
        <v>4049</v>
      </c>
      <c r="F1177" s="2" t="s">
        <v>62</v>
      </c>
      <c r="G1177" s="2" t="s">
        <v>745</v>
      </c>
      <c r="H1177" s="2" t="s">
        <v>4103</v>
      </c>
      <c r="I1177" s="2" t="s">
        <v>65</v>
      </c>
      <c r="J1177" s="2" t="s">
        <v>4104</v>
      </c>
      <c r="K1177" s="2" t="s">
        <v>20</v>
      </c>
      <c r="L1177" s="8" t="str">
        <f t="shared" si="252"/>
        <v>Доходы/Оплата (за доставку)</v>
      </c>
      <c r="M1177" t="str">
        <f t="shared" si="253"/>
        <v xml:space="preserve"> </v>
      </c>
      <c r="N1177" t="str">
        <f t="shared" si="254"/>
        <v>Доходы/Оплата (за доставку)</v>
      </c>
      <c r="O1177" s="13" t="b">
        <f t="shared" si="255"/>
        <v>0</v>
      </c>
      <c r="P1177" t="str">
        <f t="shared" si="256"/>
        <v>нет</v>
      </c>
      <c r="Q1177" t="str">
        <f t="shared" si="257"/>
        <v/>
      </c>
      <c r="R1177" t="b">
        <f t="shared" si="258"/>
        <v>0</v>
      </c>
      <c r="S1177" t="str">
        <f t="shared" si="259"/>
        <v>нет</v>
      </c>
      <c r="T1177" t="b">
        <f t="shared" si="260"/>
        <v>0</v>
      </c>
      <c r="U1177" t="str">
        <f t="shared" si="261"/>
        <v>нет</v>
      </c>
      <c r="V1177" t="b">
        <f t="shared" si="262"/>
        <v>0</v>
      </c>
      <c r="W1177" t="str">
        <f t="shared" si="263"/>
        <v>нет</v>
      </c>
      <c r="X1177" t="b">
        <f t="shared" si="264"/>
        <v>0</v>
      </c>
      <c r="Y1177" t="str">
        <f t="shared" si="265"/>
        <v>нет</v>
      </c>
    </row>
    <row r="1178" spans="1:25" ht="45" customHeight="1" x14ac:dyDescent="0.2">
      <c r="A1178" s="2" t="s">
        <v>11</v>
      </c>
      <c r="B1178" s="2" t="s">
        <v>4105</v>
      </c>
      <c r="C1178" s="2" t="s">
        <v>4106</v>
      </c>
      <c r="D1178" s="3">
        <v>1163.75</v>
      </c>
      <c r="E1178" s="2" t="s">
        <v>4107</v>
      </c>
      <c r="F1178" s="2" t="s">
        <v>62</v>
      </c>
      <c r="G1178" s="2" t="s">
        <v>816</v>
      </c>
      <c r="H1178" s="2" t="s">
        <v>4108</v>
      </c>
      <c r="I1178" s="2" t="s">
        <v>65</v>
      </c>
      <c r="J1178" s="2" t="s">
        <v>4109</v>
      </c>
      <c r="K1178" s="2" t="s">
        <v>20</v>
      </c>
      <c r="L1178" s="8" t="str">
        <f t="shared" si="252"/>
        <v>Доходы/Оплата (за доставку)</v>
      </c>
      <c r="M1178" t="str">
        <f t="shared" si="253"/>
        <v xml:space="preserve"> </v>
      </c>
      <c r="N1178" t="str">
        <f t="shared" si="254"/>
        <v>Доходы/Оплата (за доставку)</v>
      </c>
      <c r="O1178" s="13" t="b">
        <f t="shared" si="255"/>
        <v>0</v>
      </c>
      <c r="P1178" t="str">
        <f t="shared" si="256"/>
        <v>нет</v>
      </c>
      <c r="Q1178" t="str">
        <f t="shared" si="257"/>
        <v/>
      </c>
      <c r="R1178" t="b">
        <f t="shared" si="258"/>
        <v>0</v>
      </c>
      <c r="S1178" t="str">
        <f t="shared" si="259"/>
        <v>нет</v>
      </c>
      <c r="T1178" t="b">
        <f t="shared" si="260"/>
        <v>0</v>
      </c>
      <c r="U1178" t="str">
        <f t="shared" si="261"/>
        <v>нет</v>
      </c>
      <c r="V1178" t="b">
        <f t="shared" si="262"/>
        <v>0</v>
      </c>
      <c r="W1178" t="str">
        <f t="shared" si="263"/>
        <v>нет</v>
      </c>
      <c r="X1178" t="b">
        <f t="shared" si="264"/>
        <v>0</v>
      </c>
      <c r="Y1178" t="str">
        <f t="shared" si="265"/>
        <v>нет</v>
      </c>
    </row>
    <row r="1179" spans="1:25" ht="45" customHeight="1" x14ac:dyDescent="0.2">
      <c r="A1179" s="2" t="s">
        <v>11</v>
      </c>
      <c r="B1179" s="2" t="s">
        <v>4110</v>
      </c>
      <c r="C1179" s="2" t="s">
        <v>4111</v>
      </c>
      <c r="D1179" s="4">
        <v>997.5</v>
      </c>
      <c r="E1179" s="2" t="s">
        <v>4112</v>
      </c>
      <c r="F1179" s="2" t="s">
        <v>62</v>
      </c>
      <c r="G1179" s="2" t="s">
        <v>4113</v>
      </c>
      <c r="H1179" s="2" t="s">
        <v>4114</v>
      </c>
      <c r="I1179" s="2" t="s">
        <v>65</v>
      </c>
      <c r="J1179" s="2" t="s">
        <v>4115</v>
      </c>
      <c r="K1179" s="2" t="s">
        <v>20</v>
      </c>
      <c r="L1179" s="8" t="str">
        <f t="shared" si="252"/>
        <v>Доходы/Оплата (за доставку)</v>
      </c>
      <c r="M1179" t="str">
        <f t="shared" si="253"/>
        <v xml:space="preserve"> </v>
      </c>
      <c r="N1179" t="str">
        <f t="shared" si="254"/>
        <v>Доходы/Оплата (за доставку)</v>
      </c>
      <c r="O1179" s="13" t="b">
        <f t="shared" si="255"/>
        <v>0</v>
      </c>
      <c r="P1179" t="str">
        <f t="shared" si="256"/>
        <v>нет</v>
      </c>
      <c r="Q1179" t="str">
        <f t="shared" si="257"/>
        <v/>
      </c>
      <c r="R1179" t="b">
        <f t="shared" si="258"/>
        <v>0</v>
      </c>
      <c r="S1179" t="str">
        <f t="shared" si="259"/>
        <v>нет</v>
      </c>
      <c r="T1179" t="b">
        <f t="shared" si="260"/>
        <v>0</v>
      </c>
      <c r="U1179" t="str">
        <f t="shared" si="261"/>
        <v>нет</v>
      </c>
      <c r="V1179" t="b">
        <f t="shared" si="262"/>
        <v>0</v>
      </c>
      <c r="W1179" t="str">
        <f t="shared" si="263"/>
        <v>нет</v>
      </c>
      <c r="X1179" t="b">
        <f t="shared" si="264"/>
        <v>0</v>
      </c>
      <c r="Y1179" t="str">
        <f t="shared" si="265"/>
        <v>нет</v>
      </c>
    </row>
    <row r="1180" spans="1:25" ht="45" customHeight="1" x14ac:dyDescent="0.2">
      <c r="A1180" s="2" t="s">
        <v>11</v>
      </c>
      <c r="B1180" s="2" t="s">
        <v>4110</v>
      </c>
      <c r="C1180" s="2" t="s">
        <v>4116</v>
      </c>
      <c r="D1180" s="4">
        <v>166.25</v>
      </c>
      <c r="E1180" s="2" t="s">
        <v>4112</v>
      </c>
      <c r="F1180" s="2" t="s">
        <v>62</v>
      </c>
      <c r="G1180" s="2" t="s">
        <v>4117</v>
      </c>
      <c r="H1180" s="2" t="s">
        <v>4118</v>
      </c>
      <c r="I1180" s="2" t="s">
        <v>65</v>
      </c>
      <c r="J1180" s="2" t="s">
        <v>4119</v>
      </c>
      <c r="K1180" s="2" t="s">
        <v>20</v>
      </c>
      <c r="L1180" s="8" t="str">
        <f t="shared" si="252"/>
        <v>Доходы/Оплата (за доставку)</v>
      </c>
      <c r="M1180" t="str">
        <f t="shared" si="253"/>
        <v xml:space="preserve"> </v>
      </c>
      <c r="N1180" t="str">
        <f t="shared" si="254"/>
        <v>Доходы/Оплата (за доставку)</v>
      </c>
      <c r="O1180" s="13" t="b">
        <f t="shared" si="255"/>
        <v>0</v>
      </c>
      <c r="P1180" t="str">
        <f t="shared" si="256"/>
        <v>нет</v>
      </c>
      <c r="Q1180" t="str">
        <f t="shared" si="257"/>
        <v/>
      </c>
      <c r="R1180" t="b">
        <f t="shared" si="258"/>
        <v>0</v>
      </c>
      <c r="S1180" t="str">
        <f t="shared" si="259"/>
        <v>нет</v>
      </c>
      <c r="T1180" t="b">
        <f t="shared" si="260"/>
        <v>0</v>
      </c>
      <c r="U1180" t="str">
        <f t="shared" si="261"/>
        <v>нет</v>
      </c>
      <c r="V1180" t="b">
        <f t="shared" si="262"/>
        <v>0</v>
      </c>
      <c r="W1180" t="str">
        <f t="shared" si="263"/>
        <v>нет</v>
      </c>
      <c r="X1180" t="b">
        <f t="shared" si="264"/>
        <v>0</v>
      </c>
      <c r="Y1180" t="str">
        <f t="shared" si="265"/>
        <v>нет</v>
      </c>
    </row>
    <row r="1181" spans="1:25" ht="45" customHeight="1" x14ac:dyDescent="0.2">
      <c r="A1181" s="2" t="s">
        <v>11</v>
      </c>
      <c r="B1181" s="2" t="s">
        <v>4120</v>
      </c>
      <c r="C1181" s="2" t="s">
        <v>4121</v>
      </c>
      <c r="D1181" s="3">
        <v>178511.37</v>
      </c>
      <c r="E1181" s="2" t="s">
        <v>4122</v>
      </c>
      <c r="F1181" s="2" t="s">
        <v>15</v>
      </c>
      <c r="G1181" s="2" t="s">
        <v>38</v>
      </c>
      <c r="H1181" s="2" t="s">
        <v>17</v>
      </c>
      <c r="I1181" s="2" t="s">
        <v>18</v>
      </c>
      <c r="J1181" s="11" t="s">
        <v>4123</v>
      </c>
      <c r="K1181" s="2" t="s">
        <v>20</v>
      </c>
      <c r="L1181" s="8" t="str">
        <f t="shared" si="252"/>
        <v>ЗП</v>
      </c>
      <c r="M1181" t="str">
        <f t="shared" si="253"/>
        <v xml:space="preserve"> </v>
      </c>
      <c r="N1181" t="str">
        <f t="shared" si="254"/>
        <v>ЗП</v>
      </c>
      <c r="O1181" s="13" t="b">
        <f t="shared" si="255"/>
        <v>0</v>
      </c>
      <c r="P1181" t="str">
        <f t="shared" si="256"/>
        <v>нет</v>
      </c>
      <c r="Q1181" t="str">
        <f t="shared" si="257"/>
        <v>ЗП</v>
      </c>
      <c r="R1181" t="b">
        <f t="shared" si="258"/>
        <v>0</v>
      </c>
      <c r="S1181" t="str">
        <f t="shared" si="259"/>
        <v>нет</v>
      </c>
      <c r="T1181" t="b">
        <f t="shared" si="260"/>
        <v>0</v>
      </c>
      <c r="U1181" t="str">
        <f t="shared" si="261"/>
        <v>нет</v>
      </c>
      <c r="V1181" t="b">
        <f t="shared" si="262"/>
        <v>0</v>
      </c>
      <c r="W1181" t="str">
        <f t="shared" si="263"/>
        <v>нет</v>
      </c>
      <c r="X1181" t="b">
        <f t="shared" si="264"/>
        <v>0</v>
      </c>
      <c r="Y1181" t="str">
        <f t="shared" si="265"/>
        <v>нет</v>
      </c>
    </row>
    <row r="1182" spans="1:25" ht="45" customHeight="1" x14ac:dyDescent="0.2">
      <c r="A1182" s="2" t="s">
        <v>11</v>
      </c>
      <c r="B1182" s="2" t="s">
        <v>4124</v>
      </c>
      <c r="C1182" s="2" t="s">
        <v>4125</v>
      </c>
      <c r="D1182" s="4">
        <v>597.47</v>
      </c>
      <c r="E1182" s="2" t="s">
        <v>4122</v>
      </c>
      <c r="F1182" s="2" t="s">
        <v>15</v>
      </c>
      <c r="G1182" s="2" t="s">
        <v>382</v>
      </c>
      <c r="H1182" s="2" t="s">
        <v>17</v>
      </c>
      <c r="I1182" s="2" t="s">
        <v>90</v>
      </c>
      <c r="J1182" s="2" t="s">
        <v>4126</v>
      </c>
      <c r="K1182" s="2" t="s">
        <v>20</v>
      </c>
      <c r="L1182" s="8" t="str">
        <f t="shared" si="252"/>
        <v>Страховые взносы</v>
      </c>
      <c r="M1182" t="str">
        <f t="shared" si="253"/>
        <v xml:space="preserve"> </v>
      </c>
      <c r="N1182" t="str">
        <f t="shared" si="254"/>
        <v>Страховые взносы</v>
      </c>
      <c r="O1182" s="13" t="b">
        <f t="shared" si="255"/>
        <v>0</v>
      </c>
      <c r="P1182" t="str">
        <f t="shared" si="256"/>
        <v>нет</v>
      </c>
      <c r="Q1182" t="str">
        <f t="shared" si="257"/>
        <v/>
      </c>
      <c r="R1182" t="b">
        <f t="shared" si="258"/>
        <v>0</v>
      </c>
      <c r="S1182" t="str">
        <f t="shared" si="259"/>
        <v>нет</v>
      </c>
      <c r="T1182" t="b">
        <f t="shared" si="260"/>
        <v>0</v>
      </c>
      <c r="U1182" t="str">
        <f t="shared" si="261"/>
        <v>нет</v>
      </c>
      <c r="V1182" t="b">
        <f t="shared" si="262"/>
        <v>0</v>
      </c>
      <c r="W1182" t="str">
        <f t="shared" si="263"/>
        <v>нет</v>
      </c>
      <c r="X1182" t="b">
        <f t="shared" si="264"/>
        <v>1</v>
      </c>
      <c r="Y1182" t="str">
        <f t="shared" si="265"/>
        <v>Страховые взносы</v>
      </c>
    </row>
    <row r="1183" spans="1:25" ht="45" customHeight="1" x14ac:dyDescent="0.2">
      <c r="A1183" s="2" t="s">
        <v>11</v>
      </c>
      <c r="B1183" s="2" t="s">
        <v>4127</v>
      </c>
      <c r="C1183" s="2" t="s">
        <v>4128</v>
      </c>
      <c r="D1183" s="3">
        <v>50820.33</v>
      </c>
      <c r="E1183" s="2" t="s">
        <v>4122</v>
      </c>
      <c r="F1183" s="2" t="s">
        <v>15</v>
      </c>
      <c r="G1183" s="2" t="s">
        <v>89</v>
      </c>
      <c r="H1183" s="2" t="s">
        <v>17</v>
      </c>
      <c r="I1183" s="2" t="s">
        <v>90</v>
      </c>
      <c r="J1183" s="2" t="s">
        <v>4129</v>
      </c>
      <c r="K1183" s="2" t="s">
        <v>20</v>
      </c>
      <c r="L1183" s="8" t="e">
        <f t="shared" si="252"/>
        <v>#N/A</v>
      </c>
      <c r="M1183" t="str">
        <f t="shared" si="253"/>
        <v xml:space="preserve"> </v>
      </c>
      <c r="N1183" t="e">
        <f t="shared" si="254"/>
        <v>#N/A</v>
      </c>
      <c r="O1183" s="13" t="b">
        <f t="shared" si="255"/>
        <v>0</v>
      </c>
      <c r="P1183" t="str">
        <f t="shared" si="256"/>
        <v>нет</v>
      </c>
      <c r="Q1183" t="str">
        <f t="shared" si="257"/>
        <v/>
      </c>
      <c r="R1183" t="b">
        <f t="shared" si="258"/>
        <v>0</v>
      </c>
      <c r="S1183" t="str">
        <f t="shared" si="259"/>
        <v>нет</v>
      </c>
      <c r="T1183" t="b">
        <f t="shared" si="260"/>
        <v>0</v>
      </c>
      <c r="U1183" t="str">
        <f t="shared" si="261"/>
        <v>нет</v>
      </c>
      <c r="V1183" t="b">
        <f t="shared" si="262"/>
        <v>0</v>
      </c>
      <c r="W1183" t="str">
        <f t="shared" si="263"/>
        <v>нет</v>
      </c>
      <c r="X1183" t="b">
        <f t="shared" si="264"/>
        <v>0</v>
      </c>
      <c r="Y1183" t="str">
        <f t="shared" si="265"/>
        <v>нет</v>
      </c>
    </row>
    <row r="1184" spans="1:25" ht="45" customHeight="1" x14ac:dyDescent="0.2">
      <c r="A1184" s="2" t="s">
        <v>11</v>
      </c>
      <c r="B1184" s="2" t="s">
        <v>4130</v>
      </c>
      <c r="C1184" s="2" t="s">
        <v>4131</v>
      </c>
      <c r="D1184" s="3">
        <v>8374.98</v>
      </c>
      <c r="E1184" s="2" t="s">
        <v>4122</v>
      </c>
      <c r="F1184" s="2" t="s">
        <v>15</v>
      </c>
      <c r="G1184" s="2" t="s">
        <v>4132</v>
      </c>
      <c r="H1184" s="2" t="s">
        <v>17</v>
      </c>
      <c r="I1184" s="2" t="s">
        <v>18</v>
      </c>
      <c r="J1184" s="11" t="s">
        <v>4133</v>
      </c>
      <c r="K1184" s="2" t="s">
        <v>20</v>
      </c>
      <c r="L1184" s="8" t="str">
        <f t="shared" si="252"/>
        <v>ЗП</v>
      </c>
      <c r="M1184" t="str">
        <f t="shared" si="253"/>
        <v xml:space="preserve"> </v>
      </c>
      <c r="N1184" t="str">
        <f t="shared" si="254"/>
        <v>ЗП</v>
      </c>
      <c r="O1184" s="13" t="b">
        <f t="shared" si="255"/>
        <v>0</v>
      </c>
      <c r="P1184" t="str">
        <f t="shared" si="256"/>
        <v>нет</v>
      </c>
      <c r="Q1184" t="str">
        <f t="shared" si="257"/>
        <v>ЗП</v>
      </c>
      <c r="R1184" t="b">
        <f t="shared" si="258"/>
        <v>0</v>
      </c>
      <c r="S1184" t="str">
        <f t="shared" si="259"/>
        <v>нет</v>
      </c>
      <c r="T1184" t="b">
        <f t="shared" si="260"/>
        <v>0</v>
      </c>
      <c r="U1184" t="str">
        <f t="shared" si="261"/>
        <v>нет</v>
      </c>
      <c r="V1184" t="b">
        <f t="shared" si="262"/>
        <v>0</v>
      </c>
      <c r="W1184" t="str">
        <f t="shared" si="263"/>
        <v>нет</v>
      </c>
      <c r="X1184" t="b">
        <f t="shared" si="264"/>
        <v>0</v>
      </c>
      <c r="Y1184" t="str">
        <f t="shared" si="265"/>
        <v>нет</v>
      </c>
    </row>
    <row r="1185" spans="1:25" ht="45" customHeight="1" x14ac:dyDescent="0.2">
      <c r="A1185" s="2" t="s">
        <v>11</v>
      </c>
      <c r="B1185" s="2" t="s">
        <v>4134</v>
      </c>
      <c r="C1185" s="2" t="s">
        <v>4135</v>
      </c>
      <c r="D1185" s="3">
        <v>6272.2</v>
      </c>
      <c r="E1185" s="2" t="s">
        <v>4122</v>
      </c>
      <c r="F1185" s="2" t="s">
        <v>15</v>
      </c>
      <c r="G1185" s="2" t="s">
        <v>4136</v>
      </c>
      <c r="H1185" s="2" t="s">
        <v>17</v>
      </c>
      <c r="I1185" s="2" t="s">
        <v>18</v>
      </c>
      <c r="J1185" s="11" t="s">
        <v>4137</v>
      </c>
      <c r="K1185" s="2" t="s">
        <v>20</v>
      </c>
      <c r="L1185" s="8" t="str">
        <f t="shared" si="252"/>
        <v>ЗП</v>
      </c>
      <c r="M1185" t="str">
        <f t="shared" si="253"/>
        <v xml:space="preserve"> </v>
      </c>
      <c r="N1185" t="str">
        <f t="shared" si="254"/>
        <v>ЗП</v>
      </c>
      <c r="O1185" s="13" t="b">
        <f t="shared" si="255"/>
        <v>0</v>
      </c>
      <c r="P1185" t="str">
        <f t="shared" si="256"/>
        <v>нет</v>
      </c>
      <c r="Q1185" t="str">
        <f t="shared" si="257"/>
        <v>ЗП</v>
      </c>
      <c r="R1185" t="b">
        <f t="shared" si="258"/>
        <v>0</v>
      </c>
      <c r="S1185" t="str">
        <f t="shared" si="259"/>
        <v>нет</v>
      </c>
      <c r="T1185" t="b">
        <f t="shared" si="260"/>
        <v>0</v>
      </c>
      <c r="U1185" t="str">
        <f t="shared" si="261"/>
        <v>нет</v>
      </c>
      <c r="V1185" t="b">
        <f t="shared" si="262"/>
        <v>0</v>
      </c>
      <c r="W1185" t="str">
        <f t="shared" si="263"/>
        <v>нет</v>
      </c>
      <c r="X1185" t="b">
        <f t="shared" si="264"/>
        <v>0</v>
      </c>
      <c r="Y1185" t="str">
        <f t="shared" si="265"/>
        <v>нет</v>
      </c>
    </row>
    <row r="1186" spans="1:25" ht="45" customHeight="1" x14ac:dyDescent="0.2">
      <c r="A1186" s="2" t="s">
        <v>11</v>
      </c>
      <c r="B1186" s="2" t="s">
        <v>4138</v>
      </c>
      <c r="C1186" s="2" t="s">
        <v>4139</v>
      </c>
      <c r="D1186" s="3">
        <v>19004.919999999998</v>
      </c>
      <c r="E1186" s="2" t="s">
        <v>4122</v>
      </c>
      <c r="F1186" s="2" t="s">
        <v>15</v>
      </c>
      <c r="G1186" s="2" t="s">
        <v>41</v>
      </c>
      <c r="H1186" s="2" t="s">
        <v>17</v>
      </c>
      <c r="I1186" s="2" t="s">
        <v>18</v>
      </c>
      <c r="J1186" s="11" t="s">
        <v>4140</v>
      </c>
      <c r="K1186" s="2" t="s">
        <v>20</v>
      </c>
      <c r="L1186" s="8" t="str">
        <f t="shared" si="252"/>
        <v>ЗП</v>
      </c>
      <c r="M1186" t="str">
        <f t="shared" si="253"/>
        <v xml:space="preserve"> </v>
      </c>
      <c r="N1186" t="str">
        <f t="shared" si="254"/>
        <v>ЗП</v>
      </c>
      <c r="O1186" s="13" t="b">
        <f t="shared" si="255"/>
        <v>0</v>
      </c>
      <c r="P1186" t="str">
        <f t="shared" si="256"/>
        <v>нет</v>
      </c>
      <c r="Q1186" t="str">
        <f t="shared" si="257"/>
        <v>ЗП</v>
      </c>
      <c r="R1186" t="b">
        <f t="shared" si="258"/>
        <v>0</v>
      </c>
      <c r="S1186" t="str">
        <f t="shared" si="259"/>
        <v>нет</v>
      </c>
      <c r="T1186" t="b">
        <f t="shared" si="260"/>
        <v>0</v>
      </c>
      <c r="U1186" t="str">
        <f t="shared" si="261"/>
        <v>нет</v>
      </c>
      <c r="V1186" t="b">
        <f t="shared" si="262"/>
        <v>0</v>
      </c>
      <c r="W1186" t="str">
        <f t="shared" si="263"/>
        <v>нет</v>
      </c>
      <c r="X1186" t="b">
        <f t="shared" si="264"/>
        <v>0</v>
      </c>
      <c r="Y1186" t="str">
        <f t="shared" si="265"/>
        <v>нет</v>
      </c>
    </row>
    <row r="1187" spans="1:25" ht="45" customHeight="1" x14ac:dyDescent="0.2">
      <c r="A1187" s="2" t="s">
        <v>11</v>
      </c>
      <c r="B1187" s="2" t="s">
        <v>4141</v>
      </c>
      <c r="C1187" s="2" t="s">
        <v>4142</v>
      </c>
      <c r="D1187" s="3">
        <v>1662.5</v>
      </c>
      <c r="E1187" s="2" t="s">
        <v>4122</v>
      </c>
      <c r="F1187" s="2" t="s">
        <v>62</v>
      </c>
      <c r="G1187" s="2" t="s">
        <v>41</v>
      </c>
      <c r="H1187" s="2" t="s">
        <v>4143</v>
      </c>
      <c r="I1187" s="2" t="s">
        <v>65</v>
      </c>
      <c r="J1187" s="2" t="s">
        <v>393</v>
      </c>
      <c r="K1187" s="2" t="s">
        <v>20</v>
      </c>
      <c r="L1187" s="8" t="str">
        <f t="shared" si="252"/>
        <v>Доходы/Оплата (за доставку)</v>
      </c>
      <c r="M1187" t="str">
        <f t="shared" si="253"/>
        <v xml:space="preserve"> </v>
      </c>
      <c r="N1187" t="str">
        <f t="shared" si="254"/>
        <v>Доходы/Оплата (за доставку)</v>
      </c>
      <c r="O1187" s="13" t="b">
        <f t="shared" si="255"/>
        <v>0</v>
      </c>
      <c r="P1187" t="str">
        <f t="shared" si="256"/>
        <v>нет</v>
      </c>
      <c r="Q1187" t="str">
        <f t="shared" si="257"/>
        <v/>
      </c>
      <c r="R1187" t="b">
        <f t="shared" si="258"/>
        <v>0</v>
      </c>
      <c r="S1187" t="str">
        <f t="shared" si="259"/>
        <v>нет</v>
      </c>
      <c r="T1187" t="b">
        <f t="shared" si="260"/>
        <v>0</v>
      </c>
      <c r="U1187" t="str">
        <f t="shared" si="261"/>
        <v>нет</v>
      </c>
      <c r="V1187" t="b">
        <f t="shared" si="262"/>
        <v>0</v>
      </c>
      <c r="W1187" t="str">
        <f t="shared" si="263"/>
        <v>нет</v>
      </c>
      <c r="X1187" t="b">
        <f t="shared" si="264"/>
        <v>0</v>
      </c>
      <c r="Y1187" t="str">
        <f t="shared" si="265"/>
        <v>нет</v>
      </c>
    </row>
    <row r="1188" spans="1:25" ht="45" customHeight="1" x14ac:dyDescent="0.2">
      <c r="A1188" s="2" t="s">
        <v>11</v>
      </c>
      <c r="B1188" s="2" t="s">
        <v>4141</v>
      </c>
      <c r="C1188" s="2" t="s">
        <v>4144</v>
      </c>
      <c r="D1188" s="3">
        <v>1330</v>
      </c>
      <c r="E1188" s="2" t="s">
        <v>4122</v>
      </c>
      <c r="F1188" s="2" t="s">
        <v>62</v>
      </c>
      <c r="G1188" s="2" t="s">
        <v>1303</v>
      </c>
      <c r="H1188" s="2" t="s">
        <v>4145</v>
      </c>
      <c r="I1188" s="2" t="s">
        <v>65</v>
      </c>
      <c r="J1188" s="2" t="s">
        <v>538</v>
      </c>
      <c r="K1188" s="2" t="s">
        <v>20</v>
      </c>
      <c r="L1188" s="8" t="str">
        <f t="shared" si="252"/>
        <v>Доходы/Оплата (за доставку)</v>
      </c>
      <c r="M1188" t="str">
        <f t="shared" si="253"/>
        <v xml:space="preserve"> </v>
      </c>
      <c r="N1188" t="str">
        <f t="shared" si="254"/>
        <v>Доходы/Оплата (за доставку)</v>
      </c>
      <c r="O1188" s="13" t="b">
        <f t="shared" si="255"/>
        <v>0</v>
      </c>
      <c r="P1188" t="str">
        <f t="shared" si="256"/>
        <v>нет</v>
      </c>
      <c r="Q1188" t="str">
        <f t="shared" si="257"/>
        <v/>
      </c>
      <c r="R1188" t="b">
        <f t="shared" si="258"/>
        <v>0</v>
      </c>
      <c r="S1188" t="str">
        <f t="shared" si="259"/>
        <v>нет</v>
      </c>
      <c r="T1188" t="b">
        <f t="shared" si="260"/>
        <v>0</v>
      </c>
      <c r="U1188" t="str">
        <f t="shared" si="261"/>
        <v>нет</v>
      </c>
      <c r="V1188" t="b">
        <f t="shared" si="262"/>
        <v>0</v>
      </c>
      <c r="W1188" t="str">
        <f t="shared" si="263"/>
        <v>нет</v>
      </c>
      <c r="X1188" t="b">
        <f t="shared" si="264"/>
        <v>0</v>
      </c>
      <c r="Y1188" t="str">
        <f t="shared" si="265"/>
        <v>нет</v>
      </c>
    </row>
    <row r="1189" spans="1:25" ht="45" customHeight="1" x14ac:dyDescent="0.2">
      <c r="A1189" s="2" t="s">
        <v>11</v>
      </c>
      <c r="B1189" s="2" t="s">
        <v>4141</v>
      </c>
      <c r="C1189" s="2" t="s">
        <v>4146</v>
      </c>
      <c r="D1189" s="4">
        <v>997.5</v>
      </c>
      <c r="E1189" s="2" t="s">
        <v>4122</v>
      </c>
      <c r="F1189" s="2" t="s">
        <v>62</v>
      </c>
      <c r="G1189" s="2" t="s">
        <v>4147</v>
      </c>
      <c r="H1189" s="2" t="s">
        <v>4148</v>
      </c>
      <c r="I1189" s="2" t="s">
        <v>65</v>
      </c>
      <c r="J1189" s="2" t="s">
        <v>4149</v>
      </c>
      <c r="K1189" s="2" t="s">
        <v>20</v>
      </c>
      <c r="L1189" s="8" t="str">
        <f t="shared" si="252"/>
        <v>Доходы/Оплата (за доставку)</v>
      </c>
      <c r="M1189" t="str">
        <f t="shared" si="253"/>
        <v xml:space="preserve"> </v>
      </c>
      <c r="N1189" t="str">
        <f t="shared" si="254"/>
        <v>Доходы/Оплата (за доставку)</v>
      </c>
      <c r="O1189" s="13" t="b">
        <f t="shared" si="255"/>
        <v>0</v>
      </c>
      <c r="P1189" t="str">
        <f t="shared" si="256"/>
        <v>нет</v>
      </c>
      <c r="Q1189" t="str">
        <f t="shared" si="257"/>
        <v/>
      </c>
      <c r="R1189" t="b">
        <f t="shared" si="258"/>
        <v>0</v>
      </c>
      <c r="S1189" t="str">
        <f t="shared" si="259"/>
        <v>нет</v>
      </c>
      <c r="T1189" t="b">
        <f t="shared" si="260"/>
        <v>0</v>
      </c>
      <c r="U1189" t="str">
        <f t="shared" si="261"/>
        <v>нет</v>
      </c>
      <c r="V1189" t="b">
        <f t="shared" si="262"/>
        <v>0</v>
      </c>
      <c r="W1189" t="str">
        <f t="shared" si="263"/>
        <v>нет</v>
      </c>
      <c r="X1189" t="b">
        <f t="shared" si="264"/>
        <v>0</v>
      </c>
      <c r="Y1189" t="str">
        <f t="shared" si="265"/>
        <v>нет</v>
      </c>
    </row>
    <row r="1190" spans="1:25" ht="45" customHeight="1" x14ac:dyDescent="0.2">
      <c r="A1190" s="2" t="s">
        <v>11</v>
      </c>
      <c r="B1190" s="2" t="s">
        <v>4141</v>
      </c>
      <c r="C1190" s="2" t="s">
        <v>4150</v>
      </c>
      <c r="D1190" s="4">
        <v>781.21</v>
      </c>
      <c r="E1190" s="2" t="s">
        <v>4122</v>
      </c>
      <c r="F1190" s="2" t="s">
        <v>62</v>
      </c>
      <c r="G1190" s="2" t="s">
        <v>4151</v>
      </c>
      <c r="H1190" s="2" t="s">
        <v>4152</v>
      </c>
      <c r="I1190" s="2" t="s">
        <v>65</v>
      </c>
      <c r="J1190" s="2" t="s">
        <v>4153</v>
      </c>
      <c r="K1190" s="2" t="s">
        <v>20</v>
      </c>
      <c r="L1190" s="8" t="str">
        <f t="shared" si="252"/>
        <v>Доходы/Оплата (за доставку)</v>
      </c>
      <c r="M1190" t="str">
        <f t="shared" si="253"/>
        <v xml:space="preserve"> </v>
      </c>
      <c r="N1190" t="str">
        <f t="shared" si="254"/>
        <v>Доходы/Оплата (за доставку)</v>
      </c>
      <c r="O1190" s="13" t="b">
        <f t="shared" si="255"/>
        <v>0</v>
      </c>
      <c r="P1190" t="str">
        <f t="shared" si="256"/>
        <v>нет</v>
      </c>
      <c r="Q1190" t="str">
        <f t="shared" si="257"/>
        <v/>
      </c>
      <c r="R1190" t="b">
        <f t="shared" si="258"/>
        <v>0</v>
      </c>
      <c r="S1190" t="str">
        <f t="shared" si="259"/>
        <v>нет</v>
      </c>
      <c r="T1190" t="b">
        <f t="shared" si="260"/>
        <v>0</v>
      </c>
      <c r="U1190" t="str">
        <f t="shared" si="261"/>
        <v>нет</v>
      </c>
      <c r="V1190" t="b">
        <f t="shared" si="262"/>
        <v>0</v>
      </c>
      <c r="W1190" t="str">
        <f t="shared" si="263"/>
        <v>нет</v>
      </c>
      <c r="X1190" t="b">
        <f t="shared" si="264"/>
        <v>0</v>
      </c>
      <c r="Y1190" t="str">
        <f t="shared" si="265"/>
        <v>нет</v>
      </c>
    </row>
    <row r="1191" spans="1:25" ht="45" customHeight="1" x14ac:dyDescent="0.2">
      <c r="A1191" s="2" t="s">
        <v>11</v>
      </c>
      <c r="B1191" s="2" t="s">
        <v>4141</v>
      </c>
      <c r="C1191" s="2" t="s">
        <v>4154</v>
      </c>
      <c r="D1191" s="4">
        <v>498.75</v>
      </c>
      <c r="E1191" s="2" t="s">
        <v>4122</v>
      </c>
      <c r="F1191" s="2" t="s">
        <v>62</v>
      </c>
      <c r="G1191" s="2" t="s">
        <v>4155</v>
      </c>
      <c r="H1191" s="2" t="s">
        <v>4156</v>
      </c>
      <c r="I1191" s="2" t="s">
        <v>65</v>
      </c>
      <c r="J1191" s="2" t="s">
        <v>538</v>
      </c>
      <c r="K1191" s="2" t="s">
        <v>20</v>
      </c>
      <c r="L1191" s="8" t="str">
        <f t="shared" si="252"/>
        <v>Доходы/Оплата (за доставку)</v>
      </c>
      <c r="M1191" t="str">
        <f t="shared" si="253"/>
        <v xml:space="preserve"> </v>
      </c>
      <c r="N1191" t="str">
        <f t="shared" si="254"/>
        <v>Доходы/Оплата (за доставку)</v>
      </c>
      <c r="O1191" s="13" t="b">
        <f t="shared" si="255"/>
        <v>0</v>
      </c>
      <c r="P1191" t="str">
        <f t="shared" si="256"/>
        <v>нет</v>
      </c>
      <c r="Q1191" t="str">
        <f t="shared" si="257"/>
        <v/>
      </c>
      <c r="R1191" t="b">
        <f t="shared" si="258"/>
        <v>0</v>
      </c>
      <c r="S1191" t="str">
        <f t="shared" si="259"/>
        <v>нет</v>
      </c>
      <c r="T1191" t="b">
        <f t="shared" si="260"/>
        <v>0</v>
      </c>
      <c r="U1191" t="str">
        <f t="shared" si="261"/>
        <v>нет</v>
      </c>
      <c r="V1191" t="b">
        <f t="shared" si="262"/>
        <v>0</v>
      </c>
      <c r="W1191" t="str">
        <f t="shared" si="263"/>
        <v>нет</v>
      </c>
      <c r="X1191" t="b">
        <f t="shared" si="264"/>
        <v>0</v>
      </c>
      <c r="Y1191" t="str">
        <f t="shared" si="265"/>
        <v>нет</v>
      </c>
    </row>
    <row r="1192" spans="1:25" ht="45" customHeight="1" x14ac:dyDescent="0.2">
      <c r="A1192" s="2" t="s">
        <v>11</v>
      </c>
      <c r="B1192" s="2" t="s">
        <v>4157</v>
      </c>
      <c r="C1192" s="2" t="s">
        <v>4158</v>
      </c>
      <c r="D1192" s="3">
        <v>1330</v>
      </c>
      <c r="E1192" s="2" t="s">
        <v>4159</v>
      </c>
      <c r="F1192" s="2" t="s">
        <v>62</v>
      </c>
      <c r="G1192" s="2" t="s">
        <v>1230</v>
      </c>
      <c r="H1192" s="2" t="s">
        <v>4160</v>
      </c>
      <c r="I1192" s="2" t="s">
        <v>65</v>
      </c>
      <c r="J1192" s="2" t="s">
        <v>4161</v>
      </c>
      <c r="K1192" s="2" t="s">
        <v>20</v>
      </c>
      <c r="L1192" s="8" t="str">
        <f t="shared" si="252"/>
        <v>Доходы/Оплата (за доставку)</v>
      </c>
      <c r="M1192" t="str">
        <f t="shared" si="253"/>
        <v xml:space="preserve"> </v>
      </c>
      <c r="N1192" t="str">
        <f t="shared" si="254"/>
        <v>Доходы/Оплата (за доставку)</v>
      </c>
      <c r="O1192" s="13" t="b">
        <f t="shared" si="255"/>
        <v>0</v>
      </c>
      <c r="P1192" t="str">
        <f t="shared" si="256"/>
        <v>нет</v>
      </c>
      <c r="Q1192" t="str">
        <f t="shared" si="257"/>
        <v/>
      </c>
      <c r="R1192" t="b">
        <f t="shared" si="258"/>
        <v>0</v>
      </c>
      <c r="S1192" t="str">
        <f t="shared" si="259"/>
        <v>нет</v>
      </c>
      <c r="T1192" t="b">
        <f t="shared" si="260"/>
        <v>0</v>
      </c>
      <c r="U1192" t="str">
        <f t="shared" si="261"/>
        <v>нет</v>
      </c>
      <c r="V1192" t="b">
        <f t="shared" si="262"/>
        <v>0</v>
      </c>
      <c r="W1192" t="str">
        <f t="shared" si="263"/>
        <v>нет</v>
      </c>
      <c r="X1192" t="b">
        <f t="shared" si="264"/>
        <v>0</v>
      </c>
      <c r="Y1192" t="str">
        <f t="shared" si="265"/>
        <v>нет</v>
      </c>
    </row>
    <row r="1193" spans="1:25" ht="45" customHeight="1" x14ac:dyDescent="0.2">
      <c r="A1193" s="2" t="s">
        <v>11</v>
      </c>
      <c r="B1193" s="2" t="s">
        <v>4157</v>
      </c>
      <c r="C1193" s="2" t="s">
        <v>4162</v>
      </c>
      <c r="D1193" s="3">
        <v>1163.75</v>
      </c>
      <c r="E1193" s="2" t="s">
        <v>4159</v>
      </c>
      <c r="F1193" s="2" t="s">
        <v>62</v>
      </c>
      <c r="G1193" s="2" t="s">
        <v>4163</v>
      </c>
      <c r="H1193" s="2" t="s">
        <v>4164</v>
      </c>
      <c r="I1193" s="2" t="s">
        <v>65</v>
      </c>
      <c r="J1193" s="2" t="s">
        <v>4165</v>
      </c>
      <c r="K1193" s="2" t="s">
        <v>20</v>
      </c>
      <c r="L1193" s="8" t="str">
        <f t="shared" si="252"/>
        <v>Доходы/Оплата (за доставку)</v>
      </c>
      <c r="M1193" t="str">
        <f t="shared" si="253"/>
        <v xml:space="preserve"> </v>
      </c>
      <c r="N1193" t="str">
        <f t="shared" si="254"/>
        <v>Доходы/Оплата (за доставку)</v>
      </c>
      <c r="O1193" s="13" t="b">
        <f t="shared" si="255"/>
        <v>0</v>
      </c>
      <c r="P1193" t="str">
        <f t="shared" si="256"/>
        <v>нет</v>
      </c>
      <c r="Q1193" t="str">
        <f t="shared" si="257"/>
        <v/>
      </c>
      <c r="R1193" t="b">
        <f t="shared" si="258"/>
        <v>0</v>
      </c>
      <c r="S1193" t="str">
        <f t="shared" si="259"/>
        <v>нет</v>
      </c>
      <c r="T1193" t="b">
        <f t="shared" si="260"/>
        <v>0</v>
      </c>
      <c r="U1193" t="str">
        <f t="shared" si="261"/>
        <v>нет</v>
      </c>
      <c r="V1193" t="b">
        <f t="shared" si="262"/>
        <v>0</v>
      </c>
      <c r="W1193" t="str">
        <f t="shared" si="263"/>
        <v>нет</v>
      </c>
      <c r="X1193" t="b">
        <f t="shared" si="264"/>
        <v>0</v>
      </c>
      <c r="Y1193" t="str">
        <f t="shared" si="265"/>
        <v>нет</v>
      </c>
    </row>
    <row r="1194" spans="1:25" ht="45" customHeight="1" x14ac:dyDescent="0.2">
      <c r="A1194" s="2" t="s">
        <v>11</v>
      </c>
      <c r="B1194" s="2" t="s">
        <v>4157</v>
      </c>
      <c r="C1194" s="2" t="s">
        <v>4166</v>
      </c>
      <c r="D1194" s="4">
        <v>665</v>
      </c>
      <c r="E1194" s="2" t="s">
        <v>4159</v>
      </c>
      <c r="F1194" s="2" t="s">
        <v>62</v>
      </c>
      <c r="G1194" s="2" t="s">
        <v>4167</v>
      </c>
      <c r="H1194" s="2" t="s">
        <v>4168</v>
      </c>
      <c r="I1194" s="2" t="s">
        <v>65</v>
      </c>
      <c r="J1194" s="2" t="s">
        <v>4169</v>
      </c>
      <c r="K1194" s="2" t="s">
        <v>20</v>
      </c>
      <c r="L1194" s="8" t="str">
        <f t="shared" si="252"/>
        <v>Доходы/Оплата (за доставку)</v>
      </c>
      <c r="M1194" t="str">
        <f t="shared" si="253"/>
        <v xml:space="preserve"> </v>
      </c>
      <c r="N1194" t="str">
        <f t="shared" si="254"/>
        <v>Доходы/Оплата (за доставку)</v>
      </c>
      <c r="O1194" s="13" t="b">
        <f t="shared" si="255"/>
        <v>0</v>
      </c>
      <c r="P1194" t="str">
        <f t="shared" si="256"/>
        <v>нет</v>
      </c>
      <c r="Q1194" t="str">
        <f t="shared" si="257"/>
        <v/>
      </c>
      <c r="R1194" t="b">
        <f t="shared" si="258"/>
        <v>0</v>
      </c>
      <c r="S1194" t="str">
        <f t="shared" si="259"/>
        <v>нет</v>
      </c>
      <c r="T1194" t="b">
        <f t="shared" si="260"/>
        <v>0</v>
      </c>
      <c r="U1194" t="str">
        <f t="shared" si="261"/>
        <v>нет</v>
      </c>
      <c r="V1194" t="b">
        <f t="shared" si="262"/>
        <v>0</v>
      </c>
      <c r="W1194" t="str">
        <f t="shared" si="263"/>
        <v>нет</v>
      </c>
      <c r="X1194" t="b">
        <f t="shared" si="264"/>
        <v>0</v>
      </c>
      <c r="Y1194" t="str">
        <f t="shared" si="265"/>
        <v>нет</v>
      </c>
    </row>
    <row r="1195" spans="1:25" ht="45" customHeight="1" x14ac:dyDescent="0.2">
      <c r="A1195" s="2" t="s">
        <v>11</v>
      </c>
      <c r="B1195" s="2" t="s">
        <v>4157</v>
      </c>
      <c r="C1195" s="2" t="s">
        <v>4170</v>
      </c>
      <c r="D1195" s="4">
        <v>665</v>
      </c>
      <c r="E1195" s="2" t="s">
        <v>4159</v>
      </c>
      <c r="F1195" s="2" t="s">
        <v>62</v>
      </c>
      <c r="G1195" s="2" t="s">
        <v>4171</v>
      </c>
      <c r="H1195" s="2" t="s">
        <v>4172</v>
      </c>
      <c r="I1195" s="2" t="s">
        <v>65</v>
      </c>
      <c r="J1195" s="2" t="s">
        <v>4173</v>
      </c>
      <c r="K1195" s="2" t="s">
        <v>20</v>
      </c>
      <c r="L1195" s="8" t="str">
        <f t="shared" si="252"/>
        <v>Доходы/Оплата (за доставку)</v>
      </c>
      <c r="M1195" t="str">
        <f t="shared" si="253"/>
        <v xml:space="preserve"> </v>
      </c>
      <c r="N1195" t="str">
        <f t="shared" si="254"/>
        <v>Доходы/Оплата (за доставку)</v>
      </c>
      <c r="O1195" s="13" t="b">
        <f t="shared" si="255"/>
        <v>0</v>
      </c>
      <c r="P1195" t="str">
        <f t="shared" si="256"/>
        <v>нет</v>
      </c>
      <c r="Q1195" t="str">
        <f t="shared" si="257"/>
        <v/>
      </c>
      <c r="R1195" t="b">
        <f t="shared" si="258"/>
        <v>0</v>
      </c>
      <c r="S1195" t="str">
        <f t="shared" si="259"/>
        <v>нет</v>
      </c>
      <c r="T1195" t="b">
        <f t="shared" si="260"/>
        <v>0</v>
      </c>
      <c r="U1195" t="str">
        <f t="shared" si="261"/>
        <v>нет</v>
      </c>
      <c r="V1195" t="b">
        <f t="shared" si="262"/>
        <v>0</v>
      </c>
      <c r="W1195" t="str">
        <f t="shared" si="263"/>
        <v>нет</v>
      </c>
      <c r="X1195" t="b">
        <f t="shared" si="264"/>
        <v>0</v>
      </c>
      <c r="Y1195" t="str">
        <f t="shared" si="265"/>
        <v>нет</v>
      </c>
    </row>
    <row r="1196" spans="1:25" ht="45" customHeight="1" x14ac:dyDescent="0.2">
      <c r="A1196" s="2" t="s">
        <v>11</v>
      </c>
      <c r="B1196" s="2" t="s">
        <v>4157</v>
      </c>
      <c r="C1196" s="2" t="s">
        <v>4174</v>
      </c>
      <c r="D1196" s="4">
        <v>665</v>
      </c>
      <c r="E1196" s="2" t="s">
        <v>4159</v>
      </c>
      <c r="F1196" s="2" t="s">
        <v>62</v>
      </c>
      <c r="G1196" s="2" t="s">
        <v>233</v>
      </c>
      <c r="H1196" s="2" t="s">
        <v>4175</v>
      </c>
      <c r="I1196" s="2" t="s">
        <v>65</v>
      </c>
      <c r="J1196" s="2" t="s">
        <v>4176</v>
      </c>
      <c r="K1196" s="2" t="s">
        <v>20</v>
      </c>
      <c r="L1196" s="8" t="str">
        <f t="shared" si="252"/>
        <v>Доходы/Оплата (за доставку)</v>
      </c>
      <c r="M1196" t="str">
        <f t="shared" si="253"/>
        <v xml:space="preserve"> </v>
      </c>
      <c r="N1196" t="str">
        <f t="shared" si="254"/>
        <v>Доходы/Оплата (за доставку)</v>
      </c>
      <c r="O1196" s="13" t="b">
        <f t="shared" si="255"/>
        <v>0</v>
      </c>
      <c r="P1196" t="str">
        <f t="shared" si="256"/>
        <v>нет</v>
      </c>
      <c r="Q1196" t="str">
        <f t="shared" si="257"/>
        <v/>
      </c>
      <c r="R1196" t="b">
        <f t="shared" si="258"/>
        <v>0</v>
      </c>
      <c r="S1196" t="str">
        <f t="shared" si="259"/>
        <v>нет</v>
      </c>
      <c r="T1196" t="b">
        <f t="shared" si="260"/>
        <v>0</v>
      </c>
      <c r="U1196" t="str">
        <f t="shared" si="261"/>
        <v>нет</v>
      </c>
      <c r="V1196" t="b">
        <f t="shared" si="262"/>
        <v>0</v>
      </c>
      <c r="W1196" t="str">
        <f t="shared" si="263"/>
        <v>нет</v>
      </c>
      <c r="X1196" t="b">
        <f t="shared" si="264"/>
        <v>0</v>
      </c>
      <c r="Y1196" t="str">
        <f t="shared" si="265"/>
        <v>нет</v>
      </c>
    </row>
    <row r="1197" spans="1:25" ht="45" customHeight="1" x14ac:dyDescent="0.2">
      <c r="A1197" s="2" t="s">
        <v>11</v>
      </c>
      <c r="B1197" s="2" t="s">
        <v>4157</v>
      </c>
      <c r="C1197" s="2" t="s">
        <v>4177</v>
      </c>
      <c r="D1197" s="4">
        <v>665</v>
      </c>
      <c r="E1197" s="2" t="s">
        <v>4159</v>
      </c>
      <c r="F1197" s="2" t="s">
        <v>62</v>
      </c>
      <c r="G1197" s="2" t="s">
        <v>757</v>
      </c>
      <c r="H1197" s="2" t="s">
        <v>4178</v>
      </c>
      <c r="I1197" s="2" t="s">
        <v>65</v>
      </c>
      <c r="J1197" s="2" t="s">
        <v>4179</v>
      </c>
      <c r="K1197" s="2" t="s">
        <v>20</v>
      </c>
      <c r="L1197" s="8" t="str">
        <f t="shared" si="252"/>
        <v>Доходы/Оплата (за доставку)</v>
      </c>
      <c r="M1197" t="str">
        <f t="shared" si="253"/>
        <v xml:space="preserve"> </v>
      </c>
      <c r="N1197" t="str">
        <f t="shared" si="254"/>
        <v>Доходы/Оплата (за доставку)</v>
      </c>
      <c r="O1197" s="13" t="b">
        <f t="shared" si="255"/>
        <v>0</v>
      </c>
      <c r="P1197" t="str">
        <f t="shared" si="256"/>
        <v>нет</v>
      </c>
      <c r="Q1197" t="str">
        <f t="shared" si="257"/>
        <v/>
      </c>
      <c r="R1197" t="b">
        <f t="shared" si="258"/>
        <v>0</v>
      </c>
      <c r="S1197" t="str">
        <f t="shared" si="259"/>
        <v>нет</v>
      </c>
      <c r="T1197" t="b">
        <f t="shared" si="260"/>
        <v>0</v>
      </c>
      <c r="U1197" t="str">
        <f t="shared" si="261"/>
        <v>нет</v>
      </c>
      <c r="V1197" t="b">
        <f t="shared" si="262"/>
        <v>0</v>
      </c>
      <c r="W1197" t="str">
        <f t="shared" si="263"/>
        <v>нет</v>
      </c>
      <c r="X1197" t="b">
        <f t="shared" si="264"/>
        <v>0</v>
      </c>
      <c r="Y1197" t="str">
        <f t="shared" si="265"/>
        <v>нет</v>
      </c>
    </row>
    <row r="1198" spans="1:25" ht="45" customHeight="1" x14ac:dyDescent="0.2">
      <c r="A1198" s="2" t="s">
        <v>11</v>
      </c>
      <c r="B1198" s="2" t="s">
        <v>4157</v>
      </c>
      <c r="C1198" s="2" t="s">
        <v>4180</v>
      </c>
      <c r="D1198" s="4">
        <v>665</v>
      </c>
      <c r="E1198" s="2" t="s">
        <v>4159</v>
      </c>
      <c r="F1198" s="2" t="s">
        <v>62</v>
      </c>
      <c r="G1198" s="2" t="s">
        <v>651</v>
      </c>
      <c r="H1198" s="2" t="s">
        <v>4181</v>
      </c>
      <c r="I1198" s="2" t="s">
        <v>65</v>
      </c>
      <c r="J1198" s="2" t="s">
        <v>4182</v>
      </c>
      <c r="K1198" s="2" t="s">
        <v>20</v>
      </c>
      <c r="L1198" s="8" t="str">
        <f t="shared" si="252"/>
        <v>Доходы/Оплата (за доставку)</v>
      </c>
      <c r="M1198" t="str">
        <f t="shared" si="253"/>
        <v xml:space="preserve"> </v>
      </c>
      <c r="N1198" t="str">
        <f t="shared" si="254"/>
        <v>Доходы/Оплата (за доставку)</v>
      </c>
      <c r="O1198" s="13" t="b">
        <f t="shared" si="255"/>
        <v>0</v>
      </c>
      <c r="P1198" t="str">
        <f t="shared" si="256"/>
        <v>нет</v>
      </c>
      <c r="Q1198" t="str">
        <f t="shared" si="257"/>
        <v/>
      </c>
      <c r="R1198" t="b">
        <f t="shared" si="258"/>
        <v>0</v>
      </c>
      <c r="S1198" t="str">
        <f t="shared" si="259"/>
        <v>нет</v>
      </c>
      <c r="T1198" t="b">
        <f t="shared" si="260"/>
        <v>0</v>
      </c>
      <c r="U1198" t="str">
        <f t="shared" si="261"/>
        <v>нет</v>
      </c>
      <c r="V1198" t="b">
        <f t="shared" si="262"/>
        <v>0</v>
      </c>
      <c r="W1198" t="str">
        <f t="shared" si="263"/>
        <v>нет</v>
      </c>
      <c r="X1198" t="b">
        <f t="shared" si="264"/>
        <v>0</v>
      </c>
      <c r="Y1198" t="str">
        <f t="shared" si="265"/>
        <v>нет</v>
      </c>
    </row>
    <row r="1199" spans="1:25" ht="45" customHeight="1" x14ac:dyDescent="0.2">
      <c r="A1199" s="2" t="s">
        <v>11</v>
      </c>
      <c r="B1199" s="2" t="s">
        <v>4157</v>
      </c>
      <c r="C1199" s="2" t="s">
        <v>4183</v>
      </c>
      <c r="D1199" s="4">
        <v>665</v>
      </c>
      <c r="E1199" s="2" t="s">
        <v>4159</v>
      </c>
      <c r="F1199" s="2" t="s">
        <v>62</v>
      </c>
      <c r="G1199" s="2" t="s">
        <v>4184</v>
      </c>
      <c r="H1199" s="2" t="s">
        <v>4185</v>
      </c>
      <c r="I1199" s="2" t="s">
        <v>65</v>
      </c>
      <c r="J1199" s="2" t="s">
        <v>4186</v>
      </c>
      <c r="K1199" s="2" t="s">
        <v>20</v>
      </c>
      <c r="L1199" s="8" t="str">
        <f t="shared" si="252"/>
        <v>Доходы/Оплата (за доставку)</v>
      </c>
      <c r="M1199" t="str">
        <f t="shared" si="253"/>
        <v xml:space="preserve"> </v>
      </c>
      <c r="N1199" t="str">
        <f t="shared" si="254"/>
        <v>Доходы/Оплата (за доставку)</v>
      </c>
      <c r="O1199" s="13" t="b">
        <f t="shared" si="255"/>
        <v>0</v>
      </c>
      <c r="P1199" t="str">
        <f t="shared" si="256"/>
        <v>нет</v>
      </c>
      <c r="Q1199" t="str">
        <f t="shared" si="257"/>
        <v/>
      </c>
      <c r="R1199" t="b">
        <f t="shared" si="258"/>
        <v>0</v>
      </c>
      <c r="S1199" t="str">
        <f t="shared" si="259"/>
        <v>нет</v>
      </c>
      <c r="T1199" t="b">
        <f t="shared" si="260"/>
        <v>0</v>
      </c>
      <c r="U1199" t="str">
        <f t="shared" si="261"/>
        <v>нет</v>
      </c>
      <c r="V1199" t="b">
        <f t="shared" si="262"/>
        <v>0</v>
      </c>
      <c r="W1199" t="str">
        <f t="shared" si="263"/>
        <v>нет</v>
      </c>
      <c r="X1199" t="b">
        <f t="shared" si="264"/>
        <v>0</v>
      </c>
      <c r="Y1199" t="str">
        <f t="shared" si="265"/>
        <v>нет</v>
      </c>
    </row>
    <row r="1200" spans="1:25" ht="45" customHeight="1" x14ac:dyDescent="0.2">
      <c r="A1200" s="2" t="s">
        <v>11</v>
      </c>
      <c r="B1200" s="2" t="s">
        <v>4157</v>
      </c>
      <c r="C1200" s="2" t="s">
        <v>4187</v>
      </c>
      <c r="D1200" s="4">
        <v>665</v>
      </c>
      <c r="E1200" s="2" t="s">
        <v>4159</v>
      </c>
      <c r="F1200" s="2" t="s">
        <v>62</v>
      </c>
      <c r="G1200" s="2" t="s">
        <v>4188</v>
      </c>
      <c r="H1200" s="2" t="s">
        <v>4189</v>
      </c>
      <c r="I1200" s="2" t="s">
        <v>65</v>
      </c>
      <c r="J1200" s="2" t="s">
        <v>4190</v>
      </c>
      <c r="K1200" s="2" t="s">
        <v>20</v>
      </c>
      <c r="L1200" s="8" t="str">
        <f t="shared" si="252"/>
        <v>Доходы/Оплата (за доставку)</v>
      </c>
      <c r="M1200" t="str">
        <f t="shared" si="253"/>
        <v xml:space="preserve"> </v>
      </c>
      <c r="N1200" t="str">
        <f t="shared" si="254"/>
        <v>Доходы/Оплата (за доставку)</v>
      </c>
      <c r="O1200" s="13" t="b">
        <f t="shared" si="255"/>
        <v>0</v>
      </c>
      <c r="P1200" t="str">
        <f t="shared" si="256"/>
        <v>нет</v>
      </c>
      <c r="Q1200" t="str">
        <f t="shared" si="257"/>
        <v/>
      </c>
      <c r="R1200" t="b">
        <f t="shared" si="258"/>
        <v>0</v>
      </c>
      <c r="S1200" t="str">
        <f t="shared" si="259"/>
        <v>нет</v>
      </c>
      <c r="T1200" t="b">
        <f t="shared" si="260"/>
        <v>0</v>
      </c>
      <c r="U1200" t="str">
        <f t="shared" si="261"/>
        <v>нет</v>
      </c>
      <c r="V1200" t="b">
        <f t="shared" si="262"/>
        <v>0</v>
      </c>
      <c r="W1200" t="str">
        <f t="shared" si="263"/>
        <v>нет</v>
      </c>
      <c r="X1200" t="b">
        <f t="shared" si="264"/>
        <v>0</v>
      </c>
      <c r="Y1200" t="str">
        <f t="shared" si="265"/>
        <v>нет</v>
      </c>
    </row>
    <row r="1201" spans="1:25" ht="45" customHeight="1" x14ac:dyDescent="0.2">
      <c r="A1201" s="2" t="s">
        <v>11</v>
      </c>
      <c r="B1201" s="2" t="s">
        <v>4157</v>
      </c>
      <c r="C1201" s="2" t="s">
        <v>4191</v>
      </c>
      <c r="D1201" s="4">
        <v>665</v>
      </c>
      <c r="E1201" s="2" t="s">
        <v>4159</v>
      </c>
      <c r="F1201" s="2" t="s">
        <v>62</v>
      </c>
      <c r="G1201" s="2" t="s">
        <v>4192</v>
      </c>
      <c r="H1201" s="2" t="s">
        <v>4193</v>
      </c>
      <c r="I1201" s="2" t="s">
        <v>65</v>
      </c>
      <c r="J1201" s="2" t="s">
        <v>4194</v>
      </c>
      <c r="K1201" s="2" t="s">
        <v>20</v>
      </c>
      <c r="L1201" s="8" t="str">
        <f t="shared" si="252"/>
        <v>Доходы/Оплата (за доставку)</v>
      </c>
      <c r="M1201" t="str">
        <f t="shared" si="253"/>
        <v xml:space="preserve"> </v>
      </c>
      <c r="N1201" t="str">
        <f t="shared" si="254"/>
        <v>Доходы/Оплата (за доставку)</v>
      </c>
      <c r="O1201" s="13" t="b">
        <f t="shared" si="255"/>
        <v>0</v>
      </c>
      <c r="P1201" t="str">
        <f t="shared" si="256"/>
        <v>нет</v>
      </c>
      <c r="Q1201" t="str">
        <f t="shared" si="257"/>
        <v/>
      </c>
      <c r="R1201" t="b">
        <f t="shared" si="258"/>
        <v>0</v>
      </c>
      <c r="S1201" t="str">
        <f t="shared" si="259"/>
        <v>нет</v>
      </c>
      <c r="T1201" t="b">
        <f t="shared" si="260"/>
        <v>0</v>
      </c>
      <c r="U1201" t="str">
        <f t="shared" si="261"/>
        <v>нет</v>
      </c>
      <c r="V1201" t="b">
        <f t="shared" si="262"/>
        <v>0</v>
      </c>
      <c r="W1201" t="str">
        <f t="shared" si="263"/>
        <v>нет</v>
      </c>
      <c r="X1201" t="b">
        <f t="shared" si="264"/>
        <v>0</v>
      </c>
      <c r="Y1201" t="str">
        <f t="shared" si="265"/>
        <v>нет</v>
      </c>
    </row>
    <row r="1202" spans="1:25" ht="45" customHeight="1" x14ac:dyDescent="0.2">
      <c r="A1202" s="2" t="s">
        <v>11</v>
      </c>
      <c r="B1202" s="2" t="s">
        <v>4157</v>
      </c>
      <c r="C1202" s="2" t="s">
        <v>4195</v>
      </c>
      <c r="D1202" s="4">
        <v>498.75</v>
      </c>
      <c r="E1202" s="2" t="s">
        <v>4159</v>
      </c>
      <c r="F1202" s="2" t="s">
        <v>62</v>
      </c>
      <c r="G1202" s="2" t="s">
        <v>773</v>
      </c>
      <c r="H1202" s="2" t="s">
        <v>4196</v>
      </c>
      <c r="I1202" s="2" t="s">
        <v>65</v>
      </c>
      <c r="J1202" s="2" t="s">
        <v>4197</v>
      </c>
      <c r="K1202" s="2" t="s">
        <v>20</v>
      </c>
      <c r="L1202" s="8" t="str">
        <f t="shared" si="252"/>
        <v>Доходы/Оплата (за доставку)</v>
      </c>
      <c r="M1202" t="str">
        <f t="shared" si="253"/>
        <v xml:space="preserve"> </v>
      </c>
      <c r="N1202" t="str">
        <f t="shared" si="254"/>
        <v>Доходы/Оплата (за доставку)</v>
      </c>
      <c r="O1202" s="13" t="b">
        <f t="shared" si="255"/>
        <v>0</v>
      </c>
      <c r="P1202" t="str">
        <f t="shared" si="256"/>
        <v>нет</v>
      </c>
      <c r="Q1202" t="str">
        <f t="shared" si="257"/>
        <v/>
      </c>
      <c r="R1202" t="b">
        <f t="shared" si="258"/>
        <v>0</v>
      </c>
      <c r="S1202" t="str">
        <f t="shared" si="259"/>
        <v>нет</v>
      </c>
      <c r="T1202" t="b">
        <f t="shared" si="260"/>
        <v>0</v>
      </c>
      <c r="U1202" t="str">
        <f t="shared" si="261"/>
        <v>нет</v>
      </c>
      <c r="V1202" t="b">
        <f t="shared" si="262"/>
        <v>0</v>
      </c>
      <c r="W1202" t="str">
        <f t="shared" si="263"/>
        <v>нет</v>
      </c>
      <c r="X1202" t="b">
        <f t="shared" si="264"/>
        <v>0</v>
      </c>
      <c r="Y1202" t="str">
        <f t="shared" si="265"/>
        <v>нет</v>
      </c>
    </row>
    <row r="1203" spans="1:25" ht="45" customHeight="1" x14ac:dyDescent="0.2">
      <c r="A1203" s="2" t="s">
        <v>11</v>
      </c>
      <c r="B1203" s="2" t="s">
        <v>4157</v>
      </c>
      <c r="C1203" s="2" t="s">
        <v>4198</v>
      </c>
      <c r="D1203" s="4">
        <v>498.75</v>
      </c>
      <c r="E1203" s="2" t="s">
        <v>4159</v>
      </c>
      <c r="F1203" s="2" t="s">
        <v>62</v>
      </c>
      <c r="G1203" s="2" t="s">
        <v>4199</v>
      </c>
      <c r="H1203" s="2" t="s">
        <v>4200</v>
      </c>
      <c r="I1203" s="2" t="s">
        <v>65</v>
      </c>
      <c r="J1203" s="2" t="s">
        <v>4201</v>
      </c>
      <c r="K1203" s="2" t="s">
        <v>20</v>
      </c>
      <c r="L1203" s="8" t="str">
        <f t="shared" si="252"/>
        <v>Доходы/Оплата (за доставку)</v>
      </c>
      <c r="M1203" t="str">
        <f t="shared" si="253"/>
        <v xml:space="preserve"> </v>
      </c>
      <c r="N1203" t="str">
        <f t="shared" si="254"/>
        <v>Доходы/Оплата (за доставку)</v>
      </c>
      <c r="O1203" s="13" t="b">
        <f t="shared" si="255"/>
        <v>0</v>
      </c>
      <c r="P1203" t="str">
        <f t="shared" si="256"/>
        <v>нет</v>
      </c>
      <c r="Q1203" t="str">
        <f t="shared" si="257"/>
        <v/>
      </c>
      <c r="R1203" t="b">
        <f t="shared" si="258"/>
        <v>0</v>
      </c>
      <c r="S1203" t="str">
        <f t="shared" si="259"/>
        <v>нет</v>
      </c>
      <c r="T1203" t="b">
        <f t="shared" si="260"/>
        <v>0</v>
      </c>
      <c r="U1203" t="str">
        <f t="shared" si="261"/>
        <v>нет</v>
      </c>
      <c r="V1203" t="b">
        <f t="shared" si="262"/>
        <v>0</v>
      </c>
      <c r="W1203" t="str">
        <f t="shared" si="263"/>
        <v>нет</v>
      </c>
      <c r="X1203" t="b">
        <f t="shared" si="264"/>
        <v>0</v>
      </c>
      <c r="Y1203" t="str">
        <f t="shared" si="265"/>
        <v>нет</v>
      </c>
    </row>
    <row r="1204" spans="1:25" ht="45" customHeight="1" x14ac:dyDescent="0.2">
      <c r="A1204" s="2" t="s">
        <v>11</v>
      </c>
      <c r="B1204" s="2" t="s">
        <v>4202</v>
      </c>
      <c r="C1204" s="2" t="s">
        <v>4203</v>
      </c>
      <c r="D1204" s="3">
        <v>6772.86</v>
      </c>
      <c r="E1204" s="2" t="s">
        <v>4204</v>
      </c>
      <c r="F1204" s="2" t="s">
        <v>15</v>
      </c>
      <c r="G1204" s="2" t="s">
        <v>41</v>
      </c>
      <c r="H1204" s="2" t="s">
        <v>17</v>
      </c>
      <c r="I1204" s="2" t="s">
        <v>18</v>
      </c>
      <c r="J1204" s="11" t="s">
        <v>4205</v>
      </c>
      <c r="K1204" s="2" t="s">
        <v>20</v>
      </c>
      <c r="L1204" s="8" t="str">
        <f t="shared" si="252"/>
        <v>ЗП</v>
      </c>
      <c r="M1204" t="str">
        <f t="shared" si="253"/>
        <v xml:space="preserve"> </v>
      </c>
      <c r="N1204" t="str">
        <f t="shared" si="254"/>
        <v>ЗП</v>
      </c>
      <c r="O1204" s="13" t="b">
        <f t="shared" si="255"/>
        <v>0</v>
      </c>
      <c r="P1204" t="str">
        <f t="shared" si="256"/>
        <v>нет</v>
      </c>
      <c r="Q1204" t="str">
        <f t="shared" si="257"/>
        <v>ЗП</v>
      </c>
      <c r="R1204" t="b">
        <f t="shared" si="258"/>
        <v>0</v>
      </c>
      <c r="S1204" t="str">
        <f t="shared" si="259"/>
        <v>нет</v>
      </c>
      <c r="T1204" t="b">
        <f t="shared" si="260"/>
        <v>0</v>
      </c>
      <c r="U1204" t="str">
        <f t="shared" si="261"/>
        <v>нет</v>
      </c>
      <c r="V1204" t="b">
        <f t="shared" si="262"/>
        <v>0</v>
      </c>
      <c r="W1204" t="str">
        <f t="shared" si="263"/>
        <v>нет</v>
      </c>
      <c r="X1204" t="b">
        <f t="shared" si="264"/>
        <v>0</v>
      </c>
      <c r="Y1204" t="str">
        <f t="shared" si="265"/>
        <v>нет</v>
      </c>
    </row>
    <row r="1205" spans="1:25" ht="45" customHeight="1" x14ac:dyDescent="0.2">
      <c r="A1205" s="2" t="s">
        <v>11</v>
      </c>
      <c r="B1205" s="2" t="s">
        <v>4206</v>
      </c>
      <c r="C1205" s="2" t="s">
        <v>4207</v>
      </c>
      <c r="D1205" s="3">
        <v>44762.54</v>
      </c>
      <c r="E1205" s="2" t="s">
        <v>4204</v>
      </c>
      <c r="F1205" s="2" t="s">
        <v>15</v>
      </c>
      <c r="G1205" s="2" t="s">
        <v>41</v>
      </c>
      <c r="H1205" s="2" t="s">
        <v>17</v>
      </c>
      <c r="I1205" s="2" t="s">
        <v>18</v>
      </c>
      <c r="J1205" s="11" t="s">
        <v>4208</v>
      </c>
      <c r="K1205" s="2" t="s">
        <v>20</v>
      </c>
      <c r="L1205" s="8" t="str">
        <f t="shared" si="252"/>
        <v>ЗП</v>
      </c>
      <c r="M1205" t="str">
        <f t="shared" si="253"/>
        <v xml:space="preserve"> </v>
      </c>
      <c r="N1205" t="str">
        <f t="shared" si="254"/>
        <v>ЗП</v>
      </c>
      <c r="O1205" s="13" t="b">
        <f t="shared" si="255"/>
        <v>0</v>
      </c>
      <c r="P1205" t="str">
        <f t="shared" si="256"/>
        <v>нет</v>
      </c>
      <c r="Q1205" t="str">
        <f t="shared" si="257"/>
        <v>ЗП</v>
      </c>
      <c r="R1205" t="b">
        <f t="shared" si="258"/>
        <v>0</v>
      </c>
      <c r="S1205" t="str">
        <f t="shared" si="259"/>
        <v>нет</v>
      </c>
      <c r="T1205" t="b">
        <f t="shared" si="260"/>
        <v>0</v>
      </c>
      <c r="U1205" t="str">
        <f t="shared" si="261"/>
        <v>нет</v>
      </c>
      <c r="V1205" t="b">
        <f t="shared" si="262"/>
        <v>0</v>
      </c>
      <c r="W1205" t="str">
        <f t="shared" si="263"/>
        <v>нет</v>
      </c>
      <c r="X1205" t="b">
        <f t="shared" si="264"/>
        <v>0</v>
      </c>
      <c r="Y1205" t="str">
        <f t="shared" si="265"/>
        <v>нет</v>
      </c>
    </row>
    <row r="1206" spans="1:25" ht="45" customHeight="1" x14ac:dyDescent="0.2">
      <c r="A1206" s="2" t="s">
        <v>11</v>
      </c>
      <c r="B1206" s="2" t="s">
        <v>4209</v>
      </c>
      <c r="C1206" s="2" t="s">
        <v>4210</v>
      </c>
      <c r="D1206" s="3">
        <v>40355.839999999997</v>
      </c>
      <c r="E1206" s="2" t="s">
        <v>4204</v>
      </c>
      <c r="F1206" s="2" t="s">
        <v>15</v>
      </c>
      <c r="G1206" s="2" t="s">
        <v>41</v>
      </c>
      <c r="H1206" s="2" t="s">
        <v>17</v>
      </c>
      <c r="I1206" s="2" t="s">
        <v>18</v>
      </c>
      <c r="J1206" s="11" t="s">
        <v>4211</v>
      </c>
      <c r="K1206" s="2" t="s">
        <v>20</v>
      </c>
      <c r="L1206" s="8" t="str">
        <f t="shared" si="252"/>
        <v>ЗП (3 дня)</v>
      </c>
      <c r="M1206" t="str">
        <f t="shared" si="253"/>
        <v xml:space="preserve"> </v>
      </c>
      <c r="N1206" t="str">
        <f t="shared" si="254"/>
        <v>ЗП (3 дня)</v>
      </c>
      <c r="O1206" s="13" t="b">
        <f t="shared" si="255"/>
        <v>1</v>
      </c>
      <c r="P1206" t="str">
        <f t="shared" si="256"/>
        <v>ЗП (3 дня)</v>
      </c>
      <c r="Q1206" t="str">
        <f t="shared" si="257"/>
        <v/>
      </c>
      <c r="R1206" t="b">
        <f t="shared" si="258"/>
        <v>0</v>
      </c>
      <c r="S1206" t="str">
        <f t="shared" si="259"/>
        <v>нет</v>
      </c>
      <c r="T1206" t="b">
        <f t="shared" si="260"/>
        <v>0</v>
      </c>
      <c r="U1206" t="str">
        <f t="shared" si="261"/>
        <v>нет</v>
      </c>
      <c r="V1206" t="b">
        <f t="shared" si="262"/>
        <v>0</v>
      </c>
      <c r="W1206" t="str">
        <f t="shared" si="263"/>
        <v>нет</v>
      </c>
      <c r="X1206" t="b">
        <f t="shared" si="264"/>
        <v>0</v>
      </c>
      <c r="Y1206" t="str">
        <f t="shared" si="265"/>
        <v>нет</v>
      </c>
    </row>
    <row r="1207" spans="1:25" ht="45" customHeight="1" x14ac:dyDescent="0.2">
      <c r="A1207" s="2" t="s">
        <v>11</v>
      </c>
      <c r="B1207" s="2" t="s">
        <v>4212</v>
      </c>
      <c r="C1207" s="2" t="s">
        <v>4213</v>
      </c>
      <c r="D1207" s="4">
        <v>831.25</v>
      </c>
      <c r="E1207" s="2" t="s">
        <v>4204</v>
      </c>
      <c r="F1207" s="2" t="s">
        <v>62</v>
      </c>
      <c r="G1207" s="2" t="s">
        <v>2325</v>
      </c>
      <c r="H1207" s="2" t="s">
        <v>4214</v>
      </c>
      <c r="I1207" s="2" t="s">
        <v>65</v>
      </c>
      <c r="J1207" s="2" t="s">
        <v>4215</v>
      </c>
      <c r="K1207" s="2" t="s">
        <v>20</v>
      </c>
      <c r="L1207" s="8" t="str">
        <f t="shared" si="252"/>
        <v>Доходы/Оплата (за доставку)</v>
      </c>
      <c r="M1207" t="str">
        <f t="shared" si="253"/>
        <v xml:space="preserve"> </v>
      </c>
      <c r="N1207" t="str">
        <f t="shared" si="254"/>
        <v>Доходы/Оплата (за доставку)</v>
      </c>
      <c r="O1207" s="13" t="b">
        <f t="shared" si="255"/>
        <v>0</v>
      </c>
      <c r="P1207" t="str">
        <f t="shared" si="256"/>
        <v>нет</v>
      </c>
      <c r="Q1207" t="str">
        <f t="shared" si="257"/>
        <v/>
      </c>
      <c r="R1207" t="b">
        <f t="shared" si="258"/>
        <v>0</v>
      </c>
      <c r="S1207" t="str">
        <f t="shared" si="259"/>
        <v>нет</v>
      </c>
      <c r="T1207" t="b">
        <f t="shared" si="260"/>
        <v>0</v>
      </c>
      <c r="U1207" t="str">
        <f t="shared" si="261"/>
        <v>нет</v>
      </c>
      <c r="V1207" t="b">
        <f t="shared" si="262"/>
        <v>0</v>
      </c>
      <c r="W1207" t="str">
        <f t="shared" si="263"/>
        <v>нет</v>
      </c>
      <c r="X1207" t="b">
        <f t="shared" si="264"/>
        <v>0</v>
      </c>
      <c r="Y1207" t="str">
        <f t="shared" si="265"/>
        <v>нет</v>
      </c>
    </row>
    <row r="1208" spans="1:25" ht="45" customHeight="1" x14ac:dyDescent="0.2">
      <c r="A1208" s="2" t="s">
        <v>11</v>
      </c>
      <c r="B1208" s="2" t="s">
        <v>4212</v>
      </c>
      <c r="C1208" s="2" t="s">
        <v>4216</v>
      </c>
      <c r="D1208" s="4">
        <v>665</v>
      </c>
      <c r="E1208" s="2" t="s">
        <v>4204</v>
      </c>
      <c r="F1208" s="2" t="s">
        <v>62</v>
      </c>
      <c r="G1208" s="2" t="s">
        <v>702</v>
      </c>
      <c r="H1208" s="2" t="s">
        <v>4217</v>
      </c>
      <c r="I1208" s="2" t="s">
        <v>65</v>
      </c>
      <c r="J1208" s="2" t="s">
        <v>4218</v>
      </c>
      <c r="K1208" s="2" t="s">
        <v>20</v>
      </c>
      <c r="L1208" s="8" t="str">
        <f t="shared" si="252"/>
        <v>Доходы/Оплата (за доставку)</v>
      </c>
      <c r="M1208" t="str">
        <f t="shared" si="253"/>
        <v xml:space="preserve"> </v>
      </c>
      <c r="N1208" t="str">
        <f t="shared" si="254"/>
        <v>Доходы/Оплата (за доставку)</v>
      </c>
      <c r="O1208" s="13" t="b">
        <f t="shared" si="255"/>
        <v>0</v>
      </c>
      <c r="P1208" t="str">
        <f t="shared" si="256"/>
        <v>нет</v>
      </c>
      <c r="Q1208" t="str">
        <f t="shared" si="257"/>
        <v/>
      </c>
      <c r="R1208" t="b">
        <f t="shared" si="258"/>
        <v>0</v>
      </c>
      <c r="S1208" t="str">
        <f t="shared" si="259"/>
        <v>нет</v>
      </c>
      <c r="T1208" t="b">
        <f t="shared" si="260"/>
        <v>0</v>
      </c>
      <c r="U1208" t="str">
        <f t="shared" si="261"/>
        <v>нет</v>
      </c>
      <c r="V1208" t="b">
        <f t="shared" si="262"/>
        <v>0</v>
      </c>
      <c r="W1208" t="str">
        <f t="shared" si="263"/>
        <v>нет</v>
      </c>
      <c r="X1208" t="b">
        <f t="shared" si="264"/>
        <v>0</v>
      </c>
      <c r="Y1208" t="str">
        <f t="shared" si="265"/>
        <v>нет</v>
      </c>
    </row>
    <row r="1209" spans="1:25" ht="45" customHeight="1" x14ac:dyDescent="0.2">
      <c r="A1209" s="2" t="s">
        <v>11</v>
      </c>
      <c r="B1209" s="2" t="s">
        <v>4212</v>
      </c>
      <c r="C1209" s="2" t="s">
        <v>4219</v>
      </c>
      <c r="D1209" s="4">
        <v>665</v>
      </c>
      <c r="E1209" s="2" t="s">
        <v>4204</v>
      </c>
      <c r="F1209" s="2" t="s">
        <v>62</v>
      </c>
      <c r="G1209" s="2" t="s">
        <v>3238</v>
      </c>
      <c r="H1209" s="2" t="s">
        <v>4220</v>
      </c>
      <c r="I1209" s="2" t="s">
        <v>65</v>
      </c>
      <c r="J1209" s="2" t="s">
        <v>4221</v>
      </c>
      <c r="K1209" s="2" t="s">
        <v>20</v>
      </c>
      <c r="L1209" s="8" t="str">
        <f t="shared" si="252"/>
        <v>Доходы/Оплата (за доставку)</v>
      </c>
      <c r="M1209" t="str">
        <f t="shared" si="253"/>
        <v xml:space="preserve"> </v>
      </c>
      <c r="N1209" t="str">
        <f t="shared" si="254"/>
        <v>Доходы/Оплата (за доставку)</v>
      </c>
      <c r="O1209" s="13" t="b">
        <f t="shared" si="255"/>
        <v>0</v>
      </c>
      <c r="P1209" t="str">
        <f t="shared" si="256"/>
        <v>нет</v>
      </c>
      <c r="Q1209" t="str">
        <f t="shared" si="257"/>
        <v/>
      </c>
      <c r="R1209" t="b">
        <f t="shared" si="258"/>
        <v>0</v>
      </c>
      <c r="S1209" t="str">
        <f t="shared" si="259"/>
        <v>нет</v>
      </c>
      <c r="T1209" t="b">
        <f t="shared" si="260"/>
        <v>0</v>
      </c>
      <c r="U1209" t="str">
        <f t="shared" si="261"/>
        <v>нет</v>
      </c>
      <c r="V1209" t="b">
        <f t="shared" si="262"/>
        <v>0</v>
      </c>
      <c r="W1209" t="str">
        <f t="shared" si="263"/>
        <v>нет</v>
      </c>
      <c r="X1209" t="b">
        <f t="shared" si="264"/>
        <v>0</v>
      </c>
      <c r="Y1209" t="str">
        <f t="shared" si="265"/>
        <v>нет</v>
      </c>
    </row>
    <row r="1210" spans="1:25" ht="45" customHeight="1" x14ac:dyDescent="0.2">
      <c r="A1210" s="2" t="s">
        <v>11</v>
      </c>
      <c r="B1210" s="2" t="s">
        <v>4212</v>
      </c>
      <c r="C1210" s="2" t="s">
        <v>4222</v>
      </c>
      <c r="D1210" s="4">
        <v>498.75</v>
      </c>
      <c r="E1210" s="2" t="s">
        <v>4204</v>
      </c>
      <c r="F1210" s="2" t="s">
        <v>62</v>
      </c>
      <c r="G1210" s="2" t="s">
        <v>1927</v>
      </c>
      <c r="H1210" s="2" t="s">
        <v>4223</v>
      </c>
      <c r="I1210" s="2" t="s">
        <v>65</v>
      </c>
      <c r="J1210" s="2" t="s">
        <v>4224</v>
      </c>
      <c r="K1210" s="2" t="s">
        <v>20</v>
      </c>
      <c r="L1210" s="8" t="str">
        <f t="shared" si="252"/>
        <v>Доходы/Оплата (за доставку)</v>
      </c>
      <c r="M1210" t="str">
        <f t="shared" si="253"/>
        <v xml:space="preserve"> </v>
      </c>
      <c r="N1210" t="str">
        <f t="shared" si="254"/>
        <v>Доходы/Оплата (за доставку)</v>
      </c>
      <c r="O1210" s="13" t="b">
        <f t="shared" si="255"/>
        <v>0</v>
      </c>
      <c r="P1210" t="str">
        <f t="shared" si="256"/>
        <v>нет</v>
      </c>
      <c r="Q1210" t="str">
        <f t="shared" si="257"/>
        <v/>
      </c>
      <c r="R1210" t="b">
        <f t="shared" si="258"/>
        <v>0</v>
      </c>
      <c r="S1210" t="str">
        <f t="shared" si="259"/>
        <v>нет</v>
      </c>
      <c r="T1210" t="b">
        <f t="shared" si="260"/>
        <v>0</v>
      </c>
      <c r="U1210" t="str">
        <f t="shared" si="261"/>
        <v>нет</v>
      </c>
      <c r="V1210" t="b">
        <f t="shared" si="262"/>
        <v>0</v>
      </c>
      <c r="W1210" t="str">
        <f t="shared" si="263"/>
        <v>нет</v>
      </c>
      <c r="X1210" t="b">
        <f t="shared" si="264"/>
        <v>0</v>
      </c>
      <c r="Y1210" t="str">
        <f t="shared" si="265"/>
        <v>нет</v>
      </c>
    </row>
    <row r="1211" spans="1:25" ht="45" customHeight="1" x14ac:dyDescent="0.2">
      <c r="A1211" s="2" t="s">
        <v>11</v>
      </c>
      <c r="B1211" s="2" t="s">
        <v>4225</v>
      </c>
      <c r="C1211" s="2" t="s">
        <v>4226</v>
      </c>
      <c r="D1211" s="4">
        <v>831.25</v>
      </c>
      <c r="E1211" s="2" t="s">
        <v>4227</v>
      </c>
      <c r="F1211" s="2" t="s">
        <v>62</v>
      </c>
      <c r="G1211" s="2" t="s">
        <v>4228</v>
      </c>
      <c r="H1211" s="2" t="s">
        <v>4229</v>
      </c>
      <c r="I1211" s="2" t="s">
        <v>65</v>
      </c>
      <c r="J1211" s="2" t="s">
        <v>4230</v>
      </c>
      <c r="K1211" s="2" t="s">
        <v>20</v>
      </c>
      <c r="L1211" s="8" t="str">
        <f t="shared" si="252"/>
        <v>Доходы/Оплата (за доставку)</v>
      </c>
      <c r="M1211" t="str">
        <f t="shared" si="253"/>
        <v xml:space="preserve"> </v>
      </c>
      <c r="N1211" t="str">
        <f t="shared" si="254"/>
        <v>Доходы/Оплата (за доставку)</v>
      </c>
      <c r="O1211" s="13" t="b">
        <f t="shared" si="255"/>
        <v>0</v>
      </c>
      <c r="P1211" t="str">
        <f t="shared" si="256"/>
        <v>нет</v>
      </c>
      <c r="Q1211" t="str">
        <f t="shared" si="257"/>
        <v/>
      </c>
      <c r="R1211" t="b">
        <f t="shared" si="258"/>
        <v>0</v>
      </c>
      <c r="S1211" t="str">
        <f t="shared" si="259"/>
        <v>нет</v>
      </c>
      <c r="T1211" t="b">
        <f t="shared" si="260"/>
        <v>0</v>
      </c>
      <c r="U1211" t="str">
        <f t="shared" si="261"/>
        <v>нет</v>
      </c>
      <c r="V1211" t="b">
        <f t="shared" si="262"/>
        <v>0</v>
      </c>
      <c r="W1211" t="str">
        <f t="shared" si="263"/>
        <v>нет</v>
      </c>
      <c r="X1211" t="b">
        <f t="shared" si="264"/>
        <v>0</v>
      </c>
      <c r="Y1211" t="str">
        <f t="shared" si="265"/>
        <v>нет</v>
      </c>
    </row>
    <row r="1212" spans="1:25" ht="45" customHeight="1" x14ac:dyDescent="0.2">
      <c r="A1212" s="2" t="s">
        <v>11</v>
      </c>
      <c r="B1212" s="2" t="s">
        <v>4225</v>
      </c>
      <c r="C1212" s="2" t="s">
        <v>4231</v>
      </c>
      <c r="D1212" s="4">
        <v>665</v>
      </c>
      <c r="E1212" s="2" t="s">
        <v>4227</v>
      </c>
      <c r="F1212" s="2" t="s">
        <v>62</v>
      </c>
      <c r="G1212" s="2" t="s">
        <v>1090</v>
      </c>
      <c r="H1212" s="2" t="s">
        <v>4232</v>
      </c>
      <c r="I1212" s="2" t="s">
        <v>65</v>
      </c>
      <c r="J1212" s="2" t="s">
        <v>2766</v>
      </c>
      <c r="K1212" s="2" t="s">
        <v>20</v>
      </c>
      <c r="L1212" s="8" t="str">
        <f t="shared" si="252"/>
        <v>Доходы/Оплата (за доставку)</v>
      </c>
      <c r="M1212" t="str">
        <f t="shared" si="253"/>
        <v xml:space="preserve"> </v>
      </c>
      <c r="N1212" t="str">
        <f t="shared" si="254"/>
        <v>Доходы/Оплата (за доставку)</v>
      </c>
      <c r="O1212" s="13" t="b">
        <f t="shared" si="255"/>
        <v>0</v>
      </c>
      <c r="P1212" t="str">
        <f t="shared" si="256"/>
        <v>нет</v>
      </c>
      <c r="Q1212" t="str">
        <f t="shared" si="257"/>
        <v/>
      </c>
      <c r="R1212" t="b">
        <f t="shared" si="258"/>
        <v>0</v>
      </c>
      <c r="S1212" t="str">
        <f t="shared" si="259"/>
        <v>нет</v>
      </c>
      <c r="T1212" t="b">
        <f t="shared" si="260"/>
        <v>0</v>
      </c>
      <c r="U1212" t="str">
        <f t="shared" si="261"/>
        <v>нет</v>
      </c>
      <c r="V1212" t="b">
        <f t="shared" si="262"/>
        <v>0</v>
      </c>
      <c r="W1212" t="str">
        <f t="shared" si="263"/>
        <v>нет</v>
      </c>
      <c r="X1212" t="b">
        <f t="shared" si="264"/>
        <v>0</v>
      </c>
      <c r="Y1212" t="str">
        <f t="shared" si="265"/>
        <v>нет</v>
      </c>
    </row>
  </sheetData>
  <autoFilter ref="A1:Y1212" xr:uid="{5F83A9BE-E357-449F-A7CC-01703430BE93}"/>
  <pageMargins left="0.39370078740157483" right="0.39370078740157483" top="0.39370078740157483" bottom="0.39370078740157483" header="0" footer="0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Or1</dc:creator>
  <cp:lastModifiedBy>Or1</cp:lastModifiedBy>
  <dcterms:created xsi:type="dcterms:W3CDTF">2025-05-07T14:27:26Z</dcterms:created>
  <dcterms:modified xsi:type="dcterms:W3CDTF">2025-05-07T14:28:35Z</dcterms:modified>
</cp:coreProperties>
</file>