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25679CDD-3781-364D-9EEC-53E343C10040}" xr6:coauthVersionLast="45" xr6:coauthVersionMax="45" xr10:uidLastSave="{00000000-0000-0000-0000-000000000000}"/>
  <bookViews>
    <workbookView xWindow="0" yWindow="460" windowWidth="22260" windowHeight="16420" activeTab="3" xr2:uid="{00000000-000D-0000-FFFF-FFFF00000000}"/>
  </bookViews>
  <sheets>
    <sheet name="F1" sheetId="7" r:id="rId1"/>
    <sheet name="F1_soil" sheetId="10" r:id="rId2"/>
    <sheet name="F1_long" sheetId="1" r:id="rId3"/>
    <sheet name="F1_in" sheetId="11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0" l="1"/>
  <c r="C64" i="10" s="1"/>
  <c r="B3" i="10"/>
  <c r="D64" i="10" s="1"/>
  <c r="B4" i="10"/>
  <c r="E64" i="10" s="1"/>
  <c r="B5" i="10"/>
  <c r="F64" i="10" s="1"/>
  <c r="B6" i="10"/>
  <c r="G64" i="10" s="1"/>
  <c r="A1" i="7" l="1"/>
  <c r="E4" i="1" l="1"/>
  <c r="D4" i="1" s="1"/>
  <c r="E8" i="1"/>
  <c r="D8" i="1" s="1"/>
  <c r="E5" i="1"/>
  <c r="D5" i="1" s="1"/>
  <c r="E12" i="1"/>
  <c r="D12" i="1" s="1"/>
  <c r="E9" i="1"/>
  <c r="D9" i="1" s="1"/>
  <c r="E16" i="1"/>
  <c r="D16" i="1" s="1"/>
  <c r="E13" i="1"/>
  <c r="D13" i="1" s="1"/>
  <c r="E22" i="1"/>
  <c r="D22" i="1" s="1"/>
  <c r="E19" i="1"/>
  <c r="D19" i="1" s="1"/>
  <c r="E26" i="1"/>
  <c r="D26" i="1" s="1"/>
  <c r="E23" i="1"/>
  <c r="D23" i="1" s="1"/>
  <c r="E30" i="1"/>
  <c r="D30" i="1" s="1"/>
  <c r="E27" i="1"/>
  <c r="D27" i="1" s="1"/>
  <c r="E34" i="1"/>
  <c r="D34" i="1" s="1"/>
  <c r="E31" i="1"/>
  <c r="D31" i="1" s="1"/>
  <c r="E38" i="1"/>
  <c r="D38" i="1" s="1"/>
  <c r="E35" i="1"/>
  <c r="D35" i="1" s="1"/>
  <c r="E42" i="1"/>
  <c r="D42" i="1" s="1"/>
  <c r="E39" i="1"/>
  <c r="D39" i="1" s="1"/>
  <c r="E48" i="1"/>
  <c r="D48" i="1" s="1"/>
  <c r="E45" i="1"/>
  <c r="D45" i="1" s="1"/>
  <c r="E52" i="1"/>
  <c r="D52" i="1" s="1"/>
  <c r="E51" i="1"/>
  <c r="D51" i="1" s="1"/>
  <c r="E56" i="1"/>
  <c r="D56" i="1" s="1"/>
  <c r="E55" i="1"/>
  <c r="D55" i="1" s="1"/>
  <c r="E60" i="1"/>
  <c r="D60" i="1" s="1"/>
  <c r="E59" i="1"/>
  <c r="D59" i="1" s="1"/>
  <c r="E64" i="1"/>
  <c r="D64" i="1" s="1"/>
  <c r="E63" i="1"/>
  <c r="D63" i="1" s="1"/>
  <c r="C5" i="1"/>
  <c r="B4" i="7" s="1"/>
  <c r="C9" i="1"/>
  <c r="B7" i="7" s="1"/>
  <c r="C13" i="1"/>
  <c r="B10" i="7" s="1"/>
  <c r="C19" i="1"/>
  <c r="B14" i="7" s="1"/>
  <c r="C23" i="1"/>
  <c r="B17" i="7" s="1"/>
  <c r="C27" i="1"/>
  <c r="B20" i="7" s="1"/>
  <c r="C31" i="1"/>
  <c r="B23" i="7" s="1"/>
  <c r="C35" i="1"/>
  <c r="B26" i="7" s="1"/>
  <c r="C39" i="1"/>
  <c r="B29" i="7" s="1"/>
  <c r="C45" i="1"/>
  <c r="B33" i="7" s="1"/>
  <c r="C51" i="1"/>
  <c r="B37" i="7" s="1"/>
  <c r="C55" i="1"/>
  <c r="B40" i="7" s="1"/>
  <c r="C59" i="1"/>
  <c r="B43" i="7" s="1"/>
  <c r="C63" i="1"/>
  <c r="B46" i="7" s="1"/>
  <c r="B5" i="1"/>
  <c r="A4" i="7" s="1"/>
  <c r="B9" i="1"/>
  <c r="A7" i="7" s="1"/>
  <c r="B13" i="1"/>
  <c r="A10" i="7" s="1"/>
  <c r="B19" i="1"/>
  <c r="A14" i="7" s="1"/>
  <c r="B23" i="1"/>
  <c r="A17" i="7" s="1"/>
  <c r="B27" i="1"/>
  <c r="A20" i="7" s="1"/>
  <c r="B31" i="1"/>
  <c r="A23" i="7" s="1"/>
  <c r="B35" i="1"/>
  <c r="A26" i="7" s="1"/>
  <c r="B39" i="1"/>
  <c r="A29" i="7" s="1"/>
  <c r="B45" i="1"/>
  <c r="A33" i="7" s="1"/>
  <c r="B51" i="1"/>
  <c r="A37" i="7" s="1"/>
  <c r="B55" i="1"/>
  <c r="A40" i="7" s="1"/>
  <c r="B59" i="1"/>
  <c r="A43" i="7" s="1"/>
  <c r="B63" i="1"/>
  <c r="A46" i="7" s="1"/>
  <c r="C4" i="1"/>
  <c r="B3" i="7" s="1"/>
  <c r="C8" i="1"/>
  <c r="B6" i="7" s="1"/>
  <c r="C12" i="1"/>
  <c r="B9" i="7" s="1"/>
  <c r="C16" i="1"/>
  <c r="B12" i="7" s="1"/>
  <c r="C22" i="1"/>
  <c r="B16" i="7" s="1"/>
  <c r="C26" i="1"/>
  <c r="B19" i="7" s="1"/>
  <c r="C30" i="1"/>
  <c r="B22" i="7" s="1"/>
  <c r="C34" i="1"/>
  <c r="B25" i="7" s="1"/>
  <c r="C38" i="1"/>
  <c r="B28" i="7" s="1"/>
  <c r="C42" i="1"/>
  <c r="B31" i="7" s="1"/>
  <c r="C48" i="1"/>
  <c r="B35" i="7" s="1"/>
  <c r="C52" i="1"/>
  <c r="B38" i="7" s="1"/>
  <c r="C56" i="1"/>
  <c r="B41" i="7" s="1"/>
  <c r="C60" i="1"/>
  <c r="B44" i="7" s="1"/>
  <c r="C64" i="1"/>
  <c r="B47" i="7" s="1"/>
  <c r="B4" i="1"/>
  <c r="A3" i="7" s="1"/>
  <c r="B8" i="1"/>
  <c r="A6" i="7" s="1"/>
  <c r="B12" i="1"/>
  <c r="A9" i="7" s="1"/>
  <c r="B16" i="1"/>
  <c r="A12" i="7" s="1"/>
  <c r="B22" i="1"/>
  <c r="A16" i="7" s="1"/>
  <c r="B26" i="1"/>
  <c r="A19" i="7" s="1"/>
  <c r="B30" i="1"/>
  <c r="A22" i="7" s="1"/>
  <c r="B34" i="1"/>
  <c r="A25" i="7" s="1"/>
  <c r="B38" i="1"/>
  <c r="A28" i="7" s="1"/>
  <c r="B42" i="1"/>
  <c r="A31" i="7" s="1"/>
  <c r="B48" i="1"/>
  <c r="A35" i="7" s="1"/>
  <c r="B52" i="1"/>
  <c r="A38" i="7" s="1"/>
  <c r="B56" i="1"/>
  <c r="A41" i="7" s="1"/>
  <c r="B60" i="1"/>
  <c r="A44" i="7" s="1"/>
  <c r="B64" i="1"/>
  <c r="A47" i="7" s="1"/>
  <c r="D3" i="1" l="1"/>
  <c r="D7" i="1"/>
  <c r="E2" i="1" l="1"/>
  <c r="D2" i="1" s="1"/>
  <c r="E6" i="1"/>
  <c r="D6" i="1" s="1"/>
  <c r="E10" i="1"/>
  <c r="D10" i="1" s="1"/>
  <c r="E11" i="1"/>
  <c r="D11" i="1" s="1"/>
  <c r="E14" i="1"/>
  <c r="D14" i="1" s="1"/>
  <c r="E15" i="1"/>
  <c r="D15" i="1" s="1"/>
  <c r="E17" i="1"/>
  <c r="D17" i="1" s="1"/>
  <c r="E18" i="1"/>
  <c r="D18" i="1" s="1"/>
  <c r="E20" i="1"/>
  <c r="D20" i="1" s="1"/>
  <c r="E21" i="1"/>
  <c r="D21" i="1" s="1"/>
  <c r="E24" i="1"/>
  <c r="D24" i="1" s="1"/>
  <c r="E25" i="1"/>
  <c r="D25" i="1" s="1"/>
  <c r="E28" i="1"/>
  <c r="D28" i="1" s="1"/>
  <c r="E29" i="1"/>
  <c r="D29" i="1" s="1"/>
  <c r="E32" i="1"/>
  <c r="D32" i="1" s="1"/>
  <c r="E33" i="1"/>
  <c r="D33" i="1" s="1"/>
  <c r="E36" i="1"/>
  <c r="D36" i="1" s="1"/>
  <c r="E37" i="1"/>
  <c r="D37" i="1" s="1"/>
  <c r="E40" i="1"/>
  <c r="D40" i="1" s="1"/>
  <c r="E41" i="1"/>
  <c r="D41" i="1" s="1"/>
  <c r="E43" i="1"/>
  <c r="D43" i="1" s="1"/>
  <c r="E44" i="1"/>
  <c r="D44" i="1" s="1"/>
  <c r="E46" i="1"/>
  <c r="D46" i="1" s="1"/>
  <c r="E47" i="1"/>
  <c r="D47" i="1" s="1"/>
  <c r="E49" i="1"/>
  <c r="D49" i="1" s="1"/>
  <c r="E50" i="1"/>
  <c r="D50" i="1" s="1"/>
  <c r="E53" i="1"/>
  <c r="D53" i="1" s="1"/>
  <c r="E54" i="1"/>
  <c r="D54" i="1" s="1"/>
  <c r="E57" i="1"/>
  <c r="D57" i="1" s="1"/>
  <c r="E58" i="1"/>
  <c r="D58" i="1" s="1"/>
  <c r="E61" i="1"/>
  <c r="D61" i="1" s="1"/>
  <c r="E62" i="1"/>
  <c r="D62" i="1" s="1"/>
  <c r="B3" i="1" l="1"/>
  <c r="B7" i="1"/>
  <c r="B11" i="1"/>
  <c r="B15" i="1"/>
  <c r="B18" i="1"/>
  <c r="B21" i="1"/>
  <c r="B25" i="1"/>
  <c r="B29" i="1"/>
  <c r="B33" i="1"/>
  <c r="B37" i="1"/>
  <c r="B41" i="1"/>
  <c r="B44" i="1"/>
  <c r="B47" i="1"/>
  <c r="B50" i="1"/>
  <c r="B54" i="1"/>
  <c r="B58" i="1"/>
  <c r="B62" i="1"/>
  <c r="C62" i="1"/>
  <c r="C58" i="1"/>
  <c r="C54" i="1"/>
  <c r="C50" i="1"/>
  <c r="C47" i="1"/>
  <c r="C44" i="1"/>
  <c r="C41" i="1"/>
  <c r="C37" i="1"/>
  <c r="C33" i="1"/>
  <c r="C29" i="1"/>
  <c r="C25" i="1"/>
  <c r="C21" i="1"/>
  <c r="C18" i="1"/>
  <c r="C15" i="1"/>
  <c r="C11" i="1"/>
  <c r="C7" i="1"/>
  <c r="C3" i="1"/>
  <c r="C2" i="1"/>
  <c r="B2" i="7" s="1"/>
  <c r="C6" i="1"/>
  <c r="B5" i="7" s="1"/>
  <c r="C10" i="1"/>
  <c r="B8" i="7" s="1"/>
  <c r="C14" i="1"/>
  <c r="B11" i="7" s="1"/>
  <c r="C17" i="1"/>
  <c r="B13" i="7" s="1"/>
  <c r="C20" i="1"/>
  <c r="B15" i="7" s="1"/>
  <c r="C24" i="1"/>
  <c r="B18" i="7" s="1"/>
  <c r="C28" i="1"/>
  <c r="B21" i="7" s="1"/>
  <c r="C32" i="1"/>
  <c r="B24" i="7" s="1"/>
  <c r="C36" i="1"/>
  <c r="B27" i="7" s="1"/>
  <c r="C40" i="1"/>
  <c r="B30" i="7" s="1"/>
  <c r="C43" i="1"/>
  <c r="B32" i="7" s="1"/>
  <c r="C46" i="1"/>
  <c r="B34" i="7" s="1"/>
  <c r="C49" i="1"/>
  <c r="B36" i="7" s="1"/>
  <c r="C53" i="1"/>
  <c r="B39" i="7" s="1"/>
  <c r="C57" i="1"/>
  <c r="B42" i="7" s="1"/>
  <c r="C61" i="1"/>
  <c r="B45" i="7" s="1"/>
  <c r="B2" i="1"/>
  <c r="A2" i="7" s="1"/>
  <c r="B6" i="1"/>
  <c r="A5" i="7" s="1"/>
  <c r="B10" i="1"/>
  <c r="A8" i="7" s="1"/>
  <c r="B14" i="1"/>
  <c r="A11" i="7" s="1"/>
  <c r="B17" i="1"/>
  <c r="A13" i="7" s="1"/>
  <c r="B20" i="1"/>
  <c r="A15" i="7" s="1"/>
  <c r="B24" i="1"/>
  <c r="A18" i="7" s="1"/>
  <c r="B28" i="1"/>
  <c r="A21" i="7" s="1"/>
  <c r="B32" i="1"/>
  <c r="A24" i="7" s="1"/>
  <c r="B36" i="1"/>
  <c r="A27" i="7" s="1"/>
  <c r="B40" i="1"/>
  <c r="A30" i="7" s="1"/>
  <c r="B43" i="1"/>
  <c r="A32" i="7" s="1"/>
  <c r="B46" i="1"/>
  <c r="A34" i="7" s="1"/>
  <c r="B49" i="1"/>
  <c r="A36" i="7" s="1"/>
  <c r="B53" i="1"/>
  <c r="A39" i="7" s="1"/>
  <c r="B57" i="1"/>
  <c r="A42" i="7" s="1"/>
  <c r="B61" i="1"/>
  <c r="A45" i="7" s="1"/>
</calcChain>
</file>

<file path=xl/sharedStrings.xml><?xml version="1.0" encoding="utf-8"?>
<sst xmlns="http://schemas.openxmlformats.org/spreadsheetml/2006/main" count="75" uniqueCount="12">
  <si>
    <t>time</t>
  </si>
  <si>
    <t>conc</t>
  </si>
  <si>
    <t>err</t>
  </si>
  <si>
    <t>name</t>
  </si>
  <si>
    <t>val</t>
  </si>
  <si>
    <t>err_real</t>
  </si>
  <si>
    <t>C_soil</t>
  </si>
  <si>
    <t>length</t>
  </si>
  <si>
    <t>std</t>
  </si>
  <si>
    <t>time1</t>
  </si>
  <si>
    <t xml:space="preserve">conc1 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</si>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</sst>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F1_long!$C$1</c:f>
              <c:strCache>
                <c:ptCount val="1"/>
                <c:pt idx="0">
                  <c:v>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F1_long!$B$2:$B$67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  <c:pt idx="5">
                  <c:v>0</c:v>
                </c:pt>
                <c:pt idx="6">
                  <c:v>10</c:v>
                </c:pt>
                <c:pt idx="7">
                  <c:v>18</c:v>
                </c:pt>
                <c:pt idx="8">
                  <c:v>20</c:v>
                </c:pt>
                <c:pt idx="9">
                  <c:v>0</c:v>
                </c:pt>
                <c:pt idx="10">
                  <c:v>20</c:v>
                </c:pt>
                <c:pt idx="11">
                  <c:v>28</c:v>
                </c:pt>
                <c:pt idx="12">
                  <c:v>30</c:v>
                </c:pt>
                <c:pt idx="13">
                  <c:v>0</c:v>
                </c:pt>
                <c:pt idx="14">
                  <c:v>30</c:v>
                </c:pt>
                <c:pt idx="15">
                  <c:v>35</c:v>
                </c:pt>
                <c:pt idx="16">
                  <c:v>0</c:v>
                </c:pt>
                <c:pt idx="17">
                  <c:v>38</c:v>
                </c:pt>
                <c:pt idx="18">
                  <c:v>40</c:v>
                </c:pt>
                <c:pt idx="19">
                  <c:v>0</c:v>
                </c:pt>
                <c:pt idx="20">
                  <c:v>40</c:v>
                </c:pt>
                <c:pt idx="21">
                  <c:v>43</c:v>
                </c:pt>
                <c:pt idx="22">
                  <c:v>45</c:v>
                </c:pt>
                <c:pt idx="23">
                  <c:v>0</c:v>
                </c:pt>
                <c:pt idx="24">
                  <c:v>45</c:v>
                </c:pt>
                <c:pt idx="25">
                  <c:v>48</c:v>
                </c:pt>
                <c:pt idx="26">
                  <c:v>50</c:v>
                </c:pt>
                <c:pt idx="27">
                  <c:v>0</c:v>
                </c:pt>
                <c:pt idx="28">
                  <c:v>50</c:v>
                </c:pt>
                <c:pt idx="29">
                  <c:v>53</c:v>
                </c:pt>
                <c:pt idx="30">
                  <c:v>55</c:v>
                </c:pt>
                <c:pt idx="31">
                  <c:v>0</c:v>
                </c:pt>
                <c:pt idx="32">
                  <c:v>55</c:v>
                </c:pt>
                <c:pt idx="33">
                  <c:v>58</c:v>
                </c:pt>
                <c:pt idx="34">
                  <c:v>60</c:v>
                </c:pt>
                <c:pt idx="35">
                  <c:v>0</c:v>
                </c:pt>
                <c:pt idx="36">
                  <c:v>60</c:v>
                </c:pt>
                <c:pt idx="37">
                  <c:v>68</c:v>
                </c:pt>
                <c:pt idx="38">
                  <c:v>70</c:v>
                </c:pt>
                <c:pt idx="39">
                  <c:v>0</c:v>
                </c:pt>
                <c:pt idx="40">
                  <c:v>70</c:v>
                </c:pt>
                <c:pt idx="41">
                  <c:v>80</c:v>
                </c:pt>
                <c:pt idx="42">
                  <c:v>0</c:v>
                </c:pt>
                <c:pt idx="43">
                  <c:v>88</c:v>
                </c:pt>
                <c:pt idx="44">
                  <c:v>90</c:v>
                </c:pt>
                <c:pt idx="45">
                  <c:v>0</c:v>
                </c:pt>
                <c:pt idx="46">
                  <c:v>90</c:v>
                </c:pt>
                <c:pt idx="47">
                  <c:v>100</c:v>
                </c:pt>
                <c:pt idx="48">
                  <c:v>0</c:v>
                </c:pt>
                <c:pt idx="49">
                  <c:v>108</c:v>
                </c:pt>
                <c:pt idx="50">
                  <c:v>110</c:v>
                </c:pt>
                <c:pt idx="51">
                  <c:v>120</c:v>
                </c:pt>
                <c:pt idx="52">
                  <c:v>0</c:v>
                </c:pt>
                <c:pt idx="53">
                  <c:v>148</c:v>
                </c:pt>
                <c:pt idx="54">
                  <c:v>150</c:v>
                </c:pt>
                <c:pt idx="55">
                  <c:v>160</c:v>
                </c:pt>
                <c:pt idx="56">
                  <c:v>0</c:v>
                </c:pt>
                <c:pt idx="57">
                  <c:v>188</c:v>
                </c:pt>
                <c:pt idx="58">
                  <c:v>190</c:v>
                </c:pt>
                <c:pt idx="59">
                  <c:v>200</c:v>
                </c:pt>
                <c:pt idx="60">
                  <c:v>0</c:v>
                </c:pt>
                <c:pt idx="61">
                  <c:v>228</c:v>
                </c:pt>
                <c:pt idx="62">
                  <c:v>230</c:v>
                </c:pt>
              </c:numCache>
            </c:numRef>
          </c:xVal>
          <c:yVal>
            <c:numRef>
              <c:f>F1_long!$C$2:$C$67</c:f>
              <c:numCache>
                <c:formatCode>General</c:formatCode>
                <c:ptCount val="66"/>
                <c:pt idx="0">
                  <c:v>5.0697084917617236E-2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6.3371356147021544E-3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3.1685678073510776E-2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2.5348542458808618E-2</c:v>
                </c:pt>
                <c:pt idx="13">
                  <c:v>0</c:v>
                </c:pt>
                <c:pt idx="14">
                  <c:v>0.1276595744680851</c:v>
                </c:pt>
                <c:pt idx="15">
                  <c:v>4.4359949302915085E-2</c:v>
                </c:pt>
                <c:pt idx="16">
                  <c:v>0</c:v>
                </c:pt>
                <c:pt idx="17">
                  <c:v>0.18000000000000002</c:v>
                </c:pt>
                <c:pt idx="18">
                  <c:v>0.1964512040557668</c:v>
                </c:pt>
                <c:pt idx="19">
                  <c:v>0</c:v>
                </c:pt>
                <c:pt idx="20">
                  <c:v>0.55623100303951367</c:v>
                </c:pt>
                <c:pt idx="21">
                  <c:v>0.54</c:v>
                </c:pt>
                <c:pt idx="22">
                  <c:v>0.37811575834389521</c:v>
                </c:pt>
                <c:pt idx="23">
                  <c:v>0</c:v>
                </c:pt>
                <c:pt idx="24">
                  <c:v>0.55927051671732519</c:v>
                </c:pt>
                <c:pt idx="25">
                  <c:v>0.24000000000000002</c:v>
                </c:pt>
                <c:pt idx="26">
                  <c:v>0.7203210815378116</c:v>
                </c:pt>
                <c:pt idx="27">
                  <c:v>0</c:v>
                </c:pt>
                <c:pt idx="28">
                  <c:v>0.5835866261398176</c:v>
                </c:pt>
                <c:pt idx="29">
                  <c:v>0.60000000000000009</c:v>
                </c:pt>
                <c:pt idx="30">
                  <c:v>0.59146599070553441</c:v>
                </c:pt>
                <c:pt idx="31">
                  <c:v>0</c:v>
                </c:pt>
                <c:pt idx="32">
                  <c:v>0.50151975683890571</c:v>
                </c:pt>
                <c:pt idx="33">
                  <c:v>0.24000000000000002</c:v>
                </c:pt>
                <c:pt idx="34">
                  <c:v>0.69074778200253484</c:v>
                </c:pt>
                <c:pt idx="35">
                  <c:v>0</c:v>
                </c:pt>
                <c:pt idx="36">
                  <c:v>0.39513677811550146</c:v>
                </c:pt>
                <c:pt idx="37">
                  <c:v>0.18000000000000002</c:v>
                </c:pt>
                <c:pt idx="38">
                  <c:v>0.56400506970849174</c:v>
                </c:pt>
                <c:pt idx="39">
                  <c:v>0</c:v>
                </c:pt>
                <c:pt idx="40">
                  <c:v>0.34346504559270513</c:v>
                </c:pt>
                <c:pt idx="41">
                  <c:v>0.45204900718208696</c:v>
                </c:pt>
                <c:pt idx="42">
                  <c:v>0</c:v>
                </c:pt>
                <c:pt idx="43">
                  <c:v>0.36000000000000004</c:v>
                </c:pt>
                <c:pt idx="44">
                  <c:v>0.55766793409378956</c:v>
                </c:pt>
                <c:pt idx="45">
                  <c:v>0</c:v>
                </c:pt>
                <c:pt idx="46">
                  <c:v>0.40729483282674767</c:v>
                </c:pt>
                <c:pt idx="47">
                  <c:v>0.69919729615547099</c:v>
                </c:pt>
                <c:pt idx="48">
                  <c:v>0</c:v>
                </c:pt>
                <c:pt idx="49">
                  <c:v>0.36000000000000004</c:v>
                </c:pt>
                <c:pt idx="50">
                  <c:v>0.57750759878419455</c:v>
                </c:pt>
                <c:pt idx="51">
                  <c:v>0.69497253907900303</c:v>
                </c:pt>
                <c:pt idx="52">
                  <c:v>0</c:v>
                </c:pt>
                <c:pt idx="53">
                  <c:v>0.45</c:v>
                </c:pt>
                <c:pt idx="54">
                  <c:v>0.44376899696048627</c:v>
                </c:pt>
                <c:pt idx="55">
                  <c:v>0.77735530207013104</c:v>
                </c:pt>
                <c:pt idx="56">
                  <c:v>0</c:v>
                </c:pt>
                <c:pt idx="57">
                  <c:v>0.24000000000000002</c:v>
                </c:pt>
                <c:pt idx="58">
                  <c:v>0.64741641337386013</c:v>
                </c:pt>
                <c:pt idx="59">
                  <c:v>0.63793831854668359</c:v>
                </c:pt>
                <c:pt idx="60">
                  <c:v>0</c:v>
                </c:pt>
                <c:pt idx="61">
                  <c:v>0.21000000000000002</c:v>
                </c:pt>
                <c:pt idx="62">
                  <c:v>0.56534954407294824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0-4AB8-B798-0A87687CF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410591"/>
        <c:axId val="1399413087"/>
      </c:scatterChart>
      <c:valAx>
        <c:axId val="139941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9413087"/>
        <c:crosses val="autoZero"/>
        <c:crossBetween val="midCat"/>
      </c:valAx>
      <c:valAx>
        <c:axId val="13994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941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12</xdr:row>
      <xdr:rowOff>104775</xdr:rowOff>
    </xdr:from>
    <xdr:to>
      <xdr:col>18</xdr:col>
      <xdr:colOff>247650</xdr:colOff>
      <xdr:row>26</xdr:row>
      <xdr:rowOff>180975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handra/Desktop/exp1_nutr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p1_nutr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producibility_FF_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dataprocessed"/>
      <sheetName val="growth_rate"/>
      <sheetName val="exp2_raw dta"/>
      <sheetName val="DATA PROCESSED_2"/>
      <sheetName val="exp3_raw"/>
      <sheetName val="data_processed_3"/>
      <sheetName val="Diagramm2"/>
      <sheetName val="inlet_conc_change"/>
      <sheetName val="exp_4_raw"/>
      <sheetName val="data_processed_4"/>
      <sheetName val="exp_5_raw"/>
      <sheetName val="data_processed_5"/>
      <sheetName val="exp_6_raw"/>
      <sheetName val="data_processed_6"/>
      <sheetName val="Tabelle2"/>
      <sheetName val="exp_7_raw"/>
      <sheetName val="data-processed_7"/>
      <sheetName val="exp_8_raw"/>
      <sheetName val="data-processed_8"/>
      <sheetName val="exp_9_raw"/>
      <sheetName val="data_processed_9"/>
      <sheetName val="exp_10_raw"/>
      <sheetName val="data_processed_10"/>
      <sheetName val="combined data for paper_fast fl"/>
      <sheetName val="combined_paper_data_med_flow"/>
      <sheetName val="combined paper_low fl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4">
          <cell r="T4">
            <v>1.6397338403041823</v>
          </cell>
        </row>
        <row r="5">
          <cell r="T5">
            <v>1.2832699619771861</v>
          </cell>
        </row>
        <row r="6">
          <cell r="T6">
            <v>1.8821292775665399</v>
          </cell>
        </row>
        <row r="7">
          <cell r="T7">
            <v>1.7110266159695817</v>
          </cell>
        </row>
        <row r="8">
          <cell r="T8">
            <v>1.411596958174905</v>
          </cell>
        </row>
      </sheetData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dataprocessed"/>
      <sheetName val="growth_rate"/>
      <sheetName val="exp2_raw dta"/>
      <sheetName val="DATA PROCESSED_2"/>
      <sheetName val="exp3_raw"/>
      <sheetName val="data_processed_3"/>
      <sheetName val="Diagramm2"/>
      <sheetName val="inlet_conc_change"/>
      <sheetName val="exp_4_raw"/>
      <sheetName val="data_processed_4"/>
      <sheetName val="exp_5_raw"/>
      <sheetName val="data_processed_5"/>
      <sheetName val="exp_6_raw"/>
      <sheetName val="data_processed_6"/>
      <sheetName val="Tabelle2"/>
      <sheetName val="exp_7_raw"/>
      <sheetName val="data-processed_7"/>
      <sheetName val="exp_8_raw"/>
      <sheetName val="data-processed_8"/>
      <sheetName val="exp_9_raw"/>
      <sheetName val="data_processed_9"/>
      <sheetName val="exp_10_raw"/>
      <sheetName val="data_processed_10"/>
      <sheetName val="combined data for paper_fast fl"/>
      <sheetName val="combined_paper_data_med_flow"/>
      <sheetName val="combined paper_low flow"/>
      <sheetName val="Diagramm1"/>
    </sheetNames>
    <sheetDataSet>
      <sheetData sheetId="0"/>
      <sheetData sheetId="1">
        <row r="10">
          <cell r="L10">
            <v>0.64516129032258007</v>
          </cell>
        </row>
      </sheetData>
      <sheetData sheetId="2"/>
      <sheetData sheetId="3">
        <row r="4">
          <cell r="W4">
            <v>3000</v>
          </cell>
        </row>
      </sheetData>
      <sheetData sheetId="4">
        <row r="10">
          <cell r="I10">
            <v>16</v>
          </cell>
        </row>
      </sheetData>
      <sheetData sheetId="5">
        <row r="5">
          <cell r="W5">
            <v>42600</v>
          </cell>
        </row>
      </sheetData>
      <sheetData sheetId="6">
        <row r="10">
          <cell r="I10">
            <v>8</v>
          </cell>
        </row>
      </sheetData>
      <sheetData sheetId="7" refreshError="1"/>
      <sheetData sheetId="8"/>
      <sheetData sheetId="9"/>
      <sheetData sheetId="10">
        <row r="9">
          <cell r="I9">
            <v>8.3333333333333286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W5">
            <v>1578</v>
          </cell>
        </row>
      </sheetData>
      <sheetData sheetId="19">
        <row r="8">
          <cell r="I8">
            <v>0</v>
          </cell>
          <cell r="K8">
            <v>5.0697084917617236E-2</v>
          </cell>
          <cell r="P8">
            <v>3.168567807351079E-3</v>
          </cell>
        </row>
        <row r="9">
          <cell r="I9">
            <v>10</v>
          </cell>
          <cell r="K9">
            <v>6.3371356147021544E-3</v>
          </cell>
          <cell r="P9">
            <v>3.1685678073510772E-3</v>
          </cell>
        </row>
        <row r="10">
          <cell r="I10">
            <v>20</v>
          </cell>
          <cell r="K10">
            <v>3.1685678073510776E-2</v>
          </cell>
          <cell r="P10">
            <v>7.9214195183776905E-3</v>
          </cell>
          <cell r="Q10">
            <v>0</v>
          </cell>
        </row>
        <row r="11">
          <cell r="I11">
            <v>30</v>
          </cell>
          <cell r="K11">
            <v>2.5348542458808618E-2</v>
          </cell>
          <cell r="P11">
            <v>1.1089987325728771E-2</v>
          </cell>
          <cell r="Q11">
            <v>0</v>
          </cell>
        </row>
        <row r="12">
          <cell r="I12">
            <v>35</v>
          </cell>
          <cell r="K12">
            <v>4.4359949302915085E-2</v>
          </cell>
          <cell r="P12">
            <v>9.5057034220532386E-3</v>
          </cell>
          <cell r="Q12">
            <v>0</v>
          </cell>
        </row>
        <row r="13">
          <cell r="I13">
            <v>40</v>
          </cell>
          <cell r="K13">
            <v>0.1964512040557668</v>
          </cell>
          <cell r="P13">
            <v>5.3865652724968328E-2</v>
          </cell>
          <cell r="Q13">
            <v>8.9620631329093477E-3</v>
          </cell>
        </row>
        <row r="14">
          <cell r="I14">
            <v>45</v>
          </cell>
          <cell r="K14">
            <v>0.37811575834389521</v>
          </cell>
          <cell r="P14">
            <v>5.5978031263202166E-2</v>
          </cell>
          <cell r="Q14">
            <v>5.4350149261802316E-2</v>
          </cell>
        </row>
        <row r="15">
          <cell r="I15">
            <v>50</v>
          </cell>
          <cell r="K15">
            <v>0.7203210815378116</v>
          </cell>
          <cell r="P15">
            <v>0.1330798479087453</v>
          </cell>
          <cell r="Q15">
            <v>0.25350302713139328</v>
          </cell>
        </row>
        <row r="16">
          <cell r="I16">
            <v>55</v>
          </cell>
          <cell r="K16">
            <v>0.59146599070553441</v>
          </cell>
          <cell r="P16">
            <v>9.4000844951415113E-2</v>
          </cell>
          <cell r="Q16">
            <v>0.26552186501851571</v>
          </cell>
        </row>
        <row r="17">
          <cell r="I17">
            <v>60</v>
          </cell>
          <cell r="K17">
            <v>0.69074778200253484</v>
          </cell>
          <cell r="P17">
            <v>0.10773130544993646</v>
          </cell>
          <cell r="Q17">
            <v>0.19311807770408781</v>
          </cell>
        </row>
        <row r="18">
          <cell r="I18">
            <v>70</v>
          </cell>
          <cell r="K18">
            <v>0.56400506970849174</v>
          </cell>
          <cell r="P18">
            <v>4.4359949302915064E-2</v>
          </cell>
          <cell r="Q18">
            <v>9.4421194079539542E-2</v>
          </cell>
        </row>
        <row r="19">
          <cell r="I19">
            <v>80</v>
          </cell>
          <cell r="K19">
            <v>0.45204900718208696</v>
          </cell>
          <cell r="P19">
            <v>3.802281368821292E-2</v>
          </cell>
          <cell r="Q19">
            <v>0.27012027652126375</v>
          </cell>
        </row>
        <row r="20">
          <cell r="I20">
            <v>90</v>
          </cell>
          <cell r="K20">
            <v>0.55766793409378956</v>
          </cell>
          <cell r="P20">
            <v>6.9708491761723529E-2</v>
          </cell>
          <cell r="Q20">
            <v>0.20774467009960704</v>
          </cell>
        </row>
        <row r="21">
          <cell r="I21">
            <v>100</v>
          </cell>
          <cell r="K21">
            <v>0.69919729615547099</v>
          </cell>
          <cell r="P21">
            <v>0.14258555133079828</v>
          </cell>
          <cell r="Q21">
            <v>0.2673807333534387</v>
          </cell>
        </row>
        <row r="22">
          <cell r="I22">
            <v>120</v>
          </cell>
          <cell r="K22">
            <v>0.69497253907900303</v>
          </cell>
          <cell r="P22">
            <v>0.10456273764258563</v>
          </cell>
          <cell r="Q22">
            <v>0.13790450987705505</v>
          </cell>
        </row>
        <row r="23">
          <cell r="I23">
            <v>160</v>
          </cell>
          <cell r="K23">
            <v>0.77735530207013104</v>
          </cell>
          <cell r="P23">
            <v>0.12251795521757509</v>
          </cell>
          <cell r="Q23">
            <v>0.10365732274089816</v>
          </cell>
        </row>
        <row r="24">
          <cell r="I24">
            <v>200</v>
          </cell>
          <cell r="K24">
            <v>0.63793831854668359</v>
          </cell>
          <cell r="P24">
            <v>3.6966624419095928E-2</v>
          </cell>
          <cell r="Q24">
            <v>0.18521597141345986</v>
          </cell>
        </row>
      </sheetData>
      <sheetData sheetId="20">
        <row r="5">
          <cell r="W5">
            <v>3801.9999999999995</v>
          </cell>
        </row>
      </sheetData>
      <sheetData sheetId="21">
        <row r="9">
          <cell r="I9">
            <v>2.4561403508771917</v>
          </cell>
        </row>
      </sheetData>
      <sheetData sheetId="22">
        <row r="4">
          <cell r="Q4">
            <v>0</v>
          </cell>
        </row>
      </sheetData>
      <sheetData sheetId="23">
        <row r="14">
          <cell r="X14">
            <v>0.34566095788550905</v>
          </cell>
        </row>
      </sheetData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_FF_DO_raw"/>
      <sheetName val="exp_FF_DO_N_raw"/>
      <sheetName val="exp_FF_noDO_noN_raw"/>
      <sheetName val="exp_FF_noDO_N_raw"/>
      <sheetName val="exp_FF_DO_N_pro"/>
      <sheetName val="exp_FF_DO_pro"/>
      <sheetName val="exp_FF_noDO_N_pro"/>
      <sheetName val="exp_FF_noDO_noN_pro"/>
    </sheetNames>
    <sheetDataSet>
      <sheetData sheetId="0">
        <row r="5">
          <cell r="W5">
            <v>1096.6666666666667</v>
          </cell>
        </row>
      </sheetData>
      <sheetData sheetId="1"/>
      <sheetData sheetId="2"/>
      <sheetData sheetId="3">
        <row r="5">
          <cell r="W5">
            <v>8900</v>
          </cell>
        </row>
      </sheetData>
      <sheetData sheetId="4"/>
      <sheetData sheetId="5">
        <row r="9">
          <cell r="I9">
            <v>0</v>
          </cell>
          <cell r="K9">
            <v>0</v>
          </cell>
          <cell r="Q9">
            <v>0</v>
          </cell>
        </row>
        <row r="10">
          <cell r="I10">
            <v>10</v>
          </cell>
          <cell r="K10">
            <v>0</v>
          </cell>
          <cell r="L10">
            <v>8</v>
          </cell>
          <cell r="N10">
            <v>0</v>
          </cell>
          <cell r="Q10">
            <v>0</v>
          </cell>
          <cell r="R10">
            <v>0</v>
          </cell>
        </row>
        <row r="11">
          <cell r="I11">
            <v>20</v>
          </cell>
          <cell r="K11">
            <v>0</v>
          </cell>
          <cell r="L11">
            <v>18</v>
          </cell>
          <cell r="N11">
            <v>0</v>
          </cell>
          <cell r="Q11">
            <v>0</v>
          </cell>
          <cell r="R11">
            <v>0</v>
          </cell>
        </row>
        <row r="12">
          <cell r="I12">
            <v>30</v>
          </cell>
          <cell r="K12">
            <v>0.1276595744680851</v>
          </cell>
          <cell r="L12">
            <v>28</v>
          </cell>
          <cell r="N12">
            <v>0</v>
          </cell>
          <cell r="Q12">
            <v>1.289556439853886E-2</v>
          </cell>
          <cell r="R12">
            <v>0</v>
          </cell>
        </row>
        <row r="13">
          <cell r="I13">
            <v>40</v>
          </cell>
          <cell r="K13">
            <v>0.55623100303951367</v>
          </cell>
          <cell r="L13">
            <v>38</v>
          </cell>
          <cell r="N13">
            <v>0.18000000000000002</v>
          </cell>
          <cell r="Q13">
            <v>0.13788809996612469</v>
          </cell>
          <cell r="R13">
            <v>9.0000000000000011E-2</v>
          </cell>
        </row>
        <row r="14">
          <cell r="I14">
            <v>45</v>
          </cell>
          <cell r="K14">
            <v>0.55927051671732519</v>
          </cell>
          <cell r="L14">
            <v>43</v>
          </cell>
          <cell r="N14">
            <v>0.54</v>
          </cell>
          <cell r="Q14">
            <v>0.33835671854287525</v>
          </cell>
          <cell r="R14">
            <v>0.25455844122715715</v>
          </cell>
        </row>
        <row r="15">
          <cell r="I15">
            <v>50</v>
          </cell>
          <cell r="K15">
            <v>0.5835866261398176</v>
          </cell>
          <cell r="L15">
            <v>48</v>
          </cell>
          <cell r="N15">
            <v>0.24000000000000002</v>
          </cell>
          <cell r="Q15">
            <v>0.16780758348744387</v>
          </cell>
          <cell r="R15">
            <v>0.24657656011875909</v>
          </cell>
        </row>
        <row r="16">
          <cell r="I16">
            <v>55</v>
          </cell>
          <cell r="K16">
            <v>0.50151975683890571</v>
          </cell>
          <cell r="L16">
            <v>53</v>
          </cell>
          <cell r="N16">
            <v>0.60000000000000009</v>
          </cell>
          <cell r="Q16">
            <v>9.8491499975803337E-2</v>
          </cell>
          <cell r="R16">
            <v>0.28284271247461906</v>
          </cell>
        </row>
        <row r="17">
          <cell r="I17">
            <v>60</v>
          </cell>
          <cell r="K17">
            <v>0.39513677811550146</v>
          </cell>
          <cell r="L17">
            <v>58</v>
          </cell>
          <cell r="N17">
            <v>0.24000000000000002</v>
          </cell>
          <cell r="Q17">
            <v>8.5970429323592404E-2</v>
          </cell>
          <cell r="R17">
            <v>0.11313708498984762</v>
          </cell>
        </row>
        <row r="18">
          <cell r="I18">
            <v>70</v>
          </cell>
          <cell r="K18">
            <v>0.34346504559270513</v>
          </cell>
          <cell r="L18">
            <v>68</v>
          </cell>
          <cell r="N18">
            <v>0.18000000000000002</v>
          </cell>
          <cell r="Q18">
            <v>5.067882067031327E-2</v>
          </cell>
          <cell r="R18">
            <v>0.24657656011875909</v>
          </cell>
        </row>
        <row r="19">
          <cell r="I19">
            <v>90</v>
          </cell>
          <cell r="K19">
            <v>0.40729483282674767</v>
          </cell>
          <cell r="L19">
            <v>88</v>
          </cell>
          <cell r="N19">
            <v>0.36000000000000004</v>
          </cell>
          <cell r="Q19">
            <v>0.16060601597109916</v>
          </cell>
          <cell r="R19">
            <v>0.77768888380894319</v>
          </cell>
        </row>
        <row r="20">
          <cell r="I20">
            <v>110</v>
          </cell>
          <cell r="K20">
            <v>0.57750759878419455</v>
          </cell>
          <cell r="L20">
            <v>108</v>
          </cell>
          <cell r="N20">
            <v>0.36000000000000004</v>
          </cell>
          <cell r="Q20">
            <v>0.30997079109986531</v>
          </cell>
          <cell r="R20">
            <v>0.35327043465311386</v>
          </cell>
        </row>
        <row r="21">
          <cell r="I21">
            <v>150</v>
          </cell>
          <cell r="K21">
            <v>0.44376899696048627</v>
          </cell>
          <cell r="L21">
            <v>148</v>
          </cell>
          <cell r="N21">
            <v>0.45</v>
          </cell>
          <cell r="Q21">
            <v>0.18618106785548394</v>
          </cell>
          <cell r="R21">
            <v>0</v>
          </cell>
        </row>
        <row r="22">
          <cell r="I22">
            <v>190</v>
          </cell>
          <cell r="K22">
            <v>0.64741641337386013</v>
          </cell>
          <cell r="L22">
            <v>188</v>
          </cell>
          <cell r="N22">
            <v>0.24000000000000002</v>
          </cell>
          <cell r="Q22">
            <v>0.31962621715169021</v>
          </cell>
          <cell r="R22">
            <v>5.656854249492381E-2</v>
          </cell>
        </row>
        <row r="23">
          <cell r="I23">
            <v>230</v>
          </cell>
          <cell r="K23">
            <v>0.56534954407294824</v>
          </cell>
          <cell r="L23">
            <v>228</v>
          </cell>
          <cell r="N23">
            <v>0.21000000000000002</v>
          </cell>
          <cell r="Q23">
            <v>0.26344010553216352</v>
          </cell>
          <cell r="R23">
            <v>0.24494897427831785</v>
          </cell>
        </row>
      </sheetData>
      <sheetData sheetId="6">
        <row r="10">
          <cell r="I10">
            <v>17.23404255319149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activeCell="C1" sqref="C1"/>
    </sheetView>
  </sheetViews>
  <sheetFormatPr baseColWidth="10" defaultColWidth="11.5" defaultRowHeight="15" x14ac:dyDescent="0.2"/>
  <sheetData>
    <row r="1" spans="1:3" x14ac:dyDescent="0.2">
      <c r="A1" t="str">
        <f>F1_long!B1</f>
        <v>time</v>
      </c>
      <c r="B1" t="s">
        <v>1</v>
      </c>
      <c r="C1" s="10" t="s">
        <v>2</v>
      </c>
    </row>
    <row r="2" spans="1:3" x14ac:dyDescent="0.2">
      <c r="A2">
        <f>F1_long!B2</f>
        <v>0</v>
      </c>
      <c r="B2">
        <f>F1_long!C2</f>
        <v>5.0697084917617236E-2</v>
      </c>
      <c r="C2" s="10">
        <v>3.1689999999999999E-3</v>
      </c>
    </row>
    <row r="3" spans="1:3" x14ac:dyDescent="0.2">
      <c r="A3">
        <f>F1_long!B4</f>
        <v>0</v>
      </c>
      <c r="B3">
        <f>F1_long!C4</f>
        <v>0</v>
      </c>
      <c r="C3" s="10">
        <v>9.9999999999999995E-7</v>
      </c>
    </row>
    <row r="4" spans="1:3" x14ac:dyDescent="0.2">
      <c r="A4">
        <f>F1_long!B5</f>
        <v>8</v>
      </c>
      <c r="B4">
        <f>F1_long!C5</f>
        <v>0</v>
      </c>
      <c r="C4" s="10">
        <v>9.9999999999999995E-7</v>
      </c>
    </row>
    <row r="5" spans="1:3" x14ac:dyDescent="0.2">
      <c r="A5">
        <f>F1_long!B6</f>
        <v>10</v>
      </c>
      <c r="B5">
        <f>F1_long!C6</f>
        <v>6.3371356147021544E-3</v>
      </c>
      <c r="C5" s="10">
        <v>9.9999999999999995E-7</v>
      </c>
    </row>
    <row r="6" spans="1:3" x14ac:dyDescent="0.2">
      <c r="A6">
        <f>F1_long!B8</f>
        <v>10</v>
      </c>
      <c r="B6">
        <f>F1_long!C8</f>
        <v>0</v>
      </c>
      <c r="C6" s="10">
        <v>3.1689999999999999E-3</v>
      </c>
    </row>
    <row r="7" spans="1:3" x14ac:dyDescent="0.2">
      <c r="A7">
        <f>F1_long!B9</f>
        <v>18</v>
      </c>
      <c r="B7">
        <f>F1_long!C9</f>
        <v>0</v>
      </c>
      <c r="C7" s="10">
        <v>9.9999999999999995E-7</v>
      </c>
    </row>
    <row r="8" spans="1:3" x14ac:dyDescent="0.2">
      <c r="A8">
        <f>F1_long!B10</f>
        <v>20</v>
      </c>
      <c r="B8">
        <f>F1_long!C10</f>
        <v>3.1685678073510776E-2</v>
      </c>
      <c r="C8" s="10">
        <v>9.9999999999999995E-7</v>
      </c>
    </row>
    <row r="9" spans="1:3" x14ac:dyDescent="0.2">
      <c r="A9">
        <f>F1_long!B12</f>
        <v>20</v>
      </c>
      <c r="B9">
        <f>F1_long!C12</f>
        <v>0</v>
      </c>
      <c r="C9" s="10">
        <v>9.9999999999999995E-7</v>
      </c>
    </row>
    <row r="10" spans="1:3" x14ac:dyDescent="0.2">
      <c r="A10">
        <f>F1_long!B13</f>
        <v>28</v>
      </c>
      <c r="B10">
        <f>F1_long!C13</f>
        <v>0</v>
      </c>
      <c r="C10" s="10">
        <v>7.9209999999999992E-3</v>
      </c>
    </row>
    <row r="11" spans="1:3" x14ac:dyDescent="0.2">
      <c r="A11">
        <f>F1_long!B14</f>
        <v>30</v>
      </c>
      <c r="B11">
        <f>F1_long!C14</f>
        <v>2.5348542458808618E-2</v>
      </c>
      <c r="C11" s="10">
        <v>9.9999999999999995E-7</v>
      </c>
    </row>
    <row r="12" spans="1:3" x14ac:dyDescent="0.2">
      <c r="A12">
        <f>F1_long!B16</f>
        <v>30</v>
      </c>
      <c r="B12">
        <f>F1_long!C16</f>
        <v>0.1276595744680851</v>
      </c>
      <c r="C12" s="10">
        <v>9.9999999999999995E-7</v>
      </c>
    </row>
    <row r="13" spans="1:3" x14ac:dyDescent="0.2">
      <c r="A13">
        <f>F1_long!B17</f>
        <v>35</v>
      </c>
      <c r="B13">
        <f>F1_long!C17</f>
        <v>4.4359949302915085E-2</v>
      </c>
      <c r="C13" s="10">
        <v>9.9999999999999995E-7</v>
      </c>
    </row>
    <row r="14" spans="1:3" x14ac:dyDescent="0.2">
      <c r="A14">
        <f>F1_long!B19</f>
        <v>38</v>
      </c>
      <c r="B14">
        <f>F1_long!C19</f>
        <v>0.18000000000000002</v>
      </c>
      <c r="C14" s="10">
        <v>1.1089999999999999E-2</v>
      </c>
    </row>
    <row r="15" spans="1:3" x14ac:dyDescent="0.2">
      <c r="A15">
        <f>F1_long!B20</f>
        <v>40</v>
      </c>
      <c r="B15">
        <f>F1_long!C20</f>
        <v>0.1964512040557668</v>
      </c>
      <c r="C15" s="10">
        <v>9.9999999999999995E-7</v>
      </c>
    </row>
    <row r="16" spans="1:3" x14ac:dyDescent="0.2">
      <c r="A16">
        <f>F1_long!B22</f>
        <v>40</v>
      </c>
      <c r="B16">
        <f>F1_long!C22</f>
        <v>0.55623100303951367</v>
      </c>
      <c r="C16" s="10">
        <v>1.2895999999999999E-2</v>
      </c>
    </row>
    <row r="17" spans="1:3" x14ac:dyDescent="0.2">
      <c r="A17">
        <f>F1_long!B23</f>
        <v>43</v>
      </c>
      <c r="B17">
        <f>F1_long!C23</f>
        <v>0.54</v>
      </c>
      <c r="C17" s="10">
        <v>9.5060000000000006E-3</v>
      </c>
    </row>
    <row r="18" spans="1:3" x14ac:dyDescent="0.2">
      <c r="A18">
        <f>F1_long!B24</f>
        <v>45</v>
      </c>
      <c r="B18">
        <f>F1_long!C24</f>
        <v>0.37811575834389521</v>
      </c>
      <c r="C18" s="10">
        <v>9.9999999999999995E-7</v>
      </c>
    </row>
    <row r="19" spans="1:3" x14ac:dyDescent="0.2">
      <c r="A19">
        <f>F1_long!B26</f>
        <v>45</v>
      </c>
      <c r="B19">
        <f>F1_long!C26</f>
        <v>0.55927051671732519</v>
      </c>
      <c r="C19" s="10">
        <v>0.09</v>
      </c>
    </row>
    <row r="20" spans="1:3" x14ac:dyDescent="0.2">
      <c r="A20">
        <f>F1_long!B27</f>
        <v>48</v>
      </c>
      <c r="B20">
        <f>F1_long!C27</f>
        <v>0.24000000000000002</v>
      </c>
      <c r="C20" s="10">
        <v>5.3865999999999997E-2</v>
      </c>
    </row>
    <row r="21" spans="1:3" x14ac:dyDescent="0.2">
      <c r="A21">
        <f>F1_long!B28</f>
        <v>50</v>
      </c>
      <c r="B21">
        <f>F1_long!C28</f>
        <v>0.7203210815378116</v>
      </c>
      <c r="C21" s="10">
        <v>8.9619999999999995E-3</v>
      </c>
    </row>
    <row r="22" spans="1:3" x14ac:dyDescent="0.2">
      <c r="A22">
        <f>F1_long!B30</f>
        <v>50</v>
      </c>
      <c r="B22">
        <f>F1_long!C30</f>
        <v>0.5835866261398176</v>
      </c>
      <c r="C22" s="10">
        <v>0.13788800000000001</v>
      </c>
    </row>
    <row r="23" spans="1:3" x14ac:dyDescent="0.2">
      <c r="A23">
        <f>F1_long!B31</f>
        <v>53</v>
      </c>
      <c r="B23">
        <f>F1_long!C31</f>
        <v>0.60000000000000009</v>
      </c>
      <c r="C23" s="10">
        <v>0.25455800000000001</v>
      </c>
    </row>
    <row r="24" spans="1:3" x14ac:dyDescent="0.2">
      <c r="A24">
        <f>F1_long!B32</f>
        <v>55</v>
      </c>
      <c r="B24">
        <f>F1_long!C32</f>
        <v>0.59146599070553441</v>
      </c>
      <c r="C24" s="10">
        <v>5.5978E-2</v>
      </c>
    </row>
    <row r="25" spans="1:3" x14ac:dyDescent="0.2">
      <c r="A25">
        <f>F1_long!B34</f>
        <v>55</v>
      </c>
      <c r="B25">
        <f>F1_long!C34</f>
        <v>0.50151975683890571</v>
      </c>
      <c r="C25" s="10">
        <v>5.4350000000000002E-2</v>
      </c>
    </row>
    <row r="26" spans="1:3" x14ac:dyDescent="0.2">
      <c r="A26">
        <f>F1_long!B35</f>
        <v>58</v>
      </c>
      <c r="B26">
        <f>F1_long!C35</f>
        <v>0.24000000000000002</v>
      </c>
      <c r="C26" s="10">
        <v>0.33835700000000002</v>
      </c>
    </row>
    <row r="27" spans="1:3" x14ac:dyDescent="0.2">
      <c r="A27">
        <f>F1_long!B36</f>
        <v>60</v>
      </c>
      <c r="B27">
        <f>F1_long!C36</f>
        <v>0.69074778200253484</v>
      </c>
      <c r="C27" s="10">
        <v>0.24657699999999999</v>
      </c>
    </row>
    <row r="28" spans="1:3" x14ac:dyDescent="0.2">
      <c r="A28">
        <f>F1_long!B38</f>
        <v>60</v>
      </c>
      <c r="B28">
        <f>F1_long!C38</f>
        <v>0.39513677811550146</v>
      </c>
      <c r="C28" s="10">
        <v>0.13308</v>
      </c>
    </row>
    <row r="29" spans="1:3" x14ac:dyDescent="0.2">
      <c r="A29">
        <f>F1_long!B39</f>
        <v>68</v>
      </c>
      <c r="B29">
        <f>F1_long!C39</f>
        <v>0.18000000000000002</v>
      </c>
      <c r="C29" s="10">
        <v>0.25350299999999998</v>
      </c>
    </row>
    <row r="30" spans="1:3" x14ac:dyDescent="0.2">
      <c r="A30">
        <f>F1_long!B40</f>
        <v>70</v>
      </c>
      <c r="B30">
        <f>F1_long!C40</f>
        <v>0.56400506970849174</v>
      </c>
      <c r="C30" s="10">
        <v>0.16780800000000001</v>
      </c>
    </row>
    <row r="31" spans="1:3" x14ac:dyDescent="0.2">
      <c r="A31">
        <f>F1_long!B42</f>
        <v>70</v>
      </c>
      <c r="B31">
        <f>F1_long!C42</f>
        <v>0.34346504559270513</v>
      </c>
      <c r="C31" s="10">
        <v>0.28284300000000001</v>
      </c>
    </row>
    <row r="32" spans="1:3" x14ac:dyDescent="0.2">
      <c r="A32">
        <f>F1_long!B43</f>
        <v>80</v>
      </c>
      <c r="B32">
        <f>F1_long!C43</f>
        <v>0.45204900718208696</v>
      </c>
      <c r="C32" s="10">
        <v>9.4001000000000001E-2</v>
      </c>
    </row>
    <row r="33" spans="1:3" x14ac:dyDescent="0.2">
      <c r="A33">
        <f>F1_long!B45</f>
        <v>88</v>
      </c>
      <c r="B33">
        <f>F1_long!C45</f>
        <v>0.36000000000000004</v>
      </c>
      <c r="C33" s="10">
        <v>0.26552199999999998</v>
      </c>
    </row>
    <row r="34" spans="1:3" x14ac:dyDescent="0.2">
      <c r="A34">
        <f>F1_long!B46</f>
        <v>90</v>
      </c>
      <c r="B34">
        <f>F1_long!C46</f>
        <v>0.55766793409378956</v>
      </c>
      <c r="C34" s="10">
        <v>9.8490999999999995E-2</v>
      </c>
    </row>
    <row r="35" spans="1:3" x14ac:dyDescent="0.2">
      <c r="A35">
        <f>F1_long!B48</f>
        <v>90</v>
      </c>
      <c r="B35">
        <f>F1_long!C48</f>
        <v>0.40729483282674767</v>
      </c>
      <c r="C35" s="10">
        <v>0.113137</v>
      </c>
    </row>
    <row r="36" spans="1:3" x14ac:dyDescent="0.2">
      <c r="A36">
        <f>F1_long!B49</f>
        <v>100</v>
      </c>
      <c r="B36">
        <f>F1_long!C49</f>
        <v>0.69919729615547099</v>
      </c>
      <c r="C36" s="10">
        <v>0.10773099999999999</v>
      </c>
    </row>
    <row r="37" spans="1:3" x14ac:dyDescent="0.2">
      <c r="A37">
        <f>F1_long!B51</f>
        <v>108</v>
      </c>
      <c r="B37">
        <f>F1_long!C51</f>
        <v>0.36000000000000004</v>
      </c>
      <c r="C37" s="10">
        <v>0.19311800000000001</v>
      </c>
    </row>
    <row r="38" spans="1:3" x14ac:dyDescent="0.2">
      <c r="A38">
        <f>F1_long!B52</f>
        <v>110</v>
      </c>
      <c r="B38">
        <f>F1_long!C52</f>
        <v>0.57750759878419455</v>
      </c>
      <c r="C38" s="10">
        <v>8.5970000000000005E-2</v>
      </c>
    </row>
    <row r="39" spans="1:3" x14ac:dyDescent="0.2">
      <c r="A39">
        <f>F1_long!B53</f>
        <v>120</v>
      </c>
      <c r="B39">
        <f>F1_long!C53</f>
        <v>0.69497253907900303</v>
      </c>
      <c r="C39" s="10">
        <v>0.24657699999999999</v>
      </c>
    </row>
    <row r="40" spans="1:3" x14ac:dyDescent="0.2">
      <c r="A40">
        <f>F1_long!B55</f>
        <v>148</v>
      </c>
      <c r="B40">
        <f>F1_long!C55</f>
        <v>0.45</v>
      </c>
      <c r="C40" s="10">
        <v>4.4359999999999997E-2</v>
      </c>
    </row>
    <row r="41" spans="1:3" x14ac:dyDescent="0.2">
      <c r="A41">
        <f>F1_long!B56</f>
        <v>150</v>
      </c>
      <c r="B41">
        <f>F1_long!C56</f>
        <v>0.44376899696048627</v>
      </c>
      <c r="C41" s="10">
        <v>9.4421000000000005E-2</v>
      </c>
    </row>
    <row r="42" spans="1:3" x14ac:dyDescent="0.2">
      <c r="A42">
        <f>F1_long!B57</f>
        <v>160</v>
      </c>
      <c r="B42">
        <f>F1_long!C57</f>
        <v>0.77735530207013104</v>
      </c>
      <c r="C42" s="10">
        <v>5.0679000000000002E-2</v>
      </c>
    </row>
    <row r="43" spans="1:3" x14ac:dyDescent="0.2">
      <c r="A43">
        <f>F1_long!B59</f>
        <v>188</v>
      </c>
      <c r="B43">
        <f>F1_long!C59</f>
        <v>0.24000000000000002</v>
      </c>
      <c r="C43" s="10">
        <v>3.8023000000000001E-2</v>
      </c>
    </row>
    <row r="44" spans="1:3" x14ac:dyDescent="0.2">
      <c r="A44">
        <f>F1_long!B60</f>
        <v>190</v>
      </c>
      <c r="B44">
        <f>F1_long!C60</f>
        <v>0.64741641337386013</v>
      </c>
      <c r="C44" s="10">
        <v>0.27012000000000003</v>
      </c>
    </row>
    <row r="45" spans="1:3" x14ac:dyDescent="0.2">
      <c r="A45">
        <f>F1_long!B61</f>
        <v>200</v>
      </c>
      <c r="B45">
        <f>F1_long!C61</f>
        <v>0.63793831854668359</v>
      </c>
      <c r="C45" s="10">
        <v>0.77768899999999996</v>
      </c>
    </row>
    <row r="46" spans="1:3" x14ac:dyDescent="0.2">
      <c r="A46">
        <f>F1_long!B63</f>
        <v>228</v>
      </c>
      <c r="B46">
        <f>F1_long!C63</f>
        <v>0.21000000000000002</v>
      </c>
      <c r="C46" s="10">
        <v>6.9708000000000006E-2</v>
      </c>
    </row>
    <row r="47" spans="1:3" x14ac:dyDescent="0.2">
      <c r="A47">
        <f>F1_long!B64</f>
        <v>230</v>
      </c>
      <c r="B47">
        <f>F1_long!C64</f>
        <v>0.56534954407294824</v>
      </c>
      <c r="C47" s="10">
        <v>0.20774500000000001</v>
      </c>
    </row>
    <row r="48" spans="1:3" x14ac:dyDescent="0.2">
      <c r="C48" s="10"/>
    </row>
    <row r="49" spans="3:3" x14ac:dyDescent="0.2">
      <c r="C49" s="10"/>
    </row>
    <row r="50" spans="3:3" x14ac:dyDescent="0.2">
      <c r="C50" s="10"/>
    </row>
    <row r="51" spans="3:3" x14ac:dyDescent="0.2">
      <c r="C51" s="10"/>
    </row>
    <row r="52" spans="3:3" x14ac:dyDescent="0.2">
      <c r="C52" s="10"/>
    </row>
    <row r="53" spans="3:3" x14ac:dyDescent="0.2">
      <c r="C53" s="10"/>
    </row>
    <row r="54" spans="3:3" x14ac:dyDescent="0.2">
      <c r="C54" s="10"/>
    </row>
    <row r="55" spans="3:3" x14ac:dyDescent="0.2">
      <c r="C55" s="10"/>
    </row>
    <row r="56" spans="3:3" x14ac:dyDescent="0.2">
      <c r="C56" s="10"/>
    </row>
    <row r="57" spans="3:3" x14ac:dyDescent="0.2">
      <c r="C57" s="10"/>
    </row>
    <row r="58" spans="3:3" x14ac:dyDescent="0.2">
      <c r="C58" s="10"/>
    </row>
    <row r="59" spans="3:3" x14ac:dyDescent="0.2">
      <c r="C59" s="10"/>
    </row>
    <row r="60" spans="3:3" x14ac:dyDescent="0.2">
      <c r="C60" s="10"/>
    </row>
    <row r="61" spans="3:3" x14ac:dyDescent="0.2">
      <c r="C61" s="10"/>
    </row>
    <row r="62" spans="3:3" x14ac:dyDescent="0.2">
      <c r="C62" s="10"/>
    </row>
    <row r="63" spans="3:3" x14ac:dyDescent="0.2">
      <c r="C63" s="10"/>
    </row>
    <row r="64" spans="3:3" x14ac:dyDescent="0.2">
      <c r="C64" s="10"/>
    </row>
    <row r="65" spans="3:3" x14ac:dyDescent="0.2">
      <c r="C65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x14ac:dyDescent="0.2">
      <c r="A1" t="s">
        <v>7</v>
      </c>
      <c r="B1" t="s">
        <v>6</v>
      </c>
    </row>
    <row r="2" spans="1:2" x14ac:dyDescent="0.2">
      <c r="A2">
        <v>3</v>
      </c>
      <c r="B2">
        <f>'[1]combined data for paper_fast fl'!T4</f>
        <v>1.6397338403041823</v>
      </c>
    </row>
    <row r="3" spans="1:2" x14ac:dyDescent="0.2">
      <c r="A3">
        <v>6</v>
      </c>
      <c r="B3">
        <f>'[1]combined data for paper_fast fl'!T5</f>
        <v>1.2832699619771861</v>
      </c>
    </row>
    <row r="4" spans="1:2" x14ac:dyDescent="0.2">
      <c r="A4">
        <v>9</v>
      </c>
      <c r="B4">
        <f>'[1]combined data for paper_fast fl'!T6</f>
        <v>1.8821292775665399</v>
      </c>
    </row>
    <row r="5" spans="1:2" x14ac:dyDescent="0.2">
      <c r="A5">
        <v>12</v>
      </c>
      <c r="B5">
        <f>'[1]combined data for paper_fast fl'!T7</f>
        <v>1.7110266159695817</v>
      </c>
    </row>
    <row r="6" spans="1:2" x14ac:dyDescent="0.2">
      <c r="A6">
        <v>15</v>
      </c>
      <c r="B6">
        <f>'[1]combined data for paper_fast fl'!T8</f>
        <v>1.411596958174905</v>
      </c>
    </row>
    <row r="64" spans="3:7" x14ac:dyDescent="0.2">
      <c r="C64">
        <f>F1_long!C65</f>
        <v>0</v>
      </c>
      <c r="D64">
        <f>F1_long!C66</f>
        <v>0</v>
      </c>
      <c r="E64">
        <f>F1_long!C67</f>
        <v>0</v>
      </c>
      <c r="F64">
        <f>F1_long!C68</f>
        <v>0</v>
      </c>
      <c r="G64">
        <f>F1_long!C69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workbookViewId="0">
      <selection activeCell="D1" sqref="D1:D64"/>
    </sheetView>
  </sheetViews>
  <sheetFormatPr baseColWidth="10" defaultColWidth="9.1640625" defaultRowHeight="15" x14ac:dyDescent="0.2"/>
  <sheetData>
    <row r="1" spans="1:5" x14ac:dyDescent="0.2">
      <c r="A1" t="s">
        <v>3</v>
      </c>
      <c r="B1" t="s">
        <v>0</v>
      </c>
      <c r="C1" t="s">
        <v>4</v>
      </c>
      <c r="D1" t="s">
        <v>8</v>
      </c>
      <c r="E1" t="s">
        <v>5</v>
      </c>
    </row>
    <row r="2" spans="1:5" x14ac:dyDescent="0.2">
      <c r="A2" t="s">
        <v>1</v>
      </c>
      <c r="B2">
        <f>'[2]data-processed_8'!I8</f>
        <v>0</v>
      </c>
      <c r="C2">
        <f>'[2]data-processed_8'!K8</f>
        <v>5.0697084917617236E-2</v>
      </c>
      <c r="D2">
        <f t="shared" ref="D2:D33" si="0">IF(E2=0,10^-6,E2)</f>
        <v>3.168567807351079E-3</v>
      </c>
      <c r="E2">
        <f>'[2]data-processed_8'!P8</f>
        <v>3.168567807351079E-3</v>
      </c>
    </row>
    <row r="3" spans="1:5" x14ac:dyDescent="0.2">
      <c r="A3" t="s">
        <v>1</v>
      </c>
      <c r="B3" t="e">
        <f>#REF!</f>
        <v>#REF!</v>
      </c>
      <c r="C3" t="e">
        <f>#REF!</f>
        <v>#REF!</v>
      </c>
      <c r="D3">
        <f t="shared" si="0"/>
        <v>9.9999999999999995E-7</v>
      </c>
      <c r="E3">
        <v>0</v>
      </c>
    </row>
    <row r="4" spans="1:5" x14ac:dyDescent="0.2">
      <c r="A4" t="s">
        <v>1</v>
      </c>
      <c r="B4">
        <f>[3]exp_FF_DO_pro!I9</f>
        <v>0</v>
      </c>
      <c r="C4">
        <f>[3]exp_FF_DO_pro!K9</f>
        <v>0</v>
      </c>
      <c r="D4">
        <f t="shared" si="0"/>
        <v>9.9999999999999995E-7</v>
      </c>
      <c r="E4">
        <f>[3]exp_FF_DO_pro!Q9</f>
        <v>0</v>
      </c>
    </row>
    <row r="5" spans="1:5" x14ac:dyDescent="0.2">
      <c r="A5" t="s">
        <v>1</v>
      </c>
      <c r="B5">
        <f>[3]exp_FF_DO_pro!L10</f>
        <v>8</v>
      </c>
      <c r="C5">
        <f>[3]exp_FF_DO_pro!N10</f>
        <v>0</v>
      </c>
      <c r="D5">
        <f t="shared" si="0"/>
        <v>9.9999999999999995E-7</v>
      </c>
      <c r="E5">
        <f>[3]exp_FF_DO_pro!R10</f>
        <v>0</v>
      </c>
    </row>
    <row r="6" spans="1:5" x14ac:dyDescent="0.2">
      <c r="A6" t="s">
        <v>1</v>
      </c>
      <c r="B6">
        <f>'[2]data-processed_8'!I9</f>
        <v>10</v>
      </c>
      <c r="C6">
        <f>'[2]data-processed_8'!K9</f>
        <v>6.3371356147021544E-3</v>
      </c>
      <c r="D6">
        <f t="shared" si="0"/>
        <v>3.1685678073510772E-3</v>
      </c>
      <c r="E6">
        <f>'[2]data-processed_8'!P9</f>
        <v>3.1685678073510772E-3</v>
      </c>
    </row>
    <row r="7" spans="1:5" x14ac:dyDescent="0.2">
      <c r="A7" t="s">
        <v>1</v>
      </c>
      <c r="B7" t="e">
        <f>#REF!</f>
        <v>#REF!</v>
      </c>
      <c r="C7" t="e">
        <f>#REF!</f>
        <v>#REF!</v>
      </c>
      <c r="D7">
        <f t="shared" si="0"/>
        <v>9.9999999999999995E-7</v>
      </c>
      <c r="E7">
        <v>0</v>
      </c>
    </row>
    <row r="8" spans="1:5" x14ac:dyDescent="0.2">
      <c r="A8" t="s">
        <v>1</v>
      </c>
      <c r="B8">
        <f>[3]exp_FF_DO_pro!I10</f>
        <v>10</v>
      </c>
      <c r="C8">
        <f>[3]exp_FF_DO_pro!K10</f>
        <v>0</v>
      </c>
      <c r="D8">
        <f t="shared" si="0"/>
        <v>9.9999999999999995E-7</v>
      </c>
      <c r="E8">
        <f>[3]exp_FF_DO_pro!Q10</f>
        <v>0</v>
      </c>
    </row>
    <row r="9" spans="1:5" x14ac:dyDescent="0.2">
      <c r="A9" t="s">
        <v>1</v>
      </c>
      <c r="B9">
        <f>[3]exp_FF_DO_pro!L11</f>
        <v>18</v>
      </c>
      <c r="C9">
        <f>[3]exp_FF_DO_pro!N11</f>
        <v>0</v>
      </c>
      <c r="D9">
        <f t="shared" si="0"/>
        <v>9.9999999999999995E-7</v>
      </c>
      <c r="E9">
        <f>[3]exp_FF_DO_pro!R11</f>
        <v>0</v>
      </c>
    </row>
    <row r="10" spans="1:5" x14ac:dyDescent="0.2">
      <c r="A10" t="s">
        <v>1</v>
      </c>
      <c r="B10">
        <f>'[2]data-processed_8'!I10</f>
        <v>20</v>
      </c>
      <c r="C10">
        <f>'[2]data-processed_8'!K10</f>
        <v>3.1685678073510776E-2</v>
      </c>
      <c r="D10">
        <f t="shared" si="0"/>
        <v>7.9214195183776905E-3</v>
      </c>
      <c r="E10">
        <f>'[2]data-processed_8'!P10</f>
        <v>7.9214195183776905E-3</v>
      </c>
    </row>
    <row r="11" spans="1:5" x14ac:dyDescent="0.2">
      <c r="A11" t="s">
        <v>1</v>
      </c>
      <c r="B11" t="e">
        <f>#REF!</f>
        <v>#REF!</v>
      </c>
      <c r="C11" t="e">
        <f>#REF!</f>
        <v>#REF!</v>
      </c>
      <c r="D11">
        <f t="shared" si="0"/>
        <v>9.9999999999999995E-7</v>
      </c>
      <c r="E11">
        <f>'[2]data-processed_8'!Q10</f>
        <v>0</v>
      </c>
    </row>
    <row r="12" spans="1:5" x14ac:dyDescent="0.2">
      <c r="A12" t="s">
        <v>1</v>
      </c>
      <c r="B12">
        <f>[3]exp_FF_DO_pro!I11</f>
        <v>20</v>
      </c>
      <c r="C12">
        <f>[3]exp_FF_DO_pro!K11</f>
        <v>0</v>
      </c>
      <c r="D12">
        <f t="shared" si="0"/>
        <v>9.9999999999999995E-7</v>
      </c>
      <c r="E12">
        <f>[3]exp_FF_DO_pro!Q11</f>
        <v>0</v>
      </c>
    </row>
    <row r="13" spans="1:5" x14ac:dyDescent="0.2">
      <c r="A13" t="s">
        <v>1</v>
      </c>
      <c r="B13">
        <f>[3]exp_FF_DO_pro!L12</f>
        <v>28</v>
      </c>
      <c r="C13">
        <f>[3]exp_FF_DO_pro!N12</f>
        <v>0</v>
      </c>
      <c r="D13">
        <f t="shared" si="0"/>
        <v>9.9999999999999995E-7</v>
      </c>
      <c r="E13">
        <f>[3]exp_FF_DO_pro!R12</f>
        <v>0</v>
      </c>
    </row>
    <row r="14" spans="1:5" x14ac:dyDescent="0.2">
      <c r="A14" t="s">
        <v>1</v>
      </c>
      <c r="B14">
        <f>'[2]data-processed_8'!I11</f>
        <v>30</v>
      </c>
      <c r="C14">
        <f>'[2]data-processed_8'!K11</f>
        <v>2.5348542458808618E-2</v>
      </c>
      <c r="D14">
        <f t="shared" si="0"/>
        <v>1.1089987325728771E-2</v>
      </c>
      <c r="E14">
        <f>'[2]data-processed_8'!P11</f>
        <v>1.1089987325728771E-2</v>
      </c>
    </row>
    <row r="15" spans="1:5" x14ac:dyDescent="0.2">
      <c r="A15" t="s">
        <v>1</v>
      </c>
      <c r="B15" t="e">
        <f>#REF!</f>
        <v>#REF!</v>
      </c>
      <c r="C15" t="e">
        <f>#REF!</f>
        <v>#REF!</v>
      </c>
      <c r="D15">
        <f t="shared" si="0"/>
        <v>9.9999999999999995E-7</v>
      </c>
      <c r="E15">
        <f>'[2]data-processed_8'!Q11</f>
        <v>0</v>
      </c>
    </row>
    <row r="16" spans="1:5" x14ac:dyDescent="0.2">
      <c r="A16" t="s">
        <v>1</v>
      </c>
      <c r="B16">
        <f>[3]exp_FF_DO_pro!I12</f>
        <v>30</v>
      </c>
      <c r="C16">
        <f>[3]exp_FF_DO_pro!K12</f>
        <v>0.1276595744680851</v>
      </c>
      <c r="D16">
        <f t="shared" si="0"/>
        <v>1.289556439853886E-2</v>
      </c>
      <c r="E16">
        <f>[3]exp_FF_DO_pro!Q12</f>
        <v>1.289556439853886E-2</v>
      </c>
    </row>
    <row r="17" spans="1:5" x14ac:dyDescent="0.2">
      <c r="A17" t="s">
        <v>1</v>
      </c>
      <c r="B17">
        <f>'[2]data-processed_8'!I12</f>
        <v>35</v>
      </c>
      <c r="C17">
        <f>'[2]data-processed_8'!K12</f>
        <v>4.4359949302915085E-2</v>
      </c>
      <c r="D17">
        <f t="shared" si="0"/>
        <v>9.5057034220532386E-3</v>
      </c>
      <c r="E17">
        <f>'[2]data-processed_8'!P12</f>
        <v>9.5057034220532386E-3</v>
      </c>
    </row>
    <row r="18" spans="1:5" x14ac:dyDescent="0.2">
      <c r="A18" t="s">
        <v>1</v>
      </c>
      <c r="B18" t="e">
        <f>#REF!</f>
        <v>#REF!</v>
      </c>
      <c r="C18" t="e">
        <f>#REF!</f>
        <v>#REF!</v>
      </c>
      <c r="D18">
        <f t="shared" si="0"/>
        <v>9.9999999999999995E-7</v>
      </c>
      <c r="E18">
        <f>'[2]data-processed_8'!Q12</f>
        <v>0</v>
      </c>
    </row>
    <row r="19" spans="1:5" x14ac:dyDescent="0.2">
      <c r="A19" t="s">
        <v>1</v>
      </c>
      <c r="B19">
        <f>[3]exp_FF_DO_pro!L13</f>
        <v>38</v>
      </c>
      <c r="C19">
        <f>[3]exp_FF_DO_pro!N13</f>
        <v>0.18000000000000002</v>
      </c>
      <c r="D19">
        <f t="shared" si="0"/>
        <v>9.0000000000000011E-2</v>
      </c>
      <c r="E19">
        <f>[3]exp_FF_DO_pro!R13</f>
        <v>9.0000000000000011E-2</v>
      </c>
    </row>
    <row r="20" spans="1:5" x14ac:dyDescent="0.2">
      <c r="A20" t="s">
        <v>1</v>
      </c>
      <c r="B20">
        <f>'[2]data-processed_8'!I13</f>
        <v>40</v>
      </c>
      <c r="C20">
        <f>'[2]data-processed_8'!K13</f>
        <v>0.1964512040557668</v>
      </c>
      <c r="D20">
        <f t="shared" si="0"/>
        <v>5.3865652724968328E-2</v>
      </c>
      <c r="E20">
        <f>'[2]data-processed_8'!P13</f>
        <v>5.3865652724968328E-2</v>
      </c>
    </row>
    <row r="21" spans="1:5" x14ac:dyDescent="0.2">
      <c r="A21" t="s">
        <v>1</v>
      </c>
      <c r="B21" t="e">
        <f>#REF!</f>
        <v>#REF!</v>
      </c>
      <c r="C21" t="e">
        <f>#REF!</f>
        <v>#REF!</v>
      </c>
      <c r="D21">
        <f t="shared" si="0"/>
        <v>8.9620631329093477E-3</v>
      </c>
      <c r="E21">
        <f>'[2]data-processed_8'!Q13</f>
        <v>8.9620631329093477E-3</v>
      </c>
    </row>
    <row r="22" spans="1:5" x14ac:dyDescent="0.2">
      <c r="A22" t="s">
        <v>1</v>
      </c>
      <c r="B22">
        <f>[3]exp_FF_DO_pro!I13</f>
        <v>40</v>
      </c>
      <c r="C22">
        <f>[3]exp_FF_DO_pro!K13</f>
        <v>0.55623100303951367</v>
      </c>
      <c r="D22">
        <f t="shared" si="0"/>
        <v>0.13788809996612469</v>
      </c>
      <c r="E22">
        <f>[3]exp_FF_DO_pro!Q13</f>
        <v>0.13788809996612469</v>
      </c>
    </row>
    <row r="23" spans="1:5" x14ac:dyDescent="0.2">
      <c r="A23" t="s">
        <v>1</v>
      </c>
      <c r="B23">
        <f>[3]exp_FF_DO_pro!L14</f>
        <v>43</v>
      </c>
      <c r="C23">
        <f>[3]exp_FF_DO_pro!N14</f>
        <v>0.54</v>
      </c>
      <c r="D23">
        <f t="shared" si="0"/>
        <v>0.25455844122715715</v>
      </c>
      <c r="E23">
        <f>[3]exp_FF_DO_pro!R14</f>
        <v>0.25455844122715715</v>
      </c>
    </row>
    <row r="24" spans="1:5" x14ac:dyDescent="0.2">
      <c r="A24" t="s">
        <v>1</v>
      </c>
      <c r="B24">
        <f>'[2]data-processed_8'!I14</f>
        <v>45</v>
      </c>
      <c r="C24">
        <f>'[2]data-processed_8'!K14</f>
        <v>0.37811575834389521</v>
      </c>
      <c r="D24">
        <f t="shared" si="0"/>
        <v>5.5978031263202166E-2</v>
      </c>
      <c r="E24">
        <f>'[2]data-processed_8'!P14</f>
        <v>5.5978031263202166E-2</v>
      </c>
    </row>
    <row r="25" spans="1:5" x14ac:dyDescent="0.2">
      <c r="A25" t="s">
        <v>1</v>
      </c>
      <c r="B25" t="e">
        <f>#REF!</f>
        <v>#REF!</v>
      </c>
      <c r="C25" t="e">
        <f>#REF!</f>
        <v>#REF!</v>
      </c>
      <c r="D25">
        <f t="shared" si="0"/>
        <v>5.4350149261802316E-2</v>
      </c>
      <c r="E25">
        <f>'[2]data-processed_8'!Q14</f>
        <v>5.4350149261802316E-2</v>
      </c>
    </row>
    <row r="26" spans="1:5" x14ac:dyDescent="0.2">
      <c r="A26" t="s">
        <v>1</v>
      </c>
      <c r="B26">
        <f>[3]exp_FF_DO_pro!I14</f>
        <v>45</v>
      </c>
      <c r="C26">
        <f>[3]exp_FF_DO_pro!K14</f>
        <v>0.55927051671732519</v>
      </c>
      <c r="D26">
        <f t="shared" si="0"/>
        <v>0.33835671854287525</v>
      </c>
      <c r="E26">
        <f>[3]exp_FF_DO_pro!Q14</f>
        <v>0.33835671854287525</v>
      </c>
    </row>
    <row r="27" spans="1:5" x14ac:dyDescent="0.2">
      <c r="A27" t="s">
        <v>1</v>
      </c>
      <c r="B27">
        <f>[3]exp_FF_DO_pro!L15</f>
        <v>48</v>
      </c>
      <c r="C27">
        <f>[3]exp_FF_DO_pro!N15</f>
        <v>0.24000000000000002</v>
      </c>
      <c r="D27">
        <f t="shared" si="0"/>
        <v>0.24657656011875909</v>
      </c>
      <c r="E27">
        <f>[3]exp_FF_DO_pro!R15</f>
        <v>0.24657656011875909</v>
      </c>
    </row>
    <row r="28" spans="1:5" x14ac:dyDescent="0.2">
      <c r="A28" t="s">
        <v>1</v>
      </c>
      <c r="B28">
        <f>'[2]data-processed_8'!I15</f>
        <v>50</v>
      </c>
      <c r="C28">
        <f>'[2]data-processed_8'!K15</f>
        <v>0.7203210815378116</v>
      </c>
      <c r="D28">
        <f t="shared" si="0"/>
        <v>0.1330798479087453</v>
      </c>
      <c r="E28">
        <f>'[2]data-processed_8'!P15</f>
        <v>0.1330798479087453</v>
      </c>
    </row>
    <row r="29" spans="1:5" x14ac:dyDescent="0.2">
      <c r="A29" t="s">
        <v>1</v>
      </c>
      <c r="B29" t="e">
        <f>#REF!</f>
        <v>#REF!</v>
      </c>
      <c r="C29" t="e">
        <f>#REF!</f>
        <v>#REF!</v>
      </c>
      <c r="D29">
        <f t="shared" si="0"/>
        <v>0.25350302713139328</v>
      </c>
      <c r="E29">
        <f>'[2]data-processed_8'!Q15</f>
        <v>0.25350302713139328</v>
      </c>
    </row>
    <row r="30" spans="1:5" x14ac:dyDescent="0.2">
      <c r="A30" t="s">
        <v>1</v>
      </c>
      <c r="B30">
        <f>[3]exp_FF_DO_pro!I15</f>
        <v>50</v>
      </c>
      <c r="C30">
        <f>[3]exp_FF_DO_pro!K15</f>
        <v>0.5835866261398176</v>
      </c>
      <c r="D30">
        <f t="shared" si="0"/>
        <v>0.16780758348744387</v>
      </c>
      <c r="E30">
        <f>[3]exp_FF_DO_pro!Q15</f>
        <v>0.16780758348744387</v>
      </c>
    </row>
    <row r="31" spans="1:5" x14ac:dyDescent="0.2">
      <c r="A31" t="s">
        <v>1</v>
      </c>
      <c r="B31">
        <f>[3]exp_FF_DO_pro!L16</f>
        <v>53</v>
      </c>
      <c r="C31">
        <f>[3]exp_FF_DO_pro!N16</f>
        <v>0.60000000000000009</v>
      </c>
      <c r="D31">
        <f t="shared" si="0"/>
        <v>0.28284271247461906</v>
      </c>
      <c r="E31">
        <f>[3]exp_FF_DO_pro!R16</f>
        <v>0.28284271247461906</v>
      </c>
    </row>
    <row r="32" spans="1:5" x14ac:dyDescent="0.2">
      <c r="A32" t="s">
        <v>1</v>
      </c>
      <c r="B32">
        <f>'[2]data-processed_8'!I16</f>
        <v>55</v>
      </c>
      <c r="C32">
        <f>'[2]data-processed_8'!K16</f>
        <v>0.59146599070553441</v>
      </c>
      <c r="D32">
        <f t="shared" si="0"/>
        <v>9.4000844951415113E-2</v>
      </c>
      <c r="E32">
        <f>'[2]data-processed_8'!P16</f>
        <v>9.4000844951415113E-2</v>
      </c>
    </row>
    <row r="33" spans="1:5" x14ac:dyDescent="0.2">
      <c r="A33" t="s">
        <v>1</v>
      </c>
      <c r="B33" t="e">
        <f>#REF!</f>
        <v>#REF!</v>
      </c>
      <c r="C33" t="e">
        <f>#REF!</f>
        <v>#REF!</v>
      </c>
      <c r="D33">
        <f t="shared" si="0"/>
        <v>0.26552186501851571</v>
      </c>
      <c r="E33">
        <f>'[2]data-processed_8'!Q16</f>
        <v>0.26552186501851571</v>
      </c>
    </row>
    <row r="34" spans="1:5" x14ac:dyDescent="0.2">
      <c r="A34" t="s">
        <v>1</v>
      </c>
      <c r="B34">
        <f>[3]exp_FF_DO_pro!I16</f>
        <v>55</v>
      </c>
      <c r="C34">
        <f>[3]exp_FF_DO_pro!K16</f>
        <v>0.50151975683890571</v>
      </c>
      <c r="D34">
        <f t="shared" ref="D34:D64" si="1">IF(E34=0,10^-6,E34)</f>
        <v>9.8491499975803337E-2</v>
      </c>
      <c r="E34">
        <f>[3]exp_FF_DO_pro!Q16</f>
        <v>9.8491499975803337E-2</v>
      </c>
    </row>
    <row r="35" spans="1:5" x14ac:dyDescent="0.2">
      <c r="A35" t="s">
        <v>1</v>
      </c>
      <c r="B35">
        <f>[3]exp_FF_DO_pro!L17</f>
        <v>58</v>
      </c>
      <c r="C35">
        <f>[3]exp_FF_DO_pro!N17</f>
        <v>0.24000000000000002</v>
      </c>
      <c r="D35">
        <f t="shared" si="1"/>
        <v>0.11313708498984762</v>
      </c>
      <c r="E35">
        <f>[3]exp_FF_DO_pro!R17</f>
        <v>0.11313708498984762</v>
      </c>
    </row>
    <row r="36" spans="1:5" x14ac:dyDescent="0.2">
      <c r="A36" t="s">
        <v>1</v>
      </c>
      <c r="B36">
        <f>'[2]data-processed_8'!I17</f>
        <v>60</v>
      </c>
      <c r="C36">
        <f>'[2]data-processed_8'!K17</f>
        <v>0.69074778200253484</v>
      </c>
      <c r="D36">
        <f t="shared" si="1"/>
        <v>0.10773130544993646</v>
      </c>
      <c r="E36">
        <f>'[2]data-processed_8'!P17</f>
        <v>0.10773130544993646</v>
      </c>
    </row>
    <row r="37" spans="1:5" x14ac:dyDescent="0.2">
      <c r="A37" t="s">
        <v>1</v>
      </c>
      <c r="B37" t="e">
        <f>#REF!</f>
        <v>#REF!</v>
      </c>
      <c r="C37" t="e">
        <f>#REF!</f>
        <v>#REF!</v>
      </c>
      <c r="D37">
        <f t="shared" si="1"/>
        <v>0.19311807770408781</v>
      </c>
      <c r="E37">
        <f>'[2]data-processed_8'!Q17</f>
        <v>0.19311807770408781</v>
      </c>
    </row>
    <row r="38" spans="1:5" x14ac:dyDescent="0.2">
      <c r="A38" t="s">
        <v>1</v>
      </c>
      <c r="B38">
        <f>[3]exp_FF_DO_pro!I17</f>
        <v>60</v>
      </c>
      <c r="C38">
        <f>[3]exp_FF_DO_pro!K17</f>
        <v>0.39513677811550146</v>
      </c>
      <c r="D38">
        <f t="shared" si="1"/>
        <v>8.5970429323592404E-2</v>
      </c>
      <c r="E38">
        <f>[3]exp_FF_DO_pro!Q17</f>
        <v>8.5970429323592404E-2</v>
      </c>
    </row>
    <row r="39" spans="1:5" x14ac:dyDescent="0.2">
      <c r="A39" t="s">
        <v>1</v>
      </c>
      <c r="B39">
        <f>[3]exp_FF_DO_pro!L18</f>
        <v>68</v>
      </c>
      <c r="C39">
        <f>[3]exp_FF_DO_pro!N18</f>
        <v>0.18000000000000002</v>
      </c>
      <c r="D39">
        <f t="shared" si="1"/>
        <v>0.24657656011875909</v>
      </c>
      <c r="E39">
        <f>[3]exp_FF_DO_pro!R18</f>
        <v>0.24657656011875909</v>
      </c>
    </row>
    <row r="40" spans="1:5" x14ac:dyDescent="0.2">
      <c r="A40" t="s">
        <v>1</v>
      </c>
      <c r="B40">
        <f>'[2]data-processed_8'!I18</f>
        <v>70</v>
      </c>
      <c r="C40">
        <f>'[2]data-processed_8'!K18</f>
        <v>0.56400506970849174</v>
      </c>
      <c r="D40">
        <f t="shared" si="1"/>
        <v>4.4359949302915064E-2</v>
      </c>
      <c r="E40">
        <f>'[2]data-processed_8'!P18</f>
        <v>4.4359949302915064E-2</v>
      </c>
    </row>
    <row r="41" spans="1:5" x14ac:dyDescent="0.2">
      <c r="A41" t="s">
        <v>1</v>
      </c>
      <c r="B41" t="e">
        <f>#REF!</f>
        <v>#REF!</v>
      </c>
      <c r="C41" t="e">
        <f>#REF!</f>
        <v>#REF!</v>
      </c>
      <c r="D41">
        <f t="shared" si="1"/>
        <v>9.4421194079539542E-2</v>
      </c>
      <c r="E41">
        <f>'[2]data-processed_8'!Q18</f>
        <v>9.4421194079539542E-2</v>
      </c>
    </row>
    <row r="42" spans="1:5" x14ac:dyDescent="0.2">
      <c r="A42" t="s">
        <v>1</v>
      </c>
      <c r="B42">
        <f>[3]exp_FF_DO_pro!I18</f>
        <v>70</v>
      </c>
      <c r="C42">
        <f>[3]exp_FF_DO_pro!K18</f>
        <v>0.34346504559270513</v>
      </c>
      <c r="D42">
        <f t="shared" si="1"/>
        <v>5.067882067031327E-2</v>
      </c>
      <c r="E42">
        <f>[3]exp_FF_DO_pro!Q18</f>
        <v>5.067882067031327E-2</v>
      </c>
    </row>
    <row r="43" spans="1:5" x14ac:dyDescent="0.2">
      <c r="A43" t="s">
        <v>1</v>
      </c>
      <c r="B43">
        <f>'[2]data-processed_8'!I19</f>
        <v>80</v>
      </c>
      <c r="C43">
        <f>'[2]data-processed_8'!K19</f>
        <v>0.45204900718208696</v>
      </c>
      <c r="D43">
        <f t="shared" si="1"/>
        <v>3.802281368821292E-2</v>
      </c>
      <c r="E43">
        <f>'[2]data-processed_8'!P19</f>
        <v>3.802281368821292E-2</v>
      </c>
    </row>
    <row r="44" spans="1:5" x14ac:dyDescent="0.2">
      <c r="A44" t="s">
        <v>1</v>
      </c>
      <c r="B44" t="e">
        <f>#REF!</f>
        <v>#REF!</v>
      </c>
      <c r="C44" t="e">
        <f>#REF!</f>
        <v>#REF!</v>
      </c>
      <c r="D44">
        <f t="shared" si="1"/>
        <v>0.27012027652126375</v>
      </c>
      <c r="E44">
        <f>'[2]data-processed_8'!Q19</f>
        <v>0.27012027652126375</v>
      </c>
    </row>
    <row r="45" spans="1:5" x14ac:dyDescent="0.2">
      <c r="A45" t="s">
        <v>1</v>
      </c>
      <c r="B45">
        <f>[3]exp_FF_DO_pro!L19</f>
        <v>88</v>
      </c>
      <c r="C45">
        <f>[3]exp_FF_DO_pro!N19</f>
        <v>0.36000000000000004</v>
      </c>
      <c r="D45">
        <f t="shared" si="1"/>
        <v>0.77768888380894319</v>
      </c>
      <c r="E45">
        <f>[3]exp_FF_DO_pro!R19</f>
        <v>0.77768888380894319</v>
      </c>
    </row>
    <row r="46" spans="1:5" x14ac:dyDescent="0.2">
      <c r="A46" t="s">
        <v>1</v>
      </c>
      <c r="B46">
        <f>'[2]data-processed_8'!I20</f>
        <v>90</v>
      </c>
      <c r="C46">
        <f>'[2]data-processed_8'!K20</f>
        <v>0.55766793409378956</v>
      </c>
      <c r="D46">
        <f t="shared" si="1"/>
        <v>6.9708491761723529E-2</v>
      </c>
      <c r="E46">
        <f>'[2]data-processed_8'!P20</f>
        <v>6.9708491761723529E-2</v>
      </c>
    </row>
    <row r="47" spans="1:5" x14ac:dyDescent="0.2">
      <c r="A47" t="s">
        <v>1</v>
      </c>
      <c r="B47" t="e">
        <f>#REF!</f>
        <v>#REF!</v>
      </c>
      <c r="C47" t="e">
        <f>#REF!</f>
        <v>#REF!</v>
      </c>
      <c r="D47">
        <f t="shared" si="1"/>
        <v>0.20774467009960704</v>
      </c>
      <c r="E47">
        <f>'[2]data-processed_8'!Q20</f>
        <v>0.20774467009960704</v>
      </c>
    </row>
    <row r="48" spans="1:5" x14ac:dyDescent="0.2">
      <c r="A48" t="s">
        <v>1</v>
      </c>
      <c r="B48">
        <f>[3]exp_FF_DO_pro!I19</f>
        <v>90</v>
      </c>
      <c r="C48">
        <f>[3]exp_FF_DO_pro!K19</f>
        <v>0.40729483282674767</v>
      </c>
      <c r="D48">
        <f t="shared" si="1"/>
        <v>0.16060601597109916</v>
      </c>
      <c r="E48">
        <f>[3]exp_FF_DO_pro!Q19</f>
        <v>0.16060601597109916</v>
      </c>
    </row>
    <row r="49" spans="1:5" x14ac:dyDescent="0.2">
      <c r="A49" t="s">
        <v>1</v>
      </c>
      <c r="B49">
        <f>'[2]data-processed_8'!I21</f>
        <v>100</v>
      </c>
      <c r="C49">
        <f>'[2]data-processed_8'!K21</f>
        <v>0.69919729615547099</v>
      </c>
      <c r="D49">
        <f t="shared" si="1"/>
        <v>0.14258555133079828</v>
      </c>
      <c r="E49">
        <f>'[2]data-processed_8'!P21</f>
        <v>0.14258555133079828</v>
      </c>
    </row>
    <row r="50" spans="1:5" x14ac:dyDescent="0.2">
      <c r="A50" t="s">
        <v>1</v>
      </c>
      <c r="B50" t="e">
        <f>#REF!</f>
        <v>#REF!</v>
      </c>
      <c r="C50" t="e">
        <f>#REF!</f>
        <v>#REF!</v>
      </c>
      <c r="D50">
        <f t="shared" si="1"/>
        <v>0.2673807333534387</v>
      </c>
      <c r="E50">
        <f>'[2]data-processed_8'!Q21</f>
        <v>0.2673807333534387</v>
      </c>
    </row>
    <row r="51" spans="1:5" x14ac:dyDescent="0.2">
      <c r="A51" t="s">
        <v>1</v>
      </c>
      <c r="B51">
        <f>[3]exp_FF_DO_pro!L20</f>
        <v>108</v>
      </c>
      <c r="C51">
        <f>[3]exp_FF_DO_pro!N20</f>
        <v>0.36000000000000004</v>
      </c>
      <c r="D51">
        <f t="shared" si="1"/>
        <v>0.35327043465311386</v>
      </c>
      <c r="E51">
        <f>[3]exp_FF_DO_pro!R20</f>
        <v>0.35327043465311386</v>
      </c>
    </row>
    <row r="52" spans="1:5" x14ac:dyDescent="0.2">
      <c r="A52" t="s">
        <v>1</v>
      </c>
      <c r="B52">
        <f>[3]exp_FF_DO_pro!I20</f>
        <v>110</v>
      </c>
      <c r="C52">
        <f>[3]exp_FF_DO_pro!K20</f>
        <v>0.57750759878419455</v>
      </c>
      <c r="D52">
        <f t="shared" si="1"/>
        <v>0.30997079109986531</v>
      </c>
      <c r="E52">
        <f>[3]exp_FF_DO_pro!Q20</f>
        <v>0.30997079109986531</v>
      </c>
    </row>
    <row r="53" spans="1:5" x14ac:dyDescent="0.2">
      <c r="A53" t="s">
        <v>1</v>
      </c>
      <c r="B53">
        <f>'[2]data-processed_8'!I22</f>
        <v>120</v>
      </c>
      <c r="C53">
        <f>'[2]data-processed_8'!K22</f>
        <v>0.69497253907900303</v>
      </c>
      <c r="D53">
        <f t="shared" si="1"/>
        <v>0.10456273764258563</v>
      </c>
      <c r="E53">
        <f>'[2]data-processed_8'!P22</f>
        <v>0.10456273764258563</v>
      </c>
    </row>
    <row r="54" spans="1:5" x14ac:dyDescent="0.2">
      <c r="A54" t="s">
        <v>1</v>
      </c>
      <c r="B54" t="e">
        <f>#REF!</f>
        <v>#REF!</v>
      </c>
      <c r="C54" t="e">
        <f>#REF!</f>
        <v>#REF!</v>
      </c>
      <c r="D54">
        <f t="shared" si="1"/>
        <v>0.13790450987705505</v>
      </c>
      <c r="E54">
        <f>'[2]data-processed_8'!Q22</f>
        <v>0.13790450987705505</v>
      </c>
    </row>
    <row r="55" spans="1:5" x14ac:dyDescent="0.2">
      <c r="A55" t="s">
        <v>1</v>
      </c>
      <c r="B55">
        <f>[3]exp_FF_DO_pro!L21</f>
        <v>148</v>
      </c>
      <c r="C55">
        <f>[3]exp_FF_DO_pro!N21</f>
        <v>0.45</v>
      </c>
      <c r="D55">
        <f t="shared" si="1"/>
        <v>9.9999999999999995E-7</v>
      </c>
      <c r="E55">
        <f>[3]exp_FF_DO_pro!R21</f>
        <v>0</v>
      </c>
    </row>
    <row r="56" spans="1:5" x14ac:dyDescent="0.2">
      <c r="A56" t="s">
        <v>1</v>
      </c>
      <c r="B56">
        <f>[3]exp_FF_DO_pro!I21</f>
        <v>150</v>
      </c>
      <c r="C56">
        <f>[3]exp_FF_DO_pro!K21</f>
        <v>0.44376899696048627</v>
      </c>
      <c r="D56">
        <f t="shared" si="1"/>
        <v>0.18618106785548394</v>
      </c>
      <c r="E56">
        <f>[3]exp_FF_DO_pro!Q21</f>
        <v>0.18618106785548394</v>
      </c>
    </row>
    <row r="57" spans="1:5" x14ac:dyDescent="0.2">
      <c r="A57" t="s">
        <v>1</v>
      </c>
      <c r="B57">
        <f>'[2]data-processed_8'!I23</f>
        <v>160</v>
      </c>
      <c r="C57">
        <f>'[2]data-processed_8'!K23</f>
        <v>0.77735530207013104</v>
      </c>
      <c r="D57">
        <f t="shared" si="1"/>
        <v>0.12251795521757509</v>
      </c>
      <c r="E57">
        <f>'[2]data-processed_8'!P23</f>
        <v>0.12251795521757509</v>
      </c>
    </row>
    <row r="58" spans="1:5" x14ac:dyDescent="0.2">
      <c r="A58" t="s">
        <v>1</v>
      </c>
      <c r="B58" t="e">
        <f>#REF!</f>
        <v>#REF!</v>
      </c>
      <c r="C58" t="e">
        <f>#REF!</f>
        <v>#REF!</v>
      </c>
      <c r="D58">
        <f t="shared" si="1"/>
        <v>0.10365732274089816</v>
      </c>
      <c r="E58">
        <f>'[2]data-processed_8'!Q23</f>
        <v>0.10365732274089816</v>
      </c>
    </row>
    <row r="59" spans="1:5" x14ac:dyDescent="0.2">
      <c r="A59" t="s">
        <v>1</v>
      </c>
      <c r="B59">
        <f>[3]exp_FF_DO_pro!L22</f>
        <v>188</v>
      </c>
      <c r="C59">
        <f>[3]exp_FF_DO_pro!N22</f>
        <v>0.24000000000000002</v>
      </c>
      <c r="D59">
        <f t="shared" si="1"/>
        <v>5.656854249492381E-2</v>
      </c>
      <c r="E59">
        <f>[3]exp_FF_DO_pro!R22</f>
        <v>5.656854249492381E-2</v>
      </c>
    </row>
    <row r="60" spans="1:5" x14ac:dyDescent="0.2">
      <c r="A60" t="s">
        <v>1</v>
      </c>
      <c r="B60">
        <f>[3]exp_FF_DO_pro!I22</f>
        <v>190</v>
      </c>
      <c r="C60">
        <f>[3]exp_FF_DO_pro!K22</f>
        <v>0.64741641337386013</v>
      </c>
      <c r="D60">
        <f t="shared" si="1"/>
        <v>0.31962621715169021</v>
      </c>
      <c r="E60">
        <f>[3]exp_FF_DO_pro!Q22</f>
        <v>0.31962621715169021</v>
      </c>
    </row>
    <row r="61" spans="1:5" x14ac:dyDescent="0.2">
      <c r="A61" t="s">
        <v>1</v>
      </c>
      <c r="B61">
        <f>'[2]data-processed_8'!I24</f>
        <v>200</v>
      </c>
      <c r="C61">
        <f>'[2]data-processed_8'!K24</f>
        <v>0.63793831854668359</v>
      </c>
      <c r="D61">
        <f t="shared" si="1"/>
        <v>3.6966624419095928E-2</v>
      </c>
      <c r="E61">
        <f>'[2]data-processed_8'!P24</f>
        <v>3.6966624419095928E-2</v>
      </c>
    </row>
    <row r="62" spans="1:5" x14ac:dyDescent="0.2">
      <c r="A62" t="s">
        <v>1</v>
      </c>
      <c r="B62" t="e">
        <f>#REF!</f>
        <v>#REF!</v>
      </c>
      <c r="C62" t="e">
        <f>#REF!</f>
        <v>#REF!</v>
      </c>
      <c r="D62">
        <f t="shared" si="1"/>
        <v>0.18521597141345986</v>
      </c>
      <c r="E62">
        <f>'[2]data-processed_8'!Q24</f>
        <v>0.18521597141345986</v>
      </c>
    </row>
    <row r="63" spans="1:5" x14ac:dyDescent="0.2">
      <c r="A63" t="s">
        <v>1</v>
      </c>
      <c r="B63">
        <f>[3]exp_FF_DO_pro!L23</f>
        <v>228</v>
      </c>
      <c r="C63">
        <f>[3]exp_FF_DO_pro!N23</f>
        <v>0.21000000000000002</v>
      </c>
      <c r="D63">
        <f t="shared" si="1"/>
        <v>0.24494897427831785</v>
      </c>
      <c r="E63">
        <f>[3]exp_FF_DO_pro!R23</f>
        <v>0.24494897427831785</v>
      </c>
    </row>
    <row r="64" spans="1:5" x14ac:dyDescent="0.2">
      <c r="A64" t="s">
        <v>1</v>
      </c>
      <c r="B64">
        <f>[3]exp_FF_DO_pro!I23</f>
        <v>230</v>
      </c>
      <c r="C64">
        <f>[3]exp_FF_DO_pro!K23</f>
        <v>0.56534954407294824</v>
      </c>
      <c r="D64">
        <f t="shared" si="1"/>
        <v>0.26344010553216352</v>
      </c>
      <c r="E64">
        <f>[3]exp_FF_DO_pro!Q23</f>
        <v>0.26344010553216352</v>
      </c>
    </row>
  </sheetData>
  <sortState xmlns:xlrd2="http://schemas.microsoft.com/office/spreadsheetml/2017/richdata2" ref="A2:E67">
    <sortCondition ref="B6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D65A-6921-3648-A41F-B0EE877BCF64}">
  <dimension ref="A1:M64"/>
  <sheetViews>
    <sheetView tabSelected="1" topLeftCell="A3" workbookViewId="0">
      <selection activeCell="F29" sqref="F29"/>
    </sheetView>
  </sheetViews>
  <sheetFormatPr baseColWidth="10" defaultRowHeight="15" x14ac:dyDescent="0.2"/>
  <sheetData>
    <row r="1" spans="1:13" x14ac:dyDescent="0.2">
      <c r="A1" t="s">
        <v>9</v>
      </c>
      <c r="B1" t="s">
        <v>10</v>
      </c>
      <c r="C1" t="s">
        <v>11</v>
      </c>
    </row>
    <row r="2" spans="1:13" x14ac:dyDescent="0.2">
      <c r="A2" s="2">
        <v>0</v>
      </c>
      <c r="B2" s="3">
        <v>5.0697085000000003E-2</v>
      </c>
      <c r="C2" s="4">
        <v>0</v>
      </c>
    </row>
    <row r="3" spans="1:13" x14ac:dyDescent="0.2">
      <c r="A3" s="2">
        <v>0</v>
      </c>
      <c r="B3" s="3">
        <v>5.7034221000000003E-2</v>
      </c>
      <c r="C3" s="4">
        <v>0</v>
      </c>
    </row>
    <row r="4" spans="1:13" x14ac:dyDescent="0.2">
      <c r="A4" s="2">
        <v>0</v>
      </c>
      <c r="B4" s="3">
        <v>0</v>
      </c>
      <c r="C4" s="4">
        <v>0</v>
      </c>
    </row>
    <row r="5" spans="1:13" x14ac:dyDescent="0.2">
      <c r="A5" s="2">
        <v>8</v>
      </c>
      <c r="B5" s="3">
        <v>0</v>
      </c>
      <c r="C5" s="4">
        <v>0</v>
      </c>
    </row>
    <row r="6" spans="1:13" x14ac:dyDescent="0.2">
      <c r="A6" s="2">
        <v>10</v>
      </c>
      <c r="B6" s="3">
        <v>6.3371360000000002E-3</v>
      </c>
      <c r="C6" s="4">
        <v>0</v>
      </c>
    </row>
    <row r="7" spans="1:13" x14ac:dyDescent="0.2">
      <c r="A7" s="2">
        <v>10</v>
      </c>
      <c r="B7" s="3">
        <v>0</v>
      </c>
      <c r="C7" s="4">
        <v>0</v>
      </c>
    </row>
    <row r="8" spans="1:13" x14ac:dyDescent="0.2">
      <c r="A8" s="2">
        <v>10</v>
      </c>
      <c r="B8" s="3">
        <v>0</v>
      </c>
      <c r="C8" s="4">
        <v>0</v>
      </c>
    </row>
    <row r="9" spans="1:13" x14ac:dyDescent="0.2">
      <c r="A9" s="2">
        <v>18</v>
      </c>
      <c r="B9" s="3">
        <v>0</v>
      </c>
      <c r="C9" s="4">
        <v>0</v>
      </c>
    </row>
    <row r="10" spans="1:13" x14ac:dyDescent="0.2">
      <c r="A10" s="2">
        <v>20</v>
      </c>
      <c r="B10" s="3">
        <v>3.1685678000000002E-2</v>
      </c>
      <c r="C10" s="4">
        <v>0</v>
      </c>
    </row>
    <row r="11" spans="1:13" x14ac:dyDescent="0.2">
      <c r="A11" s="2">
        <v>20</v>
      </c>
      <c r="B11" s="3">
        <v>1.5842839000000001E-2</v>
      </c>
      <c r="C11" s="4">
        <v>4.4810320000000002E-3</v>
      </c>
    </row>
    <row r="12" spans="1:13" x14ac:dyDescent="0.2">
      <c r="A12" s="2">
        <v>20</v>
      </c>
      <c r="B12" s="3">
        <v>0</v>
      </c>
      <c r="C12" s="4">
        <v>0</v>
      </c>
    </row>
    <row r="13" spans="1:13" x14ac:dyDescent="0.2">
      <c r="A13" s="2">
        <v>28</v>
      </c>
      <c r="B13" s="3">
        <v>0</v>
      </c>
      <c r="C13" s="4">
        <v>0</v>
      </c>
    </row>
    <row r="14" spans="1:13" x14ac:dyDescent="0.2">
      <c r="A14" s="2">
        <v>30</v>
      </c>
      <c r="B14" s="3">
        <v>2.5348542000000002E-2</v>
      </c>
      <c r="C14" s="4">
        <v>0</v>
      </c>
      <c r="G14" s="1"/>
      <c r="H14" s="1"/>
      <c r="I14" s="1"/>
      <c r="J14" s="1"/>
      <c r="K14" s="1"/>
      <c r="L14" s="1"/>
      <c r="M14" s="1"/>
    </row>
    <row r="15" spans="1:13" ht="16" thickBot="1" x14ac:dyDescent="0.25">
      <c r="A15" s="2">
        <v>30</v>
      </c>
      <c r="B15" s="6">
        <v>3.1685680000000001E-3</v>
      </c>
      <c r="C15" s="7">
        <v>4.4810320000000002E-3</v>
      </c>
      <c r="G15" s="1"/>
      <c r="H15" s="1"/>
      <c r="I15" s="1"/>
      <c r="J15" s="1"/>
      <c r="K15" s="1"/>
      <c r="L15" s="1"/>
      <c r="M15" s="1"/>
    </row>
    <row r="16" spans="1:13" x14ac:dyDescent="0.2">
      <c r="A16" s="3">
        <v>30</v>
      </c>
      <c r="B16" s="3">
        <v>0.12765957</v>
      </c>
      <c r="C16" s="5">
        <v>1.289556E-2</v>
      </c>
      <c r="G16" s="1"/>
      <c r="H16" s="1"/>
      <c r="I16" s="1"/>
      <c r="J16" s="1"/>
      <c r="K16" s="1"/>
      <c r="L16" s="1"/>
      <c r="M16" s="1"/>
    </row>
    <row r="17" spans="1:13" x14ac:dyDescent="0.2">
      <c r="A17" s="3">
        <v>35</v>
      </c>
      <c r="B17" s="3">
        <v>4.4359949000000003E-2</v>
      </c>
      <c r="C17" s="5">
        <v>0</v>
      </c>
      <c r="G17" s="1"/>
      <c r="H17" s="1"/>
      <c r="I17" s="1"/>
      <c r="J17" s="1"/>
      <c r="K17" s="1"/>
      <c r="L17" s="1"/>
      <c r="M17" s="1"/>
    </row>
    <row r="18" spans="1:13" x14ac:dyDescent="0.2">
      <c r="A18" s="3">
        <v>35</v>
      </c>
      <c r="B18" s="3">
        <v>2.5348542000000002E-2</v>
      </c>
      <c r="C18" s="5">
        <v>0</v>
      </c>
      <c r="G18" s="9"/>
      <c r="H18" s="9"/>
      <c r="I18" s="9"/>
      <c r="J18" s="9"/>
      <c r="K18" s="9"/>
      <c r="L18" s="9"/>
      <c r="M18" s="1"/>
    </row>
    <row r="19" spans="1:13" x14ac:dyDescent="0.2">
      <c r="A19" s="3">
        <v>38</v>
      </c>
      <c r="B19" s="3">
        <v>0.18</v>
      </c>
      <c r="C19" s="5">
        <v>0.09</v>
      </c>
      <c r="G19" s="1"/>
      <c r="H19" s="1"/>
      <c r="I19" s="1"/>
      <c r="J19" s="1"/>
      <c r="K19" s="1"/>
      <c r="L19" s="1"/>
      <c r="M19" s="1"/>
    </row>
    <row r="20" spans="1:13" x14ac:dyDescent="0.2">
      <c r="A20" s="3">
        <v>40</v>
      </c>
      <c r="B20" s="3">
        <v>0.19645120399999999</v>
      </c>
      <c r="C20" s="5">
        <v>8.9620629999999993E-3</v>
      </c>
      <c r="G20" s="1"/>
      <c r="H20" s="1"/>
      <c r="I20" s="1"/>
      <c r="J20" s="1"/>
      <c r="K20" s="1"/>
      <c r="L20" s="1"/>
      <c r="M20" s="1"/>
    </row>
    <row r="21" spans="1:13" x14ac:dyDescent="0.2">
      <c r="A21" s="3">
        <v>40</v>
      </c>
      <c r="B21" s="3">
        <v>8.8719899000000005E-2</v>
      </c>
      <c r="C21" s="5">
        <v>1.9011407000000001E-2</v>
      </c>
      <c r="G21" s="1"/>
      <c r="H21" s="1"/>
      <c r="I21" s="1"/>
      <c r="J21" s="1"/>
      <c r="K21" s="1"/>
      <c r="L21" s="1"/>
      <c r="M21" s="1"/>
    </row>
    <row r="22" spans="1:13" x14ac:dyDescent="0.2">
      <c r="A22" s="3">
        <v>40</v>
      </c>
      <c r="B22" s="3">
        <v>0.55623100000000003</v>
      </c>
      <c r="C22" s="5">
        <v>0.13788810000000001</v>
      </c>
      <c r="G22" s="1"/>
      <c r="H22" s="1"/>
      <c r="I22" s="1"/>
      <c r="J22" s="1"/>
      <c r="K22" s="1"/>
      <c r="L22" s="1"/>
      <c r="M22" s="1"/>
    </row>
    <row r="23" spans="1:13" x14ac:dyDescent="0.2">
      <c r="A23" s="3">
        <v>43</v>
      </c>
      <c r="B23" s="3">
        <v>0.54</v>
      </c>
      <c r="C23" s="5">
        <v>0.25455844</v>
      </c>
      <c r="G23" s="1"/>
      <c r="H23" s="1"/>
      <c r="I23" s="1"/>
      <c r="J23" s="1"/>
      <c r="K23" s="1"/>
      <c r="L23" s="1"/>
      <c r="M23" s="1"/>
    </row>
    <row r="24" spans="1:13" x14ac:dyDescent="0.2">
      <c r="A24" s="3">
        <v>45</v>
      </c>
      <c r="B24" s="3">
        <v>0.37811575800000002</v>
      </c>
      <c r="C24" s="5">
        <v>5.4350149E-2</v>
      </c>
    </row>
    <row r="25" spans="1:13" x14ac:dyDescent="0.2">
      <c r="A25" s="3">
        <v>45</v>
      </c>
      <c r="B25" s="3">
        <v>0.266159696</v>
      </c>
      <c r="C25" s="5">
        <v>6.7859646999999995E-2</v>
      </c>
    </row>
    <row r="26" spans="1:13" x14ac:dyDescent="0.2">
      <c r="A26" s="3">
        <v>45</v>
      </c>
      <c r="B26" s="3">
        <v>0.55927051999999999</v>
      </c>
      <c r="C26" s="5">
        <v>0.33835672</v>
      </c>
    </row>
    <row r="27" spans="1:13" x14ac:dyDescent="0.2">
      <c r="A27" s="3">
        <v>48</v>
      </c>
      <c r="B27" s="3">
        <v>0.24</v>
      </c>
      <c r="C27" s="5">
        <v>0.24657656</v>
      </c>
    </row>
    <row r="28" spans="1:13" x14ac:dyDescent="0.2">
      <c r="A28" s="3">
        <v>50</v>
      </c>
      <c r="B28" s="3">
        <v>0.720321082</v>
      </c>
      <c r="C28" s="5">
        <v>0.25350302699999999</v>
      </c>
    </row>
    <row r="29" spans="1:13" x14ac:dyDescent="0.2">
      <c r="A29" s="3">
        <v>50</v>
      </c>
      <c r="B29" s="3">
        <v>0.454161386</v>
      </c>
      <c r="C29" s="5">
        <v>0.132760933</v>
      </c>
    </row>
    <row r="30" spans="1:13" x14ac:dyDescent="0.2">
      <c r="A30" s="3">
        <v>50</v>
      </c>
      <c r="B30" s="3">
        <v>0.58358663</v>
      </c>
      <c r="C30" s="5">
        <v>0.16780758000000001</v>
      </c>
    </row>
    <row r="31" spans="1:13" x14ac:dyDescent="0.2">
      <c r="A31" s="3">
        <v>53</v>
      </c>
      <c r="B31" s="3">
        <v>0.6</v>
      </c>
      <c r="C31" s="5">
        <v>0.28284271</v>
      </c>
    </row>
    <row r="32" spans="1:13" ht="16" thickBot="1" x14ac:dyDescent="0.25">
      <c r="A32" s="3">
        <v>55</v>
      </c>
      <c r="B32" s="6">
        <v>0.59146599099999997</v>
      </c>
      <c r="C32" s="8">
        <v>0.26552186500000002</v>
      </c>
    </row>
    <row r="33" spans="1:3" x14ac:dyDescent="0.2">
      <c r="A33" s="2">
        <v>55</v>
      </c>
      <c r="B33" s="3">
        <v>0.40346430100000003</v>
      </c>
      <c r="C33" s="4">
        <v>0.12248152900000001</v>
      </c>
    </row>
    <row r="34" spans="1:3" x14ac:dyDescent="0.2">
      <c r="A34" s="2">
        <v>55</v>
      </c>
      <c r="B34" s="3">
        <v>0.50151975999999998</v>
      </c>
      <c r="C34" s="4">
        <v>9.8491499999999996E-2</v>
      </c>
    </row>
    <row r="35" spans="1:3" x14ac:dyDescent="0.2">
      <c r="A35" s="2">
        <v>58</v>
      </c>
      <c r="B35" s="3">
        <v>0.24</v>
      </c>
      <c r="C35" s="4">
        <v>0.11313708</v>
      </c>
    </row>
    <row r="36" spans="1:3" x14ac:dyDescent="0.2">
      <c r="A36" s="2">
        <v>60</v>
      </c>
      <c r="B36" s="3">
        <v>0.69074778199999998</v>
      </c>
      <c r="C36" s="4">
        <v>0.193118078</v>
      </c>
    </row>
    <row r="37" spans="1:3" x14ac:dyDescent="0.2">
      <c r="A37" s="2">
        <v>60</v>
      </c>
      <c r="B37" s="3">
        <v>0.47528517100000001</v>
      </c>
      <c r="C37" s="4">
        <v>0.11855695099999999</v>
      </c>
    </row>
    <row r="38" spans="1:3" x14ac:dyDescent="0.2">
      <c r="A38" s="2">
        <v>60</v>
      </c>
      <c r="B38" s="3">
        <v>0.39513678000000002</v>
      </c>
      <c r="C38" s="4">
        <v>8.597043E-2</v>
      </c>
    </row>
    <row r="39" spans="1:3" x14ac:dyDescent="0.2">
      <c r="A39" s="2">
        <v>68</v>
      </c>
      <c r="B39" s="3">
        <v>0.18</v>
      </c>
      <c r="C39" s="4">
        <v>0.24657656</v>
      </c>
    </row>
    <row r="40" spans="1:3" x14ac:dyDescent="0.2">
      <c r="A40" s="2">
        <v>70</v>
      </c>
      <c r="B40" s="3">
        <v>0.56400507</v>
      </c>
      <c r="C40" s="4">
        <v>9.4421194E-2</v>
      </c>
    </row>
    <row r="41" spans="1:3" x14ac:dyDescent="0.2">
      <c r="A41" s="2">
        <v>70</v>
      </c>
      <c r="B41" s="3">
        <v>0.47528517100000001</v>
      </c>
      <c r="C41" s="4">
        <v>0.11855695099999999</v>
      </c>
    </row>
    <row r="42" spans="1:3" x14ac:dyDescent="0.2">
      <c r="A42" s="2">
        <v>70</v>
      </c>
      <c r="B42" s="3">
        <v>0.34346504999999999</v>
      </c>
      <c r="C42" s="4">
        <v>5.0678819999999999E-2</v>
      </c>
    </row>
    <row r="43" spans="1:3" x14ac:dyDescent="0.2">
      <c r="A43" s="2">
        <v>80</v>
      </c>
      <c r="B43" s="3">
        <v>0.452049007</v>
      </c>
      <c r="C43" s="4">
        <v>0.27012027700000002</v>
      </c>
    </row>
    <row r="44" spans="1:3" x14ac:dyDescent="0.2">
      <c r="A44" s="2">
        <v>80</v>
      </c>
      <c r="B44" s="3">
        <v>0.52809463499999998</v>
      </c>
      <c r="C44" s="4">
        <v>7.9037968E-2</v>
      </c>
    </row>
    <row r="45" spans="1:3" x14ac:dyDescent="0.2">
      <c r="A45" s="2">
        <v>88</v>
      </c>
      <c r="B45" s="3">
        <v>0.36</v>
      </c>
      <c r="C45" s="4">
        <v>0.77768888000000003</v>
      </c>
    </row>
    <row r="46" spans="1:3" x14ac:dyDescent="0.2">
      <c r="A46" s="2">
        <v>90</v>
      </c>
      <c r="B46" s="3">
        <v>0.55766793400000003</v>
      </c>
      <c r="C46" s="4">
        <v>0.20774466999999999</v>
      </c>
    </row>
    <row r="47" spans="1:3" x14ac:dyDescent="0.2">
      <c r="A47" s="2">
        <v>90</v>
      </c>
      <c r="B47" s="3">
        <v>0.41825095099999998</v>
      </c>
      <c r="C47" s="4">
        <v>2.7379555E-2</v>
      </c>
    </row>
    <row r="48" spans="1:3" x14ac:dyDescent="0.2">
      <c r="A48" s="2">
        <v>90</v>
      </c>
      <c r="B48" s="3">
        <v>0.40729483</v>
      </c>
      <c r="C48" s="4">
        <v>0.16060601999999999</v>
      </c>
    </row>
    <row r="49" spans="1:3" x14ac:dyDescent="0.2">
      <c r="A49" s="3">
        <v>100</v>
      </c>
      <c r="B49" s="3">
        <v>0.69919729600000002</v>
      </c>
      <c r="C49" s="4">
        <v>0.26738073299999998</v>
      </c>
    </row>
    <row r="50" spans="1:3" x14ac:dyDescent="0.2">
      <c r="A50" s="3">
        <v>100</v>
      </c>
      <c r="B50" s="3">
        <v>0.41402619299999999</v>
      </c>
      <c r="C50" s="4">
        <v>7.7671214000000002E-2</v>
      </c>
    </row>
    <row r="51" spans="1:3" x14ac:dyDescent="0.2">
      <c r="A51" s="3">
        <v>108</v>
      </c>
      <c r="B51" s="3">
        <v>0.36</v>
      </c>
      <c r="C51" s="4">
        <v>0.35327043000000002</v>
      </c>
    </row>
    <row r="52" spans="1:3" x14ac:dyDescent="0.2">
      <c r="A52" s="3">
        <v>110</v>
      </c>
      <c r="B52" s="3">
        <v>0.57750760000000001</v>
      </c>
      <c r="C52" s="4">
        <v>0.30997079</v>
      </c>
    </row>
    <row r="53" spans="1:3" x14ac:dyDescent="0.2">
      <c r="A53" s="3">
        <v>120</v>
      </c>
      <c r="B53" s="3">
        <v>0.694972539</v>
      </c>
      <c r="C53" s="4">
        <v>0.13790451000000001</v>
      </c>
    </row>
    <row r="54" spans="1:3" x14ac:dyDescent="0.2">
      <c r="A54" s="3">
        <v>120</v>
      </c>
      <c r="B54" s="3">
        <v>0.485847064</v>
      </c>
      <c r="C54" s="4">
        <v>0.10771059400000001</v>
      </c>
    </row>
    <row r="55" spans="1:3" x14ac:dyDescent="0.2">
      <c r="A55" s="3">
        <v>148</v>
      </c>
      <c r="B55" s="3">
        <v>0.45</v>
      </c>
      <c r="C55" s="4">
        <v>0</v>
      </c>
    </row>
    <row r="56" spans="1:3" x14ac:dyDescent="0.2">
      <c r="A56" s="3">
        <v>150</v>
      </c>
      <c r="B56" s="3">
        <v>0.44376900000000002</v>
      </c>
      <c r="C56" s="4">
        <v>0.18618107</v>
      </c>
    </row>
    <row r="57" spans="1:3" x14ac:dyDescent="0.2">
      <c r="A57" s="3">
        <v>160</v>
      </c>
      <c r="B57" s="3">
        <v>0.77735530200000003</v>
      </c>
      <c r="C57" s="4">
        <v>0.103657323</v>
      </c>
    </row>
    <row r="58" spans="1:3" x14ac:dyDescent="0.2">
      <c r="A58" s="3">
        <v>160</v>
      </c>
      <c r="B58" s="3">
        <v>0.532319392</v>
      </c>
      <c r="C58" s="4">
        <v>0.116621662</v>
      </c>
    </row>
    <row r="59" spans="1:3" x14ac:dyDescent="0.2">
      <c r="A59" s="3">
        <v>188</v>
      </c>
      <c r="B59" s="3">
        <v>0.24</v>
      </c>
      <c r="C59" s="4">
        <v>5.656854E-2</v>
      </c>
    </row>
    <row r="60" spans="1:3" x14ac:dyDescent="0.2">
      <c r="A60" s="3">
        <v>190</v>
      </c>
      <c r="B60" s="3">
        <v>0.64741641000000005</v>
      </c>
      <c r="C60" s="4">
        <v>0.31962622000000002</v>
      </c>
    </row>
    <row r="61" spans="1:3" x14ac:dyDescent="0.2">
      <c r="A61" s="3">
        <v>200</v>
      </c>
      <c r="B61" s="3">
        <v>0.63793831899999998</v>
      </c>
      <c r="C61" s="4">
        <v>0.18521597100000001</v>
      </c>
    </row>
    <row r="62" spans="1:3" x14ac:dyDescent="0.2">
      <c r="A62" s="3">
        <v>200</v>
      </c>
      <c r="B62" s="3">
        <v>0.56400507</v>
      </c>
      <c r="C62" s="4">
        <v>0.14008749200000001</v>
      </c>
    </row>
    <row r="63" spans="1:3" x14ac:dyDescent="0.2">
      <c r="A63" s="3">
        <v>228</v>
      </c>
      <c r="B63" s="3">
        <v>0.21</v>
      </c>
      <c r="C63" s="4">
        <v>0.24494896999999999</v>
      </c>
    </row>
    <row r="64" spans="1:3" x14ac:dyDescent="0.2">
      <c r="A64" s="3">
        <v>230</v>
      </c>
      <c r="B64" s="3">
        <v>0.56534954000000004</v>
      </c>
      <c r="C64" s="4">
        <v>0.26344011000000001</v>
      </c>
    </row>
  </sheetData>
  <sortState xmlns:xlrd2="http://schemas.microsoft.com/office/spreadsheetml/2017/richdata2" ref="A2:C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</vt:lpstr>
      <vt:lpstr>F1_soil</vt:lpstr>
      <vt:lpstr>F1_long</vt:lpstr>
      <vt:lpstr>F1_in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2020-04-30T13:48:31Z</dcterms:modified>
</cp:coreProperties>
</file>