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m/Documents/GitHub/V.Andrei-NestRelocation/Data/"/>
    </mc:Choice>
  </mc:AlternateContent>
  <xr:revisionPtr revIDLastSave="0" documentId="8_{F568EFE3-4D1C-1D4E-9EC1-B21EFFF5B031}" xr6:coauthVersionLast="43" xr6:coauthVersionMax="43" xr10:uidLastSave="{00000000-0000-0000-0000-000000000000}"/>
  <bookViews>
    <workbookView xWindow="900" yWindow="940" windowWidth="22960" windowHeight="15020" xr2:uid="{B381B246-9917-6D44-ABE8-B7B1CC159C27}"/>
  </bookViews>
  <sheets>
    <sheet name="Sim+Empirical results" sheetId="2" r:id="rId1"/>
    <sheet name="Simulation 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C34" i="1" l="1"/>
  <c r="C33" i="1"/>
  <c r="C32" i="1"/>
  <c r="C31" i="1"/>
  <c r="C30" i="1"/>
  <c r="P34" i="1" l="1"/>
  <c r="P33" i="1"/>
  <c r="P32" i="1"/>
  <c r="P31" i="1"/>
  <c r="P30" i="1"/>
  <c r="P26" i="1"/>
  <c r="P25" i="1"/>
  <c r="P24" i="1"/>
  <c r="P23" i="1"/>
  <c r="P22" i="1"/>
  <c r="P14" i="1"/>
  <c r="P15" i="1"/>
  <c r="P16" i="1"/>
  <c r="P17" i="1"/>
  <c r="P13" i="1"/>
  <c r="P4" i="1"/>
  <c r="P5" i="1"/>
  <c r="P6" i="1"/>
  <c r="P7" i="1"/>
  <c r="P3" i="1"/>
  <c r="C25" i="1"/>
  <c r="C24" i="1"/>
  <c r="C23" i="1"/>
  <c r="C22" i="1"/>
  <c r="C21" i="1"/>
  <c r="C16" i="1"/>
  <c r="C15" i="1"/>
  <c r="C14" i="1"/>
  <c r="C13" i="1"/>
  <c r="C12" i="1"/>
  <c r="C6" i="1"/>
  <c r="C7" i="1"/>
  <c r="C4" i="1" l="1"/>
  <c r="C5" i="1"/>
  <c r="C3" i="1"/>
</calcChain>
</file>

<file path=xl/sharedStrings.xml><?xml version="1.0" encoding="utf-8"?>
<sst xmlns="http://schemas.openxmlformats.org/spreadsheetml/2006/main" count="208" uniqueCount="39">
  <si>
    <t>type</t>
  </si>
  <si>
    <t>final #</t>
  </si>
  <si>
    <t>curvature index</t>
  </si>
  <si>
    <t>c1d0</t>
  </si>
  <si>
    <t>c1d1</t>
  </si>
  <si>
    <t>final %</t>
  </si>
  <si>
    <t>4c</t>
  </si>
  <si>
    <t>2tun</t>
  </si>
  <si>
    <t>c0d1-m</t>
  </si>
  <si>
    <t>uni - 15</t>
  </si>
  <si>
    <t>uni - 60</t>
  </si>
  <si>
    <t>uni - 30</t>
  </si>
  <si>
    <t>rs -  30</t>
  </si>
  <si>
    <t>ls - 30</t>
  </si>
  <si>
    <t>uni - linear</t>
  </si>
  <si>
    <t>with size</t>
  </si>
  <si>
    <t>with activatuon</t>
  </si>
  <si>
    <t>total_num</t>
  </si>
  <si>
    <t>s</t>
  </si>
  <si>
    <t>A</t>
  </si>
  <si>
    <t>B</t>
  </si>
  <si>
    <t>3c</t>
  </si>
  <si>
    <t>23b</t>
  </si>
  <si>
    <t>12b</t>
  </si>
  <si>
    <t>7b</t>
  </si>
  <si>
    <t>27-2</t>
  </si>
  <si>
    <t>27-1</t>
  </si>
  <si>
    <t>o</t>
  </si>
  <si>
    <t>Arena type</t>
  </si>
  <si>
    <t>Architecture type</t>
  </si>
  <si>
    <t>ACI</t>
  </si>
  <si>
    <t>fina_num_stdev</t>
  </si>
  <si>
    <t>final_num_mean</t>
  </si>
  <si>
    <t>final_mean_prop</t>
  </si>
  <si>
    <t>types explained</t>
  </si>
  <si>
    <t>s = simulation</t>
  </si>
  <si>
    <t>type - detailed</t>
  </si>
  <si>
    <t>A,B = two colonies from 2018</t>
  </si>
  <si>
    <t>o = colonies from 2016; column H has exact colony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</si>
</sst>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curvature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'Simulation results'!$B$1</c:f>
              <c:strCache>
                <c:ptCount val="1"/>
                <c:pt idx="0">
                  <c:v>uni - 30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'Simulation results'!$Q$22:$Q$26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results'!$C$3:$C$7</c:f>
              <c:numCache>
                <c:formatCode>General</c:formatCode>
                <c:ptCount val="5"/>
                <c:pt idx="0">
                  <c:v>93.333333333333329</c:v>
                </c:pt>
                <c:pt idx="1">
                  <c:v>36.666666666666664</c:v>
                </c:pt>
                <c:pt idx="2">
                  <c:v>13.333333333333334</c:v>
                </c:pt>
                <c:pt idx="3">
                  <c:v>93.333333333333329</c:v>
                </c:pt>
                <c:pt idx="4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D-D14E-B436-6496908B0739}"/>
            </c:ext>
          </c:extLst>
        </c:ser>
        <c:ser>
          <c:idx val="1"/>
          <c:order val="1"/>
          <c:tx>
            <c:strRef>
              <c:f>'Simulation results'!$B$10</c:f>
              <c:strCache>
                <c:ptCount val="1"/>
                <c:pt idx="0">
                  <c:v>rs -  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rgbClr val="00B050"/>
                </a:solidFill>
              </a:ln>
              <a:effectLst/>
            </c:spPr>
          </c:marker>
          <c:xVal>
            <c:numRef>
              <c:f>'Simulation results'!$D$12:$D$16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results'!$C$12:$C$16</c:f>
              <c:numCache>
                <c:formatCode>General</c:formatCode>
                <c:ptCount val="5"/>
                <c:pt idx="0">
                  <c:v>90</c:v>
                </c:pt>
                <c:pt idx="1">
                  <c:v>43.333333333333336</c:v>
                </c:pt>
                <c:pt idx="2">
                  <c:v>16.666666666666664</c:v>
                </c:pt>
                <c:pt idx="3">
                  <c:v>90</c:v>
                </c:pt>
                <c:pt idx="4">
                  <c:v>83.333333333333343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E-1B45-8C5F-9D91FA3D8202}"/>
            </c:ext>
          </c:extLst>
        </c:ser>
        <c:ser>
          <c:idx val="2"/>
          <c:order val="2"/>
          <c:tx>
            <c:strRef>
              <c:f>'Simulation results'!$B$19</c:f>
              <c:strCache>
                <c:ptCount val="1"/>
                <c:pt idx="0">
                  <c:v>ls - 30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'Simulation results'!$D$21:$D$25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results'!$C$21:$C$25</c:f>
              <c:numCache>
                <c:formatCode>General</c:formatCode>
                <c:ptCount val="5"/>
                <c:pt idx="0">
                  <c:v>93.333333333333329</c:v>
                </c:pt>
                <c:pt idx="1">
                  <c:v>40</c:v>
                </c:pt>
                <c:pt idx="2">
                  <c:v>13.333333333333334</c:v>
                </c:pt>
                <c:pt idx="3">
                  <c:v>93.333333333333329</c:v>
                </c:pt>
                <c:pt idx="4">
                  <c:v>83.333333333333343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FE-1B45-8C5F-9D91FA3D8202}"/>
            </c:ext>
          </c:extLst>
        </c:ser>
        <c:ser>
          <c:idx val="3"/>
          <c:order val="3"/>
          <c:tx>
            <c:v>uni - 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results'!$Q$22:$Q$26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results'!$P$22:$P$26</c:f>
              <c:numCache>
                <c:formatCode>General</c:formatCode>
                <c:ptCount val="5"/>
                <c:pt idx="0">
                  <c:v>96.666666666666671</c:v>
                </c:pt>
                <c:pt idx="1">
                  <c:v>33.333333333333329</c:v>
                </c:pt>
                <c:pt idx="2">
                  <c:v>13.333333333333334</c:v>
                </c:pt>
                <c:pt idx="3">
                  <c:v>96.666666666666671</c:v>
                </c:pt>
                <c:pt idx="4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FE-1B45-8C5F-9D91FA3D8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31744"/>
        <c:axId val="1216260384"/>
      </c:scatterChart>
      <c:valAx>
        <c:axId val="12162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60384"/>
        <c:crosses val="autoZero"/>
        <c:crossBetween val="midCat"/>
      </c:valAx>
      <c:valAx>
        <c:axId val="12162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Relocation  succes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 of curvature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'Simulation results'!$D$3:$D$7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results'!$C$3:$C$7</c:f>
              <c:numCache>
                <c:formatCode>General</c:formatCode>
                <c:ptCount val="5"/>
                <c:pt idx="0">
                  <c:v>93.333333333333329</c:v>
                </c:pt>
                <c:pt idx="1">
                  <c:v>36.666666666666664</c:v>
                </c:pt>
                <c:pt idx="2">
                  <c:v>13.333333333333334</c:v>
                </c:pt>
                <c:pt idx="3">
                  <c:v>93.333333333333329</c:v>
                </c:pt>
                <c:pt idx="4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32-5F49-890B-0466DAE92CDD}"/>
            </c:ext>
          </c:extLst>
        </c:ser>
        <c:ser>
          <c:idx val="1"/>
          <c:order val="1"/>
          <c:tx>
            <c:v>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'Simulation results'!$Q$3:$Q$7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results'!$P$3:$P$7</c:f>
              <c:numCache>
                <c:formatCode>General</c:formatCode>
                <c:ptCount val="5"/>
                <c:pt idx="0">
                  <c:v>93.333333333333329</c:v>
                </c:pt>
                <c:pt idx="1">
                  <c:v>33.333333333333329</c:v>
                </c:pt>
                <c:pt idx="2">
                  <c:v>6.666666666666667</c:v>
                </c:pt>
                <c:pt idx="3">
                  <c:v>93.333333333333329</c:v>
                </c:pt>
                <c:pt idx="4">
                  <c:v>66.666666666666657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32-5F49-890B-0466DAE92CDD}"/>
            </c:ext>
          </c:extLst>
        </c:ser>
        <c:ser>
          <c:idx val="2"/>
          <c:order val="2"/>
          <c:tx>
            <c:v>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'Simulation results'!$Q$13:$Q$17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results'!$P$13:$P$17</c:f>
              <c:numCache>
                <c:formatCode>General</c:formatCode>
                <c:ptCount val="5"/>
                <c:pt idx="0">
                  <c:v>93.333333333333329</c:v>
                </c:pt>
                <c:pt idx="1">
                  <c:v>35</c:v>
                </c:pt>
                <c:pt idx="2">
                  <c:v>13.333333333333334</c:v>
                </c:pt>
                <c:pt idx="3">
                  <c:v>93.333333333333329</c:v>
                </c:pt>
                <c:pt idx="4">
                  <c:v>71.666666666666671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32-5F49-890B-0466DAE92CDD}"/>
            </c:ext>
          </c:extLst>
        </c:ser>
        <c:ser>
          <c:idx val="3"/>
          <c:order val="3"/>
          <c:tx>
            <c:v>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'Simulation results'!$Q$30:$Q$34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results'!$P$30:$P$34</c:f>
              <c:numCache>
                <c:formatCode>General</c:formatCode>
                <c:ptCount val="5"/>
                <c:pt idx="0">
                  <c:v>90</c:v>
                </c:pt>
                <c:pt idx="1">
                  <c:v>30</c:v>
                </c:pt>
                <c:pt idx="2">
                  <c:v>13.333333333333334</c:v>
                </c:pt>
                <c:pt idx="3">
                  <c:v>86.666666666666671</c:v>
                </c:pt>
                <c:pt idx="4">
                  <c:v>66.666666666666657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32-5F49-890B-0466DAE92CDD}"/>
            </c:ext>
          </c:extLst>
        </c:ser>
        <c:ser>
          <c:idx val="4"/>
          <c:order val="4"/>
          <c:tx>
            <c:v>activ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'Simulation results'!$D$30:$D$34</c:f>
              <c:numCache>
                <c:formatCode>General</c:formatCode>
                <c:ptCount val="5"/>
                <c:pt idx="0">
                  <c:v>7.45</c:v>
                </c:pt>
                <c:pt idx="1">
                  <c:v>2.67</c:v>
                </c:pt>
                <c:pt idx="2">
                  <c:v>1.97</c:v>
                </c:pt>
                <c:pt idx="3">
                  <c:v>4.24</c:v>
                </c:pt>
                <c:pt idx="4">
                  <c:v>3.08</c:v>
                </c:pt>
              </c:numCache>
            </c:numRef>
          </c:xVal>
          <c:yVal>
            <c:numRef>
              <c:f>'Simulation results'!$C$30:$C$34</c:f>
              <c:numCache>
                <c:formatCode>General</c:formatCode>
                <c:ptCount val="5"/>
                <c:pt idx="0">
                  <c:v>76.666666666666671</c:v>
                </c:pt>
                <c:pt idx="1">
                  <c:v>30</c:v>
                </c:pt>
                <c:pt idx="2">
                  <c:v>13.333333333333334</c:v>
                </c:pt>
                <c:pt idx="3">
                  <c:v>86.666666666666671</c:v>
                </c:pt>
                <c:pt idx="4">
                  <c:v>66.666666666666657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E-A34E-AB59-D9E153A3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31744"/>
        <c:axId val="1216260384"/>
      </c:scatterChart>
      <c:valAx>
        <c:axId val="12162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60384"/>
        <c:crosses val="autoZero"/>
        <c:crossBetween val="midCat"/>
      </c:valAx>
      <c:valAx>
        <c:axId val="12162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Relocation  succes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88900</xdr:rowOff>
    </xdr:from>
    <xdr:to>
      <xdr:col>12</xdr:col>
      <xdr:colOff>292100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7B329-1D62-4E45-9821-026273BB7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16</xdr:row>
      <xdr:rowOff>88900</xdr:rowOff>
    </xdr:from>
    <xdr:to>
      <xdr:col>12</xdr:col>
      <xdr:colOff>298450</xdr:colOff>
      <xdr:row>31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5D01-9646-1B4C-9A0F-4580DDEB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587B-9D01-E749-B058-D9DE206C0020}">
  <dimension ref="A1:L50"/>
  <sheetViews>
    <sheetView tabSelected="1" zoomScale="150" zoomScaleNormal="150" workbookViewId="0">
      <selection activeCell="E21" sqref="E21"/>
    </sheetView>
  </sheetViews>
  <sheetFormatPr baseColWidth="10" defaultRowHeight="16" x14ac:dyDescent="0.2"/>
  <cols>
    <col min="1" max="1" width="16.6640625" customWidth="1"/>
    <col min="2" max="2" width="14.83203125" customWidth="1"/>
    <col min="3" max="3" width="18.33203125" customWidth="1"/>
    <col min="4" max="4" width="14.83203125" customWidth="1"/>
    <col min="8" max="8" width="16.33203125" customWidth="1"/>
    <col min="12" max="12" width="15.83203125" customWidth="1"/>
  </cols>
  <sheetData>
    <row r="1" spans="1:12" x14ac:dyDescent="0.2">
      <c r="A1" s="11" t="s">
        <v>29</v>
      </c>
      <c r="B1" s="25" t="s">
        <v>32</v>
      </c>
      <c r="C1" s="25" t="s">
        <v>31</v>
      </c>
      <c r="D1" s="25" t="s">
        <v>33</v>
      </c>
      <c r="E1" s="25" t="s">
        <v>30</v>
      </c>
      <c r="F1" s="25" t="s">
        <v>17</v>
      </c>
      <c r="G1" s="25" t="s">
        <v>0</v>
      </c>
      <c r="H1" s="25" t="s">
        <v>36</v>
      </c>
    </row>
    <row r="2" spans="1:12" x14ac:dyDescent="0.2">
      <c r="A2" t="s">
        <v>6</v>
      </c>
      <c r="B2">
        <v>56</v>
      </c>
      <c r="C2">
        <v>1.4142129999999999</v>
      </c>
      <c r="D2">
        <f t="shared" ref="D2:D7" si="0">B2/60*100</f>
        <v>93.333333333333329</v>
      </c>
      <c r="E2">
        <v>7.45</v>
      </c>
      <c r="F2">
        <v>60</v>
      </c>
      <c r="G2" t="s">
        <v>18</v>
      </c>
    </row>
    <row r="3" spans="1:12" x14ac:dyDescent="0.2">
      <c r="A3" t="s">
        <v>3</v>
      </c>
      <c r="B3">
        <v>21</v>
      </c>
      <c r="C3">
        <v>3.6055510000000002</v>
      </c>
      <c r="D3">
        <f t="shared" si="0"/>
        <v>35</v>
      </c>
      <c r="E3">
        <v>2.67</v>
      </c>
      <c r="F3">
        <v>60</v>
      </c>
      <c r="G3" t="s">
        <v>18</v>
      </c>
    </row>
    <row r="4" spans="1:12" x14ac:dyDescent="0.2">
      <c r="A4" t="s">
        <v>4</v>
      </c>
      <c r="B4">
        <v>8</v>
      </c>
      <c r="C4">
        <v>2.2360669999999998</v>
      </c>
      <c r="D4">
        <f t="shared" si="0"/>
        <v>13.333333333333334</v>
      </c>
      <c r="E4">
        <v>1.97</v>
      </c>
      <c r="F4">
        <v>60</v>
      </c>
      <c r="G4" t="s">
        <v>18</v>
      </c>
    </row>
    <row r="5" spans="1:12" ht="17" thickBot="1" x14ac:dyDescent="0.25">
      <c r="A5" t="s">
        <v>7</v>
      </c>
      <c r="B5">
        <v>56</v>
      </c>
      <c r="C5">
        <v>1.4142129999999999</v>
      </c>
      <c r="D5">
        <f t="shared" si="0"/>
        <v>93.333333333333329</v>
      </c>
      <c r="E5">
        <v>4.24</v>
      </c>
      <c r="F5">
        <v>60</v>
      </c>
      <c r="G5" t="s">
        <v>18</v>
      </c>
    </row>
    <row r="6" spans="1:12" x14ac:dyDescent="0.2">
      <c r="A6" t="s">
        <v>8</v>
      </c>
      <c r="B6">
        <v>43</v>
      </c>
      <c r="C6">
        <v>3.316624</v>
      </c>
      <c r="D6">
        <f t="shared" si="0"/>
        <v>71.666666666666671</v>
      </c>
      <c r="E6">
        <v>3.08</v>
      </c>
      <c r="F6">
        <v>60</v>
      </c>
      <c r="G6" t="s">
        <v>18</v>
      </c>
      <c r="I6" s="22" t="s">
        <v>34</v>
      </c>
      <c r="J6" s="23"/>
      <c r="K6" s="23"/>
      <c r="L6" s="24"/>
    </row>
    <row r="7" spans="1:12" x14ac:dyDescent="0.2">
      <c r="A7" t="s">
        <v>21</v>
      </c>
      <c r="B7">
        <v>57</v>
      </c>
      <c r="C7">
        <v>1</v>
      </c>
      <c r="D7">
        <f t="shared" si="0"/>
        <v>95</v>
      </c>
      <c r="E7">
        <v>8.1999999999999993</v>
      </c>
      <c r="F7">
        <v>60</v>
      </c>
      <c r="G7" t="s">
        <v>18</v>
      </c>
      <c r="I7" s="20" t="s">
        <v>35</v>
      </c>
      <c r="J7" s="4"/>
      <c r="K7" s="4"/>
      <c r="L7" s="21"/>
    </row>
    <row r="8" spans="1:12" x14ac:dyDescent="0.2">
      <c r="A8" t="s">
        <v>6</v>
      </c>
      <c r="B8">
        <v>14</v>
      </c>
      <c r="C8">
        <v>0</v>
      </c>
      <c r="D8">
        <f t="shared" ref="D8:D13" si="1">B8/15*100</f>
        <v>93.333333333333329</v>
      </c>
      <c r="E8">
        <v>7.45</v>
      </c>
      <c r="F8">
        <v>15</v>
      </c>
      <c r="G8" t="s">
        <v>18</v>
      </c>
      <c r="I8" s="17" t="s">
        <v>37</v>
      </c>
      <c r="J8" s="18"/>
      <c r="K8" s="18"/>
      <c r="L8" s="19"/>
    </row>
    <row r="9" spans="1:12" ht="17" thickBot="1" x14ac:dyDescent="0.25">
      <c r="A9" t="s">
        <v>3</v>
      </c>
      <c r="B9">
        <v>5</v>
      </c>
      <c r="C9">
        <v>1.4142129999999999</v>
      </c>
      <c r="D9">
        <f t="shared" si="1"/>
        <v>33.333333333333329</v>
      </c>
      <c r="E9">
        <v>2.67</v>
      </c>
      <c r="F9">
        <v>15</v>
      </c>
      <c r="G9" t="s">
        <v>18</v>
      </c>
      <c r="I9" s="14" t="s">
        <v>38</v>
      </c>
      <c r="J9" s="15"/>
      <c r="K9" s="15"/>
      <c r="L9" s="16"/>
    </row>
    <row r="10" spans="1:12" x14ac:dyDescent="0.2">
      <c r="A10" t="s">
        <v>4</v>
      </c>
      <c r="B10">
        <v>1</v>
      </c>
      <c r="C10">
        <v>1</v>
      </c>
      <c r="D10">
        <f t="shared" si="1"/>
        <v>6.666666666666667</v>
      </c>
      <c r="E10">
        <v>1.97</v>
      </c>
      <c r="F10">
        <v>15</v>
      </c>
      <c r="G10" t="s">
        <v>18</v>
      </c>
    </row>
    <row r="11" spans="1:12" x14ac:dyDescent="0.2">
      <c r="A11" t="s">
        <v>7</v>
      </c>
      <c r="B11">
        <v>14</v>
      </c>
      <c r="C11">
        <v>0</v>
      </c>
      <c r="D11">
        <f t="shared" si="1"/>
        <v>93.333333333333329</v>
      </c>
      <c r="E11">
        <v>4.24</v>
      </c>
      <c r="F11">
        <v>15</v>
      </c>
      <c r="G11" t="s">
        <v>18</v>
      </c>
    </row>
    <row r="12" spans="1:12" x14ac:dyDescent="0.2">
      <c r="A12" t="s">
        <v>8</v>
      </c>
      <c r="B12">
        <v>10</v>
      </c>
      <c r="C12">
        <v>0</v>
      </c>
      <c r="D12">
        <f t="shared" si="1"/>
        <v>66.666666666666657</v>
      </c>
      <c r="E12">
        <v>3.08</v>
      </c>
      <c r="F12">
        <v>15</v>
      </c>
      <c r="G12" t="s">
        <v>18</v>
      </c>
    </row>
    <row r="13" spans="1:12" x14ac:dyDescent="0.2">
      <c r="A13" t="s">
        <v>21</v>
      </c>
      <c r="B13">
        <v>14</v>
      </c>
      <c r="C13">
        <v>0</v>
      </c>
      <c r="D13">
        <f t="shared" si="1"/>
        <v>93.333333333333329</v>
      </c>
      <c r="E13">
        <v>8.1999999999999993</v>
      </c>
      <c r="F13">
        <v>15</v>
      </c>
      <c r="G13" t="s">
        <v>18</v>
      </c>
    </row>
    <row r="14" spans="1:12" x14ac:dyDescent="0.2">
      <c r="A14" s="1" t="s">
        <v>6</v>
      </c>
      <c r="B14">
        <v>28</v>
      </c>
      <c r="C14">
        <v>0</v>
      </c>
      <c r="D14">
        <f t="shared" ref="D14:D19" si="2">B14/30*100</f>
        <v>93.333333333333329</v>
      </c>
      <c r="E14">
        <v>7.45</v>
      </c>
      <c r="F14">
        <v>30</v>
      </c>
      <c r="G14" t="s">
        <v>18</v>
      </c>
    </row>
    <row r="15" spans="1:12" x14ac:dyDescent="0.2">
      <c r="A15" s="1" t="s">
        <v>3</v>
      </c>
      <c r="B15">
        <v>11</v>
      </c>
      <c r="C15">
        <v>2.2360669999999998</v>
      </c>
      <c r="D15">
        <f t="shared" si="2"/>
        <v>36.666666666666664</v>
      </c>
      <c r="E15">
        <v>2.67</v>
      </c>
      <c r="F15">
        <v>30</v>
      </c>
      <c r="G15" t="s">
        <v>18</v>
      </c>
    </row>
    <row r="16" spans="1:12" x14ac:dyDescent="0.2">
      <c r="A16" s="1" t="s">
        <v>4</v>
      </c>
      <c r="B16">
        <v>4</v>
      </c>
      <c r="C16">
        <v>1.7320500000000001</v>
      </c>
      <c r="D16">
        <f t="shared" si="2"/>
        <v>13.333333333333334</v>
      </c>
      <c r="E16">
        <v>1.97</v>
      </c>
      <c r="F16">
        <v>30</v>
      </c>
      <c r="G16" t="s">
        <v>18</v>
      </c>
    </row>
    <row r="17" spans="1:8" x14ac:dyDescent="0.2">
      <c r="A17" s="1" t="s">
        <v>7</v>
      </c>
      <c r="B17">
        <v>28</v>
      </c>
      <c r="C17">
        <v>1</v>
      </c>
      <c r="D17">
        <f t="shared" si="2"/>
        <v>93.333333333333329</v>
      </c>
      <c r="E17">
        <v>4.24</v>
      </c>
      <c r="F17">
        <v>30</v>
      </c>
      <c r="G17" t="s">
        <v>18</v>
      </c>
    </row>
    <row r="18" spans="1:8" x14ac:dyDescent="0.2">
      <c r="A18" s="1" t="s">
        <v>8</v>
      </c>
      <c r="B18">
        <v>22</v>
      </c>
      <c r="C18">
        <v>2.2360669999999998</v>
      </c>
      <c r="D18">
        <f t="shared" si="2"/>
        <v>73.333333333333329</v>
      </c>
      <c r="E18">
        <v>3.08</v>
      </c>
      <c r="F18">
        <v>30</v>
      </c>
      <c r="G18" t="s">
        <v>18</v>
      </c>
    </row>
    <row r="19" spans="1:8" x14ac:dyDescent="0.2">
      <c r="A19" t="s">
        <v>21</v>
      </c>
      <c r="B19">
        <v>28</v>
      </c>
      <c r="C19">
        <v>1</v>
      </c>
      <c r="D19">
        <f t="shared" si="2"/>
        <v>93.333333333333329</v>
      </c>
      <c r="E19">
        <v>8.1999999999999993</v>
      </c>
      <c r="F19">
        <v>30</v>
      </c>
      <c r="G19" t="s">
        <v>18</v>
      </c>
    </row>
    <row r="20" spans="1:8" x14ac:dyDescent="0.2">
      <c r="A20" s="1" t="s">
        <v>6</v>
      </c>
      <c r="D20">
        <v>54</v>
      </c>
      <c r="E20">
        <v>7.45</v>
      </c>
      <c r="F20">
        <v>100</v>
      </c>
      <c r="G20" t="s">
        <v>19</v>
      </c>
    </row>
    <row r="21" spans="1:8" x14ac:dyDescent="0.2">
      <c r="A21" s="1" t="s">
        <v>3</v>
      </c>
      <c r="D21">
        <v>42</v>
      </c>
      <c r="E21">
        <v>2.67</v>
      </c>
      <c r="F21">
        <v>50</v>
      </c>
      <c r="G21" t="s">
        <v>19</v>
      </c>
    </row>
    <row r="22" spans="1:8" x14ac:dyDescent="0.2">
      <c r="A22" s="1" t="s">
        <v>4</v>
      </c>
      <c r="D22">
        <v>5</v>
      </c>
      <c r="E22">
        <v>1.97</v>
      </c>
      <c r="F22">
        <v>70</v>
      </c>
      <c r="G22" t="s">
        <v>19</v>
      </c>
    </row>
    <row r="23" spans="1:8" x14ac:dyDescent="0.2">
      <c r="A23" s="1" t="s">
        <v>7</v>
      </c>
      <c r="D23">
        <v>36</v>
      </c>
      <c r="E23">
        <v>4.24</v>
      </c>
      <c r="F23">
        <v>50</v>
      </c>
      <c r="G23" t="s">
        <v>19</v>
      </c>
    </row>
    <row r="24" spans="1:8" x14ac:dyDescent="0.2">
      <c r="A24" s="1" t="s">
        <v>8</v>
      </c>
      <c r="D24">
        <v>25</v>
      </c>
      <c r="E24">
        <v>3.08</v>
      </c>
      <c r="F24">
        <v>80</v>
      </c>
      <c r="G24" t="s">
        <v>19</v>
      </c>
    </row>
    <row r="25" spans="1:8" x14ac:dyDescent="0.2">
      <c r="A25" s="1" t="s">
        <v>6</v>
      </c>
      <c r="D25">
        <v>30</v>
      </c>
      <c r="E25">
        <v>7.45</v>
      </c>
      <c r="F25">
        <v>20</v>
      </c>
      <c r="G25" t="s">
        <v>20</v>
      </c>
    </row>
    <row r="26" spans="1:8" x14ac:dyDescent="0.2">
      <c r="A26" s="1" t="s">
        <v>3</v>
      </c>
      <c r="D26">
        <v>32</v>
      </c>
      <c r="E26">
        <v>2.67</v>
      </c>
      <c r="F26">
        <v>70</v>
      </c>
      <c r="G26" t="s">
        <v>20</v>
      </c>
    </row>
    <row r="27" spans="1:8" x14ac:dyDescent="0.2">
      <c r="A27" s="1" t="s">
        <v>4</v>
      </c>
      <c r="D27">
        <v>24</v>
      </c>
      <c r="E27">
        <v>1.97</v>
      </c>
      <c r="F27">
        <v>60</v>
      </c>
      <c r="G27" t="s">
        <v>20</v>
      </c>
    </row>
    <row r="28" spans="1:8" x14ac:dyDescent="0.2">
      <c r="A28" s="1" t="s">
        <v>7</v>
      </c>
      <c r="D28">
        <v>85</v>
      </c>
      <c r="E28">
        <v>4.24</v>
      </c>
      <c r="F28">
        <v>30</v>
      </c>
      <c r="G28" t="s">
        <v>20</v>
      </c>
    </row>
    <row r="29" spans="1:8" x14ac:dyDescent="0.2">
      <c r="A29" s="1" t="s">
        <v>8</v>
      </c>
      <c r="D29">
        <v>64</v>
      </c>
      <c r="E29">
        <v>3.08</v>
      </c>
      <c r="F29">
        <v>30</v>
      </c>
      <c r="G29" t="s">
        <v>20</v>
      </c>
    </row>
    <row r="30" spans="1:8" x14ac:dyDescent="0.2">
      <c r="A30" s="1" t="s">
        <v>6</v>
      </c>
      <c r="B30">
        <v>0.817549913076135</v>
      </c>
      <c r="D30">
        <f>B30*100</f>
        <v>81.754991307613494</v>
      </c>
      <c r="E30">
        <v>7.45</v>
      </c>
      <c r="F30">
        <v>15.540830481827401</v>
      </c>
      <c r="G30" t="s">
        <v>27</v>
      </c>
      <c r="H30" s="26">
        <v>40</v>
      </c>
    </row>
    <row r="31" spans="1:8" x14ac:dyDescent="0.2">
      <c r="A31" s="1" t="s">
        <v>6</v>
      </c>
      <c r="B31">
        <v>0.72858784415745104</v>
      </c>
      <c r="D31">
        <f t="shared" ref="D31:D50" si="3">B31*100</f>
        <v>72.858784415745106</v>
      </c>
      <c r="E31">
        <v>7.45</v>
      </c>
      <c r="F31">
        <v>20.078544248219298</v>
      </c>
      <c r="G31" t="s">
        <v>27</v>
      </c>
      <c r="H31" s="26" t="s">
        <v>23</v>
      </c>
    </row>
    <row r="32" spans="1:8" x14ac:dyDescent="0.2">
      <c r="A32" s="1" t="s">
        <v>6</v>
      </c>
      <c r="B32">
        <v>0.94308726701906198</v>
      </c>
      <c r="D32">
        <f t="shared" si="3"/>
        <v>94.308726701906195</v>
      </c>
      <c r="E32">
        <v>7.45</v>
      </c>
      <c r="F32">
        <v>10.118713750825901</v>
      </c>
      <c r="G32" t="s">
        <v>27</v>
      </c>
      <c r="H32" s="26" t="s">
        <v>25</v>
      </c>
    </row>
    <row r="33" spans="1:8" x14ac:dyDescent="0.2">
      <c r="A33" s="1" t="s">
        <v>6</v>
      </c>
      <c r="B33">
        <v>0.17650119875717599</v>
      </c>
      <c r="D33">
        <f t="shared" si="3"/>
        <v>17.6501198757176</v>
      </c>
      <c r="E33">
        <v>7.45</v>
      </c>
      <c r="F33">
        <v>13.533275806277601</v>
      </c>
      <c r="G33" t="s">
        <v>27</v>
      </c>
      <c r="H33" s="26" t="s">
        <v>24</v>
      </c>
    </row>
    <row r="34" spans="1:8" x14ac:dyDescent="0.2">
      <c r="A34" s="1" t="s">
        <v>6</v>
      </c>
      <c r="B34">
        <v>0.96400733653568504</v>
      </c>
      <c r="D34">
        <f t="shared" si="3"/>
        <v>96.400733653568508</v>
      </c>
      <c r="E34">
        <v>7.45</v>
      </c>
      <c r="F34">
        <v>14.382103166282199</v>
      </c>
      <c r="G34" t="s">
        <v>27</v>
      </c>
      <c r="H34" s="26" t="s">
        <v>26</v>
      </c>
    </row>
    <row r="35" spans="1:8" x14ac:dyDescent="0.2">
      <c r="A35" s="1" t="s">
        <v>6</v>
      </c>
      <c r="B35">
        <v>0.122842360275062</v>
      </c>
      <c r="D35">
        <f t="shared" si="3"/>
        <v>12.2842360275062</v>
      </c>
      <c r="E35">
        <v>7.45</v>
      </c>
      <c r="F35">
        <v>32.541656018400197</v>
      </c>
      <c r="G35" t="s">
        <v>27</v>
      </c>
      <c r="H35" s="26" t="s">
        <v>26</v>
      </c>
    </row>
    <row r="36" spans="1:8" x14ac:dyDescent="0.2">
      <c r="A36" s="1" t="s">
        <v>6</v>
      </c>
      <c r="B36">
        <v>0.90537147732363199</v>
      </c>
      <c r="D36">
        <f t="shared" si="3"/>
        <v>90.537147732363195</v>
      </c>
      <c r="E36">
        <v>7.45</v>
      </c>
      <c r="F36">
        <v>23.227550932444402</v>
      </c>
      <c r="G36" t="s">
        <v>27</v>
      </c>
      <c r="H36" s="26" t="s">
        <v>23</v>
      </c>
    </row>
    <row r="37" spans="1:8" x14ac:dyDescent="0.2">
      <c r="A37" s="1" t="s">
        <v>6</v>
      </c>
      <c r="B37">
        <v>0.697206967906011</v>
      </c>
      <c r="D37">
        <f t="shared" si="3"/>
        <v>69.720696790601096</v>
      </c>
      <c r="E37">
        <v>7.45</v>
      </c>
      <c r="F37">
        <v>22.2712871287128</v>
      </c>
      <c r="G37" t="s">
        <v>27</v>
      </c>
      <c r="H37" s="26" t="s">
        <v>22</v>
      </c>
    </row>
    <row r="38" spans="1:8" x14ac:dyDescent="0.2">
      <c r="A38" s="1" t="s">
        <v>6</v>
      </c>
      <c r="B38">
        <v>7.7719339639310506E-2</v>
      </c>
      <c r="D38">
        <f t="shared" si="3"/>
        <v>7.7719339639310503</v>
      </c>
      <c r="E38">
        <v>7.45</v>
      </c>
      <c r="F38">
        <v>14.768161759863</v>
      </c>
      <c r="G38" t="s">
        <v>27</v>
      </c>
      <c r="H38" s="26">
        <v>40</v>
      </c>
    </row>
    <row r="39" spans="1:8" x14ac:dyDescent="0.2">
      <c r="A39" s="1" t="s">
        <v>6</v>
      </c>
      <c r="B39">
        <v>0.56452443346911196</v>
      </c>
      <c r="D39">
        <f t="shared" si="3"/>
        <v>56.452443346911195</v>
      </c>
      <c r="E39">
        <v>7.45</v>
      </c>
      <c r="F39">
        <v>29.174301268763799</v>
      </c>
      <c r="G39" t="s">
        <v>27</v>
      </c>
      <c r="H39" s="26" t="s">
        <v>22</v>
      </c>
    </row>
    <row r="40" spans="1:8" x14ac:dyDescent="0.2">
      <c r="A40" s="1" t="s">
        <v>21</v>
      </c>
      <c r="B40">
        <v>0.82438885236649795</v>
      </c>
      <c r="D40">
        <f t="shared" si="3"/>
        <v>82.438885236649796</v>
      </c>
      <c r="E40">
        <v>8.1999999999999993</v>
      </c>
      <c r="F40">
        <v>10.044704966677999</v>
      </c>
      <c r="G40" t="s">
        <v>27</v>
      </c>
      <c r="H40" s="26" t="s">
        <v>22</v>
      </c>
    </row>
    <row r="41" spans="1:8" x14ac:dyDescent="0.2">
      <c r="A41" s="1" t="s">
        <v>21</v>
      </c>
      <c r="B41">
        <v>0.82911156084048299</v>
      </c>
      <c r="D41">
        <f t="shared" si="3"/>
        <v>82.911156084048301</v>
      </c>
      <c r="E41">
        <v>8.1999999999999993</v>
      </c>
      <c r="F41">
        <v>29.271901699501399</v>
      </c>
      <c r="G41" t="s">
        <v>27</v>
      </c>
      <c r="H41" s="26" t="s">
        <v>23</v>
      </c>
    </row>
    <row r="42" spans="1:8" x14ac:dyDescent="0.2">
      <c r="A42" s="1" t="s">
        <v>21</v>
      </c>
      <c r="B42">
        <v>0.78897320885272704</v>
      </c>
      <c r="D42">
        <f t="shared" si="3"/>
        <v>78.897320885272705</v>
      </c>
      <c r="E42">
        <v>8.1999999999999993</v>
      </c>
      <c r="F42">
        <v>12.7472426144625</v>
      </c>
      <c r="G42" t="s">
        <v>27</v>
      </c>
      <c r="H42" s="26">
        <v>40</v>
      </c>
    </row>
    <row r="43" spans="1:8" x14ac:dyDescent="0.2">
      <c r="A43" s="1" t="s">
        <v>21</v>
      </c>
      <c r="B43">
        <v>0.60239913730660299</v>
      </c>
      <c r="D43">
        <f t="shared" si="3"/>
        <v>60.239913730660298</v>
      </c>
      <c r="E43">
        <v>8.1999999999999993</v>
      </c>
      <c r="F43">
        <v>27.7646339688546</v>
      </c>
      <c r="G43" t="s">
        <v>27</v>
      </c>
      <c r="H43" s="26" t="s">
        <v>25</v>
      </c>
    </row>
    <row r="44" spans="1:8" x14ac:dyDescent="0.2">
      <c r="A44" s="1" t="s">
        <v>21</v>
      </c>
      <c r="B44">
        <v>0.22742957536913699</v>
      </c>
      <c r="D44">
        <f t="shared" si="3"/>
        <v>22.7429575369137</v>
      </c>
      <c r="E44">
        <v>8.1999999999999993</v>
      </c>
      <c r="F44">
        <v>10.778675838349001</v>
      </c>
      <c r="G44" t="s">
        <v>27</v>
      </c>
      <c r="H44" s="26" t="s">
        <v>26</v>
      </c>
    </row>
    <row r="45" spans="1:8" x14ac:dyDescent="0.2">
      <c r="A45" s="1" t="s">
        <v>21</v>
      </c>
      <c r="B45">
        <v>0.26978788973390799</v>
      </c>
      <c r="D45">
        <f t="shared" si="3"/>
        <v>26.978788973390799</v>
      </c>
      <c r="E45">
        <v>8.1999999999999993</v>
      </c>
      <c r="F45">
        <v>22.837115987460798</v>
      </c>
      <c r="G45" t="s">
        <v>27</v>
      </c>
      <c r="H45" s="26" t="s">
        <v>26</v>
      </c>
    </row>
    <row r="46" spans="1:8" x14ac:dyDescent="0.2">
      <c r="A46" s="1" t="s">
        <v>21</v>
      </c>
      <c r="B46">
        <v>0.73481470927244696</v>
      </c>
      <c r="D46">
        <f t="shared" si="3"/>
        <v>73.4814709272447</v>
      </c>
      <c r="E46">
        <v>8.1999999999999993</v>
      </c>
      <c r="F46">
        <v>15.5772822665267</v>
      </c>
      <c r="G46" t="s">
        <v>27</v>
      </c>
      <c r="H46" s="26" t="s">
        <v>23</v>
      </c>
    </row>
    <row r="47" spans="1:8" x14ac:dyDescent="0.2">
      <c r="A47" s="1" t="s">
        <v>21</v>
      </c>
      <c r="B47">
        <v>8.1104645113466697E-2</v>
      </c>
      <c r="D47">
        <f t="shared" si="3"/>
        <v>8.1104645113466702</v>
      </c>
      <c r="E47">
        <v>8.1999999999999993</v>
      </c>
      <c r="F47">
        <v>11.768227982416199</v>
      </c>
      <c r="G47" t="s">
        <v>27</v>
      </c>
      <c r="H47" s="26" t="s">
        <v>24</v>
      </c>
    </row>
    <row r="48" spans="1:8" x14ac:dyDescent="0.2">
      <c r="A48" s="1" t="s">
        <v>21</v>
      </c>
      <c r="B48">
        <v>1</v>
      </c>
      <c r="D48">
        <f t="shared" si="3"/>
        <v>100</v>
      </c>
      <c r="E48">
        <v>8.1999999999999993</v>
      </c>
      <c r="F48">
        <v>21.039752541957601</v>
      </c>
      <c r="G48" t="s">
        <v>27</v>
      </c>
      <c r="H48" s="26" t="s">
        <v>23</v>
      </c>
    </row>
    <row r="49" spans="1:8" x14ac:dyDescent="0.2">
      <c r="A49" s="1" t="s">
        <v>21</v>
      </c>
      <c r="B49">
        <v>1</v>
      </c>
      <c r="D49">
        <f t="shared" si="3"/>
        <v>100</v>
      </c>
      <c r="E49">
        <v>8.1999999999999993</v>
      </c>
      <c r="F49">
        <v>11.903872802859</v>
      </c>
      <c r="G49" t="s">
        <v>27</v>
      </c>
      <c r="H49" s="26" t="s">
        <v>22</v>
      </c>
    </row>
    <row r="50" spans="1:8" x14ac:dyDescent="0.2">
      <c r="A50" s="1" t="s">
        <v>21</v>
      </c>
      <c r="B50">
        <v>0.66115981317486305</v>
      </c>
      <c r="D50">
        <f t="shared" si="3"/>
        <v>66.115981317486302</v>
      </c>
      <c r="E50">
        <v>8.1999999999999993</v>
      </c>
      <c r="F50">
        <v>32.788979519981197</v>
      </c>
      <c r="G50" t="s">
        <v>27</v>
      </c>
      <c r="H50" s="26" t="s">
        <v>23</v>
      </c>
    </row>
  </sheetData>
  <mergeCells count="4">
    <mergeCell ref="I9:L9"/>
    <mergeCell ref="I8:L8"/>
    <mergeCell ref="I7:L7"/>
    <mergeCell ref="I6:L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30FEB-2903-5F4B-9F52-A2FA735823A2}">
  <dimension ref="A1:R34"/>
  <sheetViews>
    <sheetView zoomScale="137" workbookViewId="0">
      <selection activeCell="C5" sqref="C5"/>
    </sheetView>
  </sheetViews>
  <sheetFormatPr baseColWidth="10" defaultRowHeight="16" x14ac:dyDescent="0.2"/>
  <cols>
    <col min="4" max="4" width="16.5" customWidth="1"/>
    <col min="17" max="17" width="17.33203125" customWidth="1"/>
  </cols>
  <sheetData>
    <row r="1" spans="1:18" x14ac:dyDescent="0.2">
      <c r="A1" s="3"/>
      <c r="B1" s="4" t="s">
        <v>11</v>
      </c>
      <c r="C1" s="4"/>
      <c r="D1" s="5"/>
      <c r="O1" s="2" t="s">
        <v>9</v>
      </c>
      <c r="P1" s="2"/>
    </row>
    <row r="2" spans="1:18" x14ac:dyDescent="0.2">
      <c r="A2" s="13" t="s">
        <v>28</v>
      </c>
      <c r="B2" s="11" t="s">
        <v>1</v>
      </c>
      <c r="C2" s="11" t="s">
        <v>5</v>
      </c>
      <c r="D2" s="12" t="s">
        <v>2</v>
      </c>
      <c r="N2" t="s">
        <v>0</v>
      </c>
      <c r="O2" t="s">
        <v>1</v>
      </c>
      <c r="P2" t="s">
        <v>5</v>
      </c>
      <c r="Q2" t="s">
        <v>2</v>
      </c>
    </row>
    <row r="3" spans="1:18" x14ac:dyDescent="0.2">
      <c r="A3" s="9" t="s">
        <v>6</v>
      </c>
      <c r="B3" s="7">
        <v>28</v>
      </c>
      <c r="C3" s="7">
        <f>B3/30*100</f>
        <v>93.333333333333329</v>
      </c>
      <c r="D3" s="8">
        <v>7.45</v>
      </c>
      <c r="N3" t="s">
        <v>6</v>
      </c>
      <c r="O3">
        <v>14</v>
      </c>
      <c r="P3">
        <f>O3/15*100</f>
        <v>93.333333333333329</v>
      </c>
      <c r="Q3">
        <v>7.45</v>
      </c>
      <c r="R3">
        <v>5.47</v>
      </c>
    </row>
    <row r="4" spans="1:18" x14ac:dyDescent="0.2">
      <c r="A4" s="9" t="s">
        <v>3</v>
      </c>
      <c r="B4" s="7">
        <v>11</v>
      </c>
      <c r="C4" s="7">
        <f t="shared" ref="C4:C7" si="0">B4/30*100</f>
        <v>36.666666666666664</v>
      </c>
      <c r="D4" s="8">
        <v>2.67</v>
      </c>
      <c r="N4" t="s">
        <v>3</v>
      </c>
      <c r="O4">
        <v>5</v>
      </c>
      <c r="P4">
        <f t="shared" ref="P4:P7" si="1">O4/15*100</f>
        <v>33.333333333333329</v>
      </c>
      <c r="Q4">
        <v>2.67</v>
      </c>
      <c r="R4">
        <v>5.47</v>
      </c>
    </row>
    <row r="5" spans="1:18" x14ac:dyDescent="0.2">
      <c r="A5" s="9" t="s">
        <v>4</v>
      </c>
      <c r="B5" s="7">
        <v>4</v>
      </c>
      <c r="C5" s="7">
        <f t="shared" si="0"/>
        <v>13.333333333333334</v>
      </c>
      <c r="D5" s="8">
        <v>1.97</v>
      </c>
      <c r="N5" t="s">
        <v>4</v>
      </c>
      <c r="O5">
        <v>1</v>
      </c>
      <c r="P5">
        <f t="shared" si="1"/>
        <v>6.666666666666667</v>
      </c>
      <c r="Q5">
        <v>1.97</v>
      </c>
      <c r="R5">
        <v>5.57</v>
      </c>
    </row>
    <row r="6" spans="1:18" x14ac:dyDescent="0.2">
      <c r="A6" s="9" t="s">
        <v>7</v>
      </c>
      <c r="B6" s="7">
        <v>28</v>
      </c>
      <c r="C6" s="7">
        <f>B6/30*100</f>
        <v>93.333333333333329</v>
      </c>
      <c r="D6" s="8">
        <v>4.24</v>
      </c>
      <c r="N6" t="s">
        <v>7</v>
      </c>
      <c r="O6">
        <v>14</v>
      </c>
      <c r="P6">
        <f t="shared" si="1"/>
        <v>93.333333333333329</v>
      </c>
      <c r="Q6">
        <v>4.24</v>
      </c>
      <c r="R6">
        <v>5.63</v>
      </c>
    </row>
    <row r="7" spans="1:18" x14ac:dyDescent="0.2">
      <c r="A7" s="10" t="s">
        <v>8</v>
      </c>
      <c r="B7" s="11">
        <v>22</v>
      </c>
      <c r="C7" s="11">
        <f t="shared" si="0"/>
        <v>73.333333333333329</v>
      </c>
      <c r="D7" s="12">
        <v>3.08</v>
      </c>
      <c r="N7" t="s">
        <v>8</v>
      </c>
      <c r="O7">
        <v>10</v>
      </c>
      <c r="P7">
        <f t="shared" si="1"/>
        <v>66.666666666666657</v>
      </c>
      <c r="Q7">
        <v>3.08</v>
      </c>
      <c r="R7">
        <v>5.61</v>
      </c>
    </row>
    <row r="10" spans="1:18" x14ac:dyDescent="0.2">
      <c r="A10" s="3"/>
      <c r="B10" s="4" t="s">
        <v>12</v>
      </c>
      <c r="C10" s="4"/>
      <c r="D10" s="5"/>
    </row>
    <row r="11" spans="1:18" x14ac:dyDescent="0.2">
      <c r="A11" s="13" t="s">
        <v>28</v>
      </c>
      <c r="B11" s="11" t="s">
        <v>1</v>
      </c>
      <c r="C11" s="11" t="s">
        <v>5</v>
      </c>
      <c r="D11" s="12" t="s">
        <v>2</v>
      </c>
      <c r="O11" s="2" t="s">
        <v>10</v>
      </c>
      <c r="P11" s="2"/>
    </row>
    <row r="12" spans="1:18" x14ac:dyDescent="0.2">
      <c r="A12" s="6" t="s">
        <v>6</v>
      </c>
      <c r="B12" s="7">
        <v>27</v>
      </c>
      <c r="C12" s="7">
        <f>B12/30*100</f>
        <v>90</v>
      </c>
      <c r="D12" s="8">
        <v>7.45</v>
      </c>
      <c r="N12" t="s">
        <v>0</v>
      </c>
      <c r="O12" t="s">
        <v>1</v>
      </c>
      <c r="P12" t="s">
        <v>5</v>
      </c>
      <c r="Q12" t="s">
        <v>2</v>
      </c>
    </row>
    <row r="13" spans="1:18" x14ac:dyDescent="0.2">
      <c r="A13" s="6" t="s">
        <v>3</v>
      </c>
      <c r="B13" s="7">
        <v>13</v>
      </c>
      <c r="C13" s="7">
        <f t="shared" ref="C13:C14" si="2">B13/30*100</f>
        <v>43.333333333333336</v>
      </c>
      <c r="D13" s="8">
        <v>2.67</v>
      </c>
      <c r="N13" t="s">
        <v>6</v>
      </c>
      <c r="O13">
        <v>56</v>
      </c>
      <c r="P13">
        <f>O13/60*100</f>
        <v>93.333333333333329</v>
      </c>
      <c r="Q13">
        <v>7.45</v>
      </c>
    </row>
    <row r="14" spans="1:18" x14ac:dyDescent="0.2">
      <c r="A14" s="6" t="s">
        <v>4</v>
      </c>
      <c r="B14" s="7">
        <v>5</v>
      </c>
      <c r="C14" s="7">
        <f t="shared" si="2"/>
        <v>16.666666666666664</v>
      </c>
      <c r="D14" s="8">
        <v>1.97</v>
      </c>
      <c r="N14" t="s">
        <v>3</v>
      </c>
      <c r="O14">
        <v>21</v>
      </c>
      <c r="P14">
        <f t="shared" ref="P14:P17" si="3">O14/60*100</f>
        <v>35</v>
      </c>
      <c r="Q14">
        <v>2.67</v>
      </c>
    </row>
    <row r="15" spans="1:18" x14ac:dyDescent="0.2">
      <c r="A15" s="6" t="s">
        <v>7</v>
      </c>
      <c r="B15" s="7">
        <v>27</v>
      </c>
      <c r="C15" s="7">
        <f>B15/30*100</f>
        <v>90</v>
      </c>
      <c r="D15" s="8">
        <v>4.24</v>
      </c>
      <c r="N15" t="s">
        <v>4</v>
      </c>
      <c r="O15">
        <v>8</v>
      </c>
      <c r="P15">
        <f t="shared" si="3"/>
        <v>13.333333333333334</v>
      </c>
      <c r="Q15">
        <v>1.97</v>
      </c>
    </row>
    <row r="16" spans="1:18" x14ac:dyDescent="0.2">
      <c r="A16" s="13" t="s">
        <v>8</v>
      </c>
      <c r="B16" s="11">
        <v>25</v>
      </c>
      <c r="C16" s="11">
        <f t="shared" ref="C16" si="4">B16/30*100</f>
        <v>83.333333333333343</v>
      </c>
      <c r="D16" s="12">
        <v>3.08</v>
      </c>
      <c r="N16" t="s">
        <v>7</v>
      </c>
      <c r="O16">
        <v>56</v>
      </c>
      <c r="P16">
        <f t="shared" si="3"/>
        <v>93.333333333333329</v>
      </c>
      <c r="Q16">
        <v>4.24</v>
      </c>
    </row>
    <row r="17" spans="1:17" x14ac:dyDescent="0.2">
      <c r="N17" t="s">
        <v>8</v>
      </c>
      <c r="O17">
        <v>43</v>
      </c>
      <c r="P17">
        <f t="shared" si="3"/>
        <v>71.666666666666671</v>
      </c>
      <c r="Q17">
        <v>3.08</v>
      </c>
    </row>
    <row r="19" spans="1:17" x14ac:dyDescent="0.2">
      <c r="A19" s="3"/>
      <c r="B19" s="4" t="s">
        <v>13</v>
      </c>
      <c r="C19" s="4"/>
      <c r="D19" s="5"/>
    </row>
    <row r="20" spans="1:17" x14ac:dyDescent="0.2">
      <c r="A20" s="13" t="s">
        <v>28</v>
      </c>
      <c r="B20" s="11" t="s">
        <v>1</v>
      </c>
      <c r="C20" s="11" t="s">
        <v>5</v>
      </c>
      <c r="D20" s="12" t="s">
        <v>2</v>
      </c>
      <c r="O20" s="2" t="s">
        <v>14</v>
      </c>
      <c r="P20" s="2"/>
    </row>
    <row r="21" spans="1:17" x14ac:dyDescent="0.2">
      <c r="A21" s="6" t="s">
        <v>6</v>
      </c>
      <c r="B21" s="7">
        <v>28</v>
      </c>
      <c r="C21" s="7">
        <f>B21/30*100</f>
        <v>93.333333333333329</v>
      </c>
      <c r="D21" s="8">
        <v>7.45</v>
      </c>
      <c r="N21" t="s">
        <v>0</v>
      </c>
      <c r="O21" t="s">
        <v>1</v>
      </c>
      <c r="P21" t="s">
        <v>5</v>
      </c>
      <c r="Q21" t="s">
        <v>2</v>
      </c>
    </row>
    <row r="22" spans="1:17" x14ac:dyDescent="0.2">
      <c r="A22" s="6" t="s">
        <v>3</v>
      </c>
      <c r="B22" s="7">
        <v>12</v>
      </c>
      <c r="C22" s="7">
        <f t="shared" ref="C22:C23" si="5">B22/30*100</f>
        <v>40</v>
      </c>
      <c r="D22" s="8">
        <v>2.67</v>
      </c>
      <c r="N22" t="s">
        <v>6</v>
      </c>
      <c r="O22">
        <v>29</v>
      </c>
      <c r="P22">
        <f>O22/30*100</f>
        <v>96.666666666666671</v>
      </c>
      <c r="Q22">
        <v>7.45</v>
      </c>
    </row>
    <row r="23" spans="1:17" x14ac:dyDescent="0.2">
      <c r="A23" s="6" t="s">
        <v>4</v>
      </c>
      <c r="B23" s="7">
        <v>4</v>
      </c>
      <c r="C23" s="7">
        <f t="shared" si="5"/>
        <v>13.333333333333334</v>
      </c>
      <c r="D23" s="8">
        <v>1.97</v>
      </c>
      <c r="N23" t="s">
        <v>3</v>
      </c>
      <c r="O23">
        <v>10</v>
      </c>
      <c r="P23">
        <f t="shared" ref="P23:P24" si="6">O23/30*100</f>
        <v>33.333333333333329</v>
      </c>
      <c r="Q23">
        <v>2.67</v>
      </c>
    </row>
    <row r="24" spans="1:17" x14ac:dyDescent="0.2">
      <c r="A24" s="6" t="s">
        <v>7</v>
      </c>
      <c r="B24" s="7">
        <v>28</v>
      </c>
      <c r="C24" s="7">
        <f>B24/30*100</f>
        <v>93.333333333333329</v>
      </c>
      <c r="D24" s="8">
        <v>4.24</v>
      </c>
      <c r="N24" t="s">
        <v>4</v>
      </c>
      <c r="O24">
        <v>4</v>
      </c>
      <c r="P24">
        <f t="shared" si="6"/>
        <v>13.333333333333334</v>
      </c>
      <c r="Q24">
        <v>1.97</v>
      </c>
    </row>
    <row r="25" spans="1:17" x14ac:dyDescent="0.2">
      <c r="A25" s="13" t="s">
        <v>8</v>
      </c>
      <c r="B25" s="11">
        <v>25</v>
      </c>
      <c r="C25" s="11">
        <f t="shared" ref="C25" si="7">B25/30*100</f>
        <v>83.333333333333343</v>
      </c>
      <c r="D25" s="12">
        <v>3.08</v>
      </c>
      <c r="N25" t="s">
        <v>7</v>
      </c>
      <c r="O25">
        <v>29</v>
      </c>
      <c r="P25">
        <f>O25/30*100</f>
        <v>96.666666666666671</v>
      </c>
      <c r="Q25">
        <v>4.24</v>
      </c>
    </row>
    <row r="26" spans="1:17" x14ac:dyDescent="0.2">
      <c r="N26" t="s">
        <v>8</v>
      </c>
      <c r="O26">
        <v>22</v>
      </c>
      <c r="P26">
        <f t="shared" ref="P26" si="8">O26/30*100</f>
        <v>73.333333333333329</v>
      </c>
      <c r="Q26">
        <v>3.08</v>
      </c>
    </row>
    <row r="28" spans="1:17" x14ac:dyDescent="0.2">
      <c r="A28" s="3"/>
      <c r="B28" s="4" t="s">
        <v>16</v>
      </c>
      <c r="C28" s="4"/>
      <c r="D28" s="5"/>
      <c r="O28" s="2" t="s">
        <v>15</v>
      </c>
      <c r="P28" s="2"/>
    </row>
    <row r="29" spans="1:17" x14ac:dyDescent="0.2">
      <c r="A29" s="13" t="s">
        <v>28</v>
      </c>
      <c r="B29" s="11" t="s">
        <v>1</v>
      </c>
      <c r="C29" s="11" t="s">
        <v>5</v>
      </c>
      <c r="D29" s="12" t="s">
        <v>2</v>
      </c>
      <c r="N29" t="s">
        <v>0</v>
      </c>
      <c r="O29" t="s">
        <v>1</v>
      </c>
      <c r="P29" t="s">
        <v>5</v>
      </c>
      <c r="Q29" t="s">
        <v>2</v>
      </c>
    </row>
    <row r="30" spans="1:17" x14ac:dyDescent="0.2">
      <c r="A30" s="6" t="s">
        <v>6</v>
      </c>
      <c r="B30" s="7">
        <v>23</v>
      </c>
      <c r="C30" s="7">
        <f>B30/30*100</f>
        <v>76.666666666666671</v>
      </c>
      <c r="D30" s="8">
        <v>7.45</v>
      </c>
      <c r="N30" t="s">
        <v>6</v>
      </c>
      <c r="O30">
        <v>27</v>
      </c>
      <c r="P30">
        <f>O30/30*100</f>
        <v>90</v>
      </c>
      <c r="Q30">
        <v>7.45</v>
      </c>
    </row>
    <row r="31" spans="1:17" x14ac:dyDescent="0.2">
      <c r="A31" s="6" t="s">
        <v>3</v>
      </c>
      <c r="B31" s="7">
        <v>9</v>
      </c>
      <c r="C31" s="7">
        <f t="shared" ref="C31:C32" si="9">B31/30*100</f>
        <v>30</v>
      </c>
      <c r="D31" s="8">
        <v>2.67</v>
      </c>
      <c r="N31" t="s">
        <v>3</v>
      </c>
      <c r="O31">
        <v>9</v>
      </c>
      <c r="P31">
        <f t="shared" ref="P31:P32" si="10">O31/30*100</f>
        <v>30</v>
      </c>
      <c r="Q31">
        <v>2.67</v>
      </c>
    </row>
    <row r="32" spans="1:17" x14ac:dyDescent="0.2">
      <c r="A32" s="6" t="s">
        <v>4</v>
      </c>
      <c r="B32" s="7">
        <v>4</v>
      </c>
      <c r="C32" s="7">
        <f t="shared" si="9"/>
        <v>13.333333333333334</v>
      </c>
      <c r="D32" s="8">
        <v>1.97</v>
      </c>
      <c r="N32" t="s">
        <v>4</v>
      </c>
      <c r="O32">
        <v>4</v>
      </c>
      <c r="P32">
        <f t="shared" si="10"/>
        <v>13.333333333333334</v>
      </c>
      <c r="Q32">
        <v>1.97</v>
      </c>
    </row>
    <row r="33" spans="1:17" x14ac:dyDescent="0.2">
      <c r="A33" s="6" t="s">
        <v>7</v>
      </c>
      <c r="B33" s="7">
        <v>26</v>
      </c>
      <c r="C33" s="7">
        <f>B33/30*100</f>
        <v>86.666666666666671</v>
      </c>
      <c r="D33" s="8">
        <v>4.24</v>
      </c>
      <c r="N33" t="s">
        <v>7</v>
      </c>
      <c r="O33">
        <v>26</v>
      </c>
      <c r="P33">
        <f>O33/30*100</f>
        <v>86.666666666666671</v>
      </c>
      <c r="Q33">
        <v>4.24</v>
      </c>
    </row>
    <row r="34" spans="1:17" x14ac:dyDescent="0.2">
      <c r="A34" s="13" t="s">
        <v>8</v>
      </c>
      <c r="B34" s="11">
        <v>20</v>
      </c>
      <c r="C34" s="11">
        <f t="shared" ref="C34" si="11">B34/30*100</f>
        <v>66.666666666666657</v>
      </c>
      <c r="D34" s="12">
        <v>3.08</v>
      </c>
      <c r="N34" t="s">
        <v>8</v>
      </c>
      <c r="O34">
        <v>20</v>
      </c>
      <c r="P34">
        <f t="shared" ref="P34" si="12">O34/30*100</f>
        <v>66.666666666666657</v>
      </c>
      <c r="Q34">
        <v>3.08</v>
      </c>
    </row>
  </sheetData>
  <mergeCells count="8">
    <mergeCell ref="O28:P28"/>
    <mergeCell ref="B10:C10"/>
    <mergeCell ref="B1:C1"/>
    <mergeCell ref="B19:C19"/>
    <mergeCell ref="O1:P1"/>
    <mergeCell ref="O11:P11"/>
    <mergeCell ref="O20:P20"/>
    <mergeCell ref="B28:C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Sim+Empirical results</vt:lpstr>
      <vt:lpstr>Simulation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Pas</dc:creator>
  <cp:lastModifiedBy>Artem Pas</cp:lastModifiedBy>
  <dcterms:created xsi:type="dcterms:W3CDTF">2018-07-04T21:29:08Z</dcterms:created>
  <dcterms:modified xsi:type="dcterms:W3CDTF">2019-08-04T23:34:47Z</dcterms:modified>
</cp:coreProperties>
</file>