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<sst xmlns="http://schemas.openxmlformats.org/spreadsheetml/2006/main" count="243" uniqueCount="36">
  <si>
    <t>Write through cache</t>
  </si>
  <si>
    <t>H</t>
  </si>
  <si>
    <t>M</t>
  </si>
  <si>
    <t>spice</t>
  </si>
  <si>
    <t>L1I accesses</t>
  </si>
  <si>
    <t>L1I misses</t>
  </si>
  <si>
    <t>L1D accesses</t>
  </si>
  <si>
    <t>L1D misses</t>
  </si>
  <si>
    <t>L1I hit rate</t>
  </si>
  <si>
    <t>L1D hit rate</t>
  </si>
  <si>
    <t>AMAT</t>
  </si>
  <si>
    <t>L2H</t>
  </si>
  <si>
    <t>L2M</t>
  </si>
  <si>
    <t>cc</t>
  </si>
  <si>
    <t>tex</t>
  </si>
  <si>
    <t>total</t>
  </si>
  <si>
    <t>Write back cache</t>
  </si>
  <si>
    <t>2 level cache</t>
  </si>
  <si>
    <t>L2 accesses</t>
  </si>
  <si>
    <t>L2 misses</t>
  </si>
  <si>
    <t>L2 hit rate</t>
  </si>
  <si>
    <t>set-associativity</t>
  </si>
  <si>
    <t>Cache simulator write-up</t>
  </si>
  <si>
    <t>write-through</t>
  </si>
  <si>
    <t>write-back</t>
  </si>
  <si>
    <t>2-level write-back</t>
  </si>
  <si>
    <t>original data on same trace</t>
  </si>
  <si>
    <t>Changes: cache size: 1024 -&gt; 2048, block size: 32 -&gt; 16</t>
  </si>
  <si>
    <t xml:space="preserve">By expanding the total size and changing the block size made have a faster average access time. It also has more of a bias towards being fully associative. Since each block only has half of the data of the original a 4-way set would have the same amount of information as the 2-way set of the original. </t>
  </si>
  <si>
    <t>Changes: cache size: 1024 -&gt; 4096, block size:32 -&gt; 64</t>
  </si>
  <si>
    <t>Like before this changed the cache size to be larger, however the block size was also made larger. This time the comparison will be with the write-back cache. Once again by making the cache bigger a significant increase in speed is achieved. I guess as the size increases it becomes closer to being like the main memoy except faster. Since the block size is increased as well a larger neighborhood of bytes will be retrieved as well. In all this creates a huge increase in speed.</t>
  </si>
  <si>
    <t>original data on the same trace</t>
  </si>
  <si>
    <t>changes: L2 cache size: 16384-&gt;2048, L2 block size: 128 -&gt; 64</t>
  </si>
  <si>
    <t>This is the first experimet that resulted in a loss of speed. The overall size and block size were significantly reduced on the L2 cache. This goes along with the results of the previous tests that larger caches result in quicker access times. However I thnk something that is not being taken into account here is that larger sizes may take longer to access and by not taking into account possible related variables the tests show the caches should be larger.</t>
  </si>
  <si>
    <t>Conclusion:</t>
  </si>
  <si>
    <t>While my experiments have shown that a larger caches perform better than smaller caches this runs counter to the ideas that created the cache in the first place. Fast access means being closer to the CPU and the faster SRAM is more expensive than  the slower DRAM. If we could have main memory be just as big while also being as fast as an L1 cache then there would be no need for caches in the first place. As for set-associativity, the higher the associativity seems to have better perfomance. Though this is not always the case. With the smaller L2 cache there is a degredation in performance going beyond 1-set associativety aka direct mapping, There is also a bias for being around 2-way set associative in smaller caches generally. In the end, cache design is a balance between having fast access times, and being small enough to be economical.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</si>
</sst>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
    <font>
      <sz val="10.0"/>
      <color rgb="FF000000"/>
      <name val="Arial"/>
      <scheme val="minor"/>
    </font>
    <font>
      <color theme="1"/>
      <name val="Arial"/>
      <scheme val="minor"/>
    </font>
  </fonts>
  <fills count="2">
    <fill>
      <patternFill patternType="none"/>
    </fill>
    <fill>
      <patternFill patternType="lightGray"/>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0" fontId="1" numFmtId="0" xfId="0" applyAlignment="1" applyBorder="1" applyFont="1">
      <alignment readingOrder="0"/>
    </xf>
    <xf borderId="2" fillId="0" fontId="1" numFmtId="0" xfId="0" applyBorder="1" applyFont="1"/>
    <xf borderId="3" fillId="0" fontId="1" numFmtId="0" xfId="0" applyBorder="1" applyFont="1"/>
    <xf borderId="4" fillId="0" fontId="1" numFmtId="0" xfId="0" applyAlignment="1" applyBorder="1" applyFont="1">
      <alignment readingOrder="0"/>
    </xf>
    <xf borderId="5" fillId="0" fontId="1" numFmtId="0" xfId="0" applyAlignment="1" applyBorder="1" applyFont="1">
      <alignment readingOrder="0"/>
    </xf>
    <xf borderId="0" fillId="0" fontId="1" numFmtId="4" xfId="0" applyFont="1" applyNumberFormat="1"/>
    <xf borderId="5" fillId="0" fontId="1" numFmtId="4" xfId="0" applyBorder="1" applyFont="1" applyNumberFormat="1"/>
    <xf borderId="6" fillId="0" fontId="1" numFmtId="0" xfId="0" applyAlignment="1" applyBorder="1" applyFont="1">
      <alignment readingOrder="0"/>
    </xf>
    <xf borderId="7" fillId="0" fontId="1" numFmtId="0" xfId="0" applyAlignment="1" applyBorder="1" applyFont="1">
      <alignment readingOrder="0"/>
    </xf>
    <xf borderId="7" fillId="0" fontId="1" numFmtId="4" xfId="0" applyBorder="1" applyFont="1" applyNumberFormat="1"/>
    <xf borderId="8" fillId="0" fontId="1" numFmtId="4" xfId="0" applyBorder="1" applyFont="1" applyNumberFormat="1"/>
    <xf borderId="2" fillId="0" fontId="1" numFmtId="0" xfId="0" applyAlignment="1" applyBorder="1" applyFont="1">
      <alignment readingOrder="0"/>
    </xf>
    <xf borderId="0" fillId="0" fontId="1" numFmtId="0" xfId="0" applyAlignment="1" applyFont="1">
      <alignment readingOrder="0" shrinkToFit="0" vertical="top" wrapText="1"/>
    </xf>
    <xf borderId="0" fillId="0" fontId="1" numFmtId="164" xfId="0" applyFont="1" applyNumberFormat="1"/>
    <xf borderId="7"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4285F4"/>
              </a:solidFill>
            </a:ln>
          </c:spPr>
          <c:marker>
            <c:symbol val="none"/>
          </c:marker>
          <c:cat>
            <c:strRef>
              <c:f>Sheet2!$A$31:$A$36</c:f>
            </c:strRef>
          </c:cat>
          <c:val>
            <c:numRef>
              <c:f>Sheet2!$H$31:$H$36</c:f>
              <c:numCache/>
            </c:numRef>
          </c:val>
          <c:smooth val="1"/>
        </c:ser>
        <c:ser>
          <c:idx val="1"/>
          <c:order val="1"/>
          <c:spPr>
            <a:ln cmpd="sng">
              <a:solidFill>
                <a:srgbClr val="EA4335"/>
              </a:solidFill>
            </a:ln>
          </c:spPr>
          <c:marker>
            <c:symbol val="none"/>
          </c:marker>
          <c:cat>
            <c:strRef>
              <c:f>Sheet2!$A$31:$A$36</c:f>
            </c:strRef>
          </c:cat>
          <c:val>
            <c:numRef>
              <c:f>Sheet2!$H$39:$H$43</c:f>
              <c:numCache/>
            </c:numRef>
          </c:val>
          <c:smooth val="1"/>
        </c:ser>
        <c:axId val="966783408"/>
        <c:axId val="1983367103"/>
      </c:lineChart>
      <c:catAx>
        <c:axId val="966783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3367103"/>
      </c:catAx>
      <c:valAx>
        <c:axId val="19833671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678340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4285F4"/>
              </a:solidFill>
            </a:ln>
          </c:spPr>
          <c:marker>
            <c:symbol val="none"/>
          </c:marker>
          <c:cat>
            <c:strRef>
              <c:f>Sheet2!$A$75:$A$81</c:f>
            </c:strRef>
          </c:cat>
          <c:val>
            <c:numRef>
              <c:f>Sheet2!$H$67:$H$72</c:f>
              <c:numCache/>
            </c:numRef>
          </c:val>
          <c:smooth val="1"/>
        </c:ser>
        <c:ser>
          <c:idx val="1"/>
          <c:order val="1"/>
          <c:spPr>
            <a:ln cmpd="sng">
              <a:solidFill>
                <a:srgbClr val="EA4335"/>
              </a:solidFill>
            </a:ln>
          </c:spPr>
          <c:marker>
            <c:symbol val="none"/>
          </c:marker>
          <c:cat>
            <c:strRef>
              <c:f>Sheet2!$A$75:$A$81</c:f>
            </c:strRef>
          </c:cat>
          <c:val>
            <c:numRef>
              <c:f>Sheet2!$H$75:$H$81</c:f>
              <c:numCache/>
            </c:numRef>
          </c:val>
          <c:smooth val="1"/>
        </c:ser>
        <c:axId val="1335104175"/>
        <c:axId val="1316953917"/>
      </c:lineChart>
      <c:catAx>
        <c:axId val="1335104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6953917"/>
      </c:catAx>
      <c:valAx>
        <c:axId val="13169539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51041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4285F4"/>
              </a:solidFill>
            </a:ln>
          </c:spPr>
          <c:marker>
            <c:symbol val="none"/>
          </c:marker>
          <c:cat>
            <c:strRef>
              <c:f>Sheet2!$A$107:$A$111</c:f>
            </c:strRef>
          </c:cat>
          <c:val>
            <c:numRef>
              <c:f>Sheet2!$K$107:$K$111</c:f>
              <c:numCache/>
            </c:numRef>
          </c:val>
          <c:smooth val="1"/>
        </c:ser>
        <c:ser>
          <c:idx val="1"/>
          <c:order val="1"/>
          <c:spPr>
            <a:ln cmpd="sng">
              <a:solidFill>
                <a:srgbClr val="EA4335"/>
              </a:solidFill>
            </a:ln>
          </c:spPr>
          <c:marker>
            <c:symbol val="none"/>
          </c:marker>
          <c:cat>
            <c:strRef>
              <c:f>Sheet2!$A$107:$A$111</c:f>
            </c:strRef>
          </c:cat>
          <c:val>
            <c:numRef>
              <c:f>Sheet2!$K$114:$K$117</c:f>
              <c:numCache/>
            </c:numRef>
          </c:val>
          <c:smooth val="1"/>
        </c:ser>
        <c:axId val="454630240"/>
        <c:axId val="367287155"/>
      </c:lineChart>
      <c:catAx>
        <c:axId val="4546302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7287155"/>
      </c:catAx>
      <c:valAx>
        <c:axId val="367287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463024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971550</xdr:colOff>
      <xdr:row>43</xdr:row>
      <xdr:rowOff>57150</xdr:rowOff>
    </xdr:from>
    <xdr:ext cx="4514850" cy="2790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971550</xdr:colOff>
      <xdr:row>81</xdr:row>
      <xdr:rowOff>85725</xdr:rowOff>
    </xdr:from>
    <xdr:ext cx="4514850" cy="2790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971550</xdr:colOff>
      <xdr:row>117</xdr:row>
      <xdr:rowOff>57150</xdr:rowOff>
    </xdr:from>
    <xdr:ext cx="4514850" cy="27908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K1" s="1" t="s">
        <v>1</v>
      </c>
      <c r="L1" s="1">
        <v>1.0</v>
      </c>
    </row>
    <row r="2">
      <c r="K2" s="1" t="s">
        <v>2</v>
      </c>
      <c r="L2" s="1">
        <v>100.0</v>
      </c>
    </row>
    <row r="3">
      <c r="A3" s="1" t="s">
        <v>3</v>
      </c>
      <c r="C3" s="1" t="s">
        <v>4</v>
      </c>
      <c r="D3" s="1" t="s">
        <v>5</v>
      </c>
      <c r="E3" s="1" t="s">
        <v>6</v>
      </c>
      <c r="F3" s="1" t="s">
        <v>7</v>
      </c>
      <c r="G3" s="1" t="s">
        <v>8</v>
      </c>
      <c r="H3" s="1" t="s">
        <v>9</v>
      </c>
      <c r="I3" s="1" t="s">
        <v>10</v>
      </c>
      <c r="K3" s="1" t="s">
        <v>11</v>
      </c>
      <c r="L3" s="1">
        <v>10.0</v>
      </c>
    </row>
    <row r="4">
      <c r="B4" s="1">
        <v>1.0</v>
      </c>
      <c r="C4" s="1">
        <v>782764.0</v>
      </c>
      <c r="D4" s="1">
        <v>60940.0</v>
      </c>
      <c r="E4" s="1">
        <v>217237.0</v>
      </c>
      <c r="F4" s="1">
        <v>97669.0</v>
      </c>
      <c r="G4" s="2">
        <f t="shared" ref="G4:G9" si="1">1 - (D4/C4)</f>
        <v>0.9221476716</v>
      </c>
      <c r="H4" s="2">
        <f t="shared" ref="H4:H9" si="2">1 - (F4/E4)</f>
        <v>0.5504034764</v>
      </c>
      <c r="I4" s="2">
        <f t="shared" ref="I4:I9" si="3">1 + (100 * (D4+F4)/(C4+E4))</f>
        <v>16.86088414</v>
      </c>
      <c r="K4" s="1" t="s">
        <v>12</v>
      </c>
      <c r="L4" s="1">
        <v>100.0</v>
      </c>
    </row>
    <row r="5">
      <c r="B5" s="1">
        <v>2.0</v>
      </c>
      <c r="C5" s="1">
        <v>782764.0</v>
      </c>
      <c r="D5" s="1">
        <v>57744.0</v>
      </c>
      <c r="E5" s="1">
        <v>217237.0</v>
      </c>
      <c r="F5" s="1">
        <v>87399.0</v>
      </c>
      <c r="G5" s="2">
        <f t="shared" si="1"/>
        <v>0.9262306391</v>
      </c>
      <c r="H5" s="2">
        <f t="shared" si="2"/>
        <v>0.5976790326</v>
      </c>
      <c r="I5" s="2">
        <f t="shared" si="3"/>
        <v>15.51428549</v>
      </c>
    </row>
    <row r="6">
      <c r="B6" s="1">
        <v>4.0</v>
      </c>
      <c r="C6" s="1">
        <v>782764.0</v>
      </c>
      <c r="D6" s="1">
        <v>57156.0</v>
      </c>
      <c r="E6" s="1">
        <v>217237.0</v>
      </c>
      <c r="F6" s="1">
        <v>85559.0</v>
      </c>
      <c r="G6" s="2">
        <f t="shared" si="1"/>
        <v>0.9269818234</v>
      </c>
      <c r="H6" s="2">
        <f t="shared" si="2"/>
        <v>0.6061490446</v>
      </c>
      <c r="I6" s="2">
        <f t="shared" si="3"/>
        <v>15.27148573</v>
      </c>
    </row>
    <row r="7">
      <c r="B7" s="1">
        <v>8.0</v>
      </c>
      <c r="C7" s="1">
        <v>782764.0</v>
      </c>
      <c r="D7" s="1">
        <v>58371.0</v>
      </c>
      <c r="E7" s="1">
        <v>217237.0</v>
      </c>
      <c r="F7" s="1">
        <v>86291.0</v>
      </c>
      <c r="G7" s="2">
        <f t="shared" si="1"/>
        <v>0.9254296314</v>
      </c>
      <c r="H7" s="2">
        <f t="shared" si="2"/>
        <v>0.6027794529</v>
      </c>
      <c r="I7" s="2">
        <f t="shared" si="3"/>
        <v>15.46618553</v>
      </c>
    </row>
    <row r="8">
      <c r="B8" s="1">
        <v>16.0</v>
      </c>
      <c r="C8" s="1">
        <v>782764.0</v>
      </c>
      <c r="D8" s="1">
        <v>59985.0</v>
      </c>
      <c r="E8" s="1">
        <v>217237.0</v>
      </c>
      <c r="F8" s="1">
        <v>86008.0</v>
      </c>
      <c r="G8" s="2">
        <f t="shared" si="1"/>
        <v>0.9233677073</v>
      </c>
      <c r="H8" s="2">
        <f t="shared" si="2"/>
        <v>0.6040821775</v>
      </c>
      <c r="I8" s="2">
        <f t="shared" si="3"/>
        <v>15.5992854</v>
      </c>
    </row>
    <row r="9">
      <c r="B9" s="1">
        <v>32.0</v>
      </c>
      <c r="C9" s="1">
        <v>782764.0</v>
      </c>
      <c r="D9" s="1">
        <v>58796.0</v>
      </c>
      <c r="E9" s="1">
        <v>217237.0</v>
      </c>
      <c r="F9" s="1">
        <v>85343.0</v>
      </c>
      <c r="G9" s="2">
        <f t="shared" si="1"/>
        <v>0.9248866836</v>
      </c>
      <c r="H9" s="2">
        <f t="shared" si="2"/>
        <v>0.6071433504</v>
      </c>
      <c r="I9" s="2">
        <f t="shared" si="3"/>
        <v>15.41388559</v>
      </c>
    </row>
    <row r="11">
      <c r="A11" s="1" t="s">
        <v>13</v>
      </c>
      <c r="C11" s="1" t="s">
        <v>4</v>
      </c>
      <c r="D11" s="1" t="s">
        <v>5</v>
      </c>
      <c r="E11" s="1" t="s">
        <v>6</v>
      </c>
      <c r="F11" s="1" t="s">
        <v>7</v>
      </c>
      <c r="G11" s="1" t="s">
        <v>8</v>
      </c>
      <c r="H11" s="1" t="s">
        <v>9</v>
      </c>
      <c r="I11" s="1" t="s">
        <v>10</v>
      </c>
    </row>
    <row r="12">
      <c r="B12" s="1">
        <v>1.0</v>
      </c>
      <c r="C12" s="1">
        <v>757341.0</v>
      </c>
      <c r="D12" s="1">
        <v>83386.0</v>
      </c>
      <c r="E12" s="1">
        <v>242661.0</v>
      </c>
      <c r="F12" s="1">
        <v>124041.0</v>
      </c>
      <c r="G12" s="2">
        <f t="shared" ref="G12:G17" si="4">1 - (D12/C12)</f>
        <v>0.8898963611</v>
      </c>
      <c r="H12" s="2">
        <f t="shared" ref="H12:H17" si="5">1 - (F12/E12)</f>
        <v>0.4888300963</v>
      </c>
      <c r="I12" s="2">
        <f t="shared" ref="I12:I17" si="6">1 + (100 * (D12+F12)/(C12+E12))</f>
        <v>21.74265851</v>
      </c>
    </row>
    <row r="13">
      <c r="B13" s="1">
        <v>2.0</v>
      </c>
      <c r="C13" s="1">
        <v>757341.0</v>
      </c>
      <c r="D13" s="1">
        <v>79575.0</v>
      </c>
      <c r="E13" s="1">
        <v>242661.0</v>
      </c>
      <c r="F13" s="1">
        <v>116006.0</v>
      </c>
      <c r="G13" s="2">
        <f t="shared" si="4"/>
        <v>0.8949284404</v>
      </c>
      <c r="H13" s="2">
        <f t="shared" si="5"/>
        <v>0.5219421333</v>
      </c>
      <c r="I13" s="2">
        <f t="shared" si="6"/>
        <v>20.55806088</v>
      </c>
    </row>
    <row r="14">
      <c r="B14" s="1">
        <v>4.0</v>
      </c>
      <c r="C14" s="1">
        <v>757341.0</v>
      </c>
      <c r="D14" s="1">
        <v>79454.0</v>
      </c>
      <c r="E14" s="1">
        <v>242661.0</v>
      </c>
      <c r="F14" s="1">
        <v>112280.0</v>
      </c>
      <c r="G14" s="2">
        <f t="shared" si="4"/>
        <v>0.8950882099</v>
      </c>
      <c r="H14" s="2">
        <f t="shared" si="5"/>
        <v>0.5372968874</v>
      </c>
      <c r="I14" s="2">
        <f t="shared" si="6"/>
        <v>20.17336165</v>
      </c>
    </row>
    <row r="15">
      <c r="B15" s="1">
        <v>8.0</v>
      </c>
      <c r="C15" s="1">
        <v>757341.0</v>
      </c>
      <c r="D15" s="1">
        <v>79130.0</v>
      </c>
      <c r="E15" s="1">
        <v>242661.0</v>
      </c>
      <c r="F15" s="1">
        <v>110887.0</v>
      </c>
      <c r="G15" s="2">
        <f t="shared" si="4"/>
        <v>0.8955160225</v>
      </c>
      <c r="H15" s="2">
        <f t="shared" si="5"/>
        <v>0.5430374061</v>
      </c>
      <c r="I15" s="2">
        <f t="shared" si="6"/>
        <v>20.001662</v>
      </c>
    </row>
    <row r="16">
      <c r="B16" s="1">
        <v>16.0</v>
      </c>
      <c r="C16" s="1">
        <v>757341.0</v>
      </c>
      <c r="D16" s="1">
        <v>79165.0</v>
      </c>
      <c r="E16" s="1">
        <v>242661.0</v>
      </c>
      <c r="F16" s="1">
        <v>110097.0</v>
      </c>
      <c r="G16" s="2">
        <f t="shared" si="4"/>
        <v>0.8954698082</v>
      </c>
      <c r="H16" s="2">
        <f t="shared" si="5"/>
        <v>0.5462929766</v>
      </c>
      <c r="I16" s="2">
        <f t="shared" si="6"/>
        <v>19.92616215</v>
      </c>
    </row>
    <row r="17">
      <c r="B17" s="1">
        <v>32.0</v>
      </c>
      <c r="C17" s="1">
        <v>757341.0</v>
      </c>
      <c r="D17" s="1">
        <v>79272.0</v>
      </c>
      <c r="E17" s="1">
        <v>242661.0</v>
      </c>
      <c r="F17" s="1">
        <v>110105.0</v>
      </c>
      <c r="G17" s="2">
        <f t="shared" si="4"/>
        <v>0.8953285244</v>
      </c>
      <c r="H17" s="2">
        <f t="shared" si="5"/>
        <v>0.5462600088</v>
      </c>
      <c r="I17" s="2">
        <f t="shared" si="6"/>
        <v>19.93766212</v>
      </c>
    </row>
    <row r="19">
      <c r="A19" s="1" t="s">
        <v>14</v>
      </c>
      <c r="C19" s="1" t="s">
        <v>4</v>
      </c>
      <c r="D19" s="1" t="s">
        <v>5</v>
      </c>
      <c r="E19" s="1" t="s">
        <v>6</v>
      </c>
      <c r="F19" s="1" t="s">
        <v>7</v>
      </c>
      <c r="G19" s="1" t="s">
        <v>8</v>
      </c>
      <c r="H19" s="1" t="s">
        <v>9</v>
      </c>
      <c r="I19" s="1" t="s">
        <v>10</v>
      </c>
    </row>
    <row r="20">
      <c r="B20" s="1">
        <v>1.0</v>
      </c>
      <c r="C20" s="1">
        <v>597309.0</v>
      </c>
      <c r="D20" s="1">
        <v>52274.0</v>
      </c>
      <c r="E20" s="1">
        <v>235168.0</v>
      </c>
      <c r="F20" s="1">
        <v>122765.0</v>
      </c>
      <c r="G20" s="2">
        <f t="shared" ref="G20:G25" si="7">1 - (D20/C20)</f>
        <v>0.9124841581</v>
      </c>
      <c r="H20" s="2">
        <f t="shared" ref="H20:H25" si="8">1 - (F20/E20)</f>
        <v>0.4779689414</v>
      </c>
      <c r="I20" s="2">
        <f t="shared" ref="I20:I25" si="9">1 + (100 * (D20+F20)/(C20+E20))</f>
        <v>22.02628661</v>
      </c>
    </row>
    <row r="21">
      <c r="B21" s="1">
        <v>2.0</v>
      </c>
      <c r="C21" s="1">
        <v>597309.0</v>
      </c>
      <c r="D21" s="1">
        <v>50.0</v>
      </c>
      <c r="E21" s="1">
        <v>235168.0</v>
      </c>
      <c r="F21" s="1">
        <v>106972.0</v>
      </c>
      <c r="G21" s="2">
        <f t="shared" si="7"/>
        <v>0.9999162912</v>
      </c>
      <c r="H21" s="2">
        <f t="shared" si="8"/>
        <v>0.5451251871</v>
      </c>
      <c r="I21" s="2">
        <f t="shared" si="9"/>
        <v>13.85585067</v>
      </c>
    </row>
    <row r="22">
      <c r="B22" s="1">
        <v>4.0</v>
      </c>
      <c r="C22" s="1">
        <v>597309.0</v>
      </c>
      <c r="D22" s="1">
        <v>60.0</v>
      </c>
      <c r="E22" s="1">
        <v>235168.0</v>
      </c>
      <c r="F22" s="1">
        <v>105461.0</v>
      </c>
      <c r="G22" s="2">
        <f t="shared" si="7"/>
        <v>0.9998995495</v>
      </c>
      <c r="H22" s="2">
        <f t="shared" si="8"/>
        <v>0.551550381</v>
      </c>
      <c r="I22" s="2">
        <f t="shared" si="9"/>
        <v>13.67554539</v>
      </c>
    </row>
    <row r="23">
      <c r="B23" s="1">
        <v>8.0</v>
      </c>
      <c r="C23" s="1">
        <v>597309.0</v>
      </c>
      <c r="D23" s="1">
        <v>29.0</v>
      </c>
      <c r="E23" s="1">
        <v>235168.0</v>
      </c>
      <c r="F23" s="1">
        <v>105461.0</v>
      </c>
      <c r="G23" s="2">
        <f t="shared" si="7"/>
        <v>0.9999514489</v>
      </c>
      <c r="H23" s="2">
        <f t="shared" si="8"/>
        <v>0.551550381</v>
      </c>
      <c r="I23" s="2">
        <f t="shared" si="9"/>
        <v>13.67182156</v>
      </c>
    </row>
    <row r="24">
      <c r="B24" s="1">
        <v>16.0</v>
      </c>
      <c r="C24" s="1">
        <v>597309.0</v>
      </c>
      <c r="D24" s="1">
        <v>29.0</v>
      </c>
      <c r="E24" s="1">
        <v>235168.0</v>
      </c>
      <c r="F24" s="1">
        <v>105461.0</v>
      </c>
      <c r="G24" s="2">
        <f t="shared" si="7"/>
        <v>0.9999514489</v>
      </c>
      <c r="H24" s="2">
        <f t="shared" si="8"/>
        <v>0.551550381</v>
      </c>
      <c r="I24" s="2">
        <f t="shared" si="9"/>
        <v>13.67182156</v>
      </c>
    </row>
    <row r="25">
      <c r="B25" s="1">
        <v>32.0</v>
      </c>
      <c r="C25" s="1">
        <v>597309.0</v>
      </c>
      <c r="D25" s="1">
        <v>29.0</v>
      </c>
      <c r="E25" s="1">
        <v>235168.0</v>
      </c>
      <c r="F25" s="1">
        <v>105461.0</v>
      </c>
      <c r="G25" s="2">
        <f t="shared" si="7"/>
        <v>0.9999514489</v>
      </c>
      <c r="H25" s="2">
        <f t="shared" si="8"/>
        <v>0.551550381</v>
      </c>
      <c r="I25" s="2">
        <f t="shared" si="9"/>
        <v>13.67182156</v>
      </c>
    </row>
    <row r="27">
      <c r="A27" s="1" t="s">
        <v>15</v>
      </c>
      <c r="C27" s="1" t="s">
        <v>4</v>
      </c>
      <c r="D27" s="1" t="s">
        <v>5</v>
      </c>
      <c r="E27" s="1" t="s">
        <v>6</v>
      </c>
      <c r="F27" s="1" t="s">
        <v>7</v>
      </c>
      <c r="G27" s="1" t="s">
        <v>8</v>
      </c>
      <c r="H27" s="1" t="s">
        <v>9</v>
      </c>
      <c r="I27" s="1" t="s">
        <v>10</v>
      </c>
    </row>
    <row r="28">
      <c r="B28" s="1">
        <v>1.0</v>
      </c>
      <c r="C28" s="1">
        <f t="shared" ref="C28:F28" si="10">SUM(C4,C12,C20)</f>
        <v>2137414</v>
      </c>
      <c r="D28" s="1">
        <f t="shared" si="10"/>
        <v>196600</v>
      </c>
      <c r="E28" s="1">
        <f t="shared" si="10"/>
        <v>695066</v>
      </c>
      <c r="F28" s="1">
        <f t="shared" si="10"/>
        <v>344475</v>
      </c>
      <c r="G28" s="2">
        <f t="shared" ref="G28:G33" si="12">1 - (D28/C28)</f>
        <v>0.9080196911</v>
      </c>
      <c r="H28" s="2">
        <f t="shared" ref="H28:H33" si="13">1 - (F28/E28)</f>
        <v>0.5043995822</v>
      </c>
      <c r="I28" s="2">
        <f t="shared" ref="I28:I33" si="14">1 + (100 * (D28+F28)/(C28+E28))</f>
        <v>20.10251793</v>
      </c>
    </row>
    <row r="29">
      <c r="B29" s="1">
        <v>2.0</v>
      </c>
      <c r="C29" s="1">
        <f t="shared" ref="C29:F29" si="11">SUM(C5,C13,C21)</f>
        <v>2137414</v>
      </c>
      <c r="D29" s="1">
        <f t="shared" si="11"/>
        <v>137369</v>
      </c>
      <c r="E29" s="1">
        <f t="shared" si="11"/>
        <v>695066</v>
      </c>
      <c r="F29" s="1">
        <f t="shared" si="11"/>
        <v>310377</v>
      </c>
      <c r="G29" s="2">
        <f t="shared" si="12"/>
        <v>0.9357312154</v>
      </c>
      <c r="H29" s="2">
        <f t="shared" si="13"/>
        <v>0.553456794</v>
      </c>
      <c r="I29" s="2">
        <f t="shared" si="14"/>
        <v>16.80756087</v>
      </c>
    </row>
    <row r="30">
      <c r="B30" s="1">
        <v>4.0</v>
      </c>
      <c r="C30" s="1">
        <f t="shared" ref="C30:F30" si="15">SUM(C6,C14,C22)</f>
        <v>2137414</v>
      </c>
      <c r="D30" s="1">
        <f t="shared" si="15"/>
        <v>136670</v>
      </c>
      <c r="E30" s="1">
        <f t="shared" si="15"/>
        <v>695066</v>
      </c>
      <c r="F30" s="1">
        <f t="shared" si="15"/>
        <v>303300</v>
      </c>
      <c r="G30" s="2">
        <f t="shared" si="12"/>
        <v>0.9360582461</v>
      </c>
      <c r="H30" s="2">
        <f t="shared" si="13"/>
        <v>0.5636385609</v>
      </c>
      <c r="I30" s="2">
        <f t="shared" si="14"/>
        <v>16.53303112</v>
      </c>
    </row>
    <row r="31">
      <c r="B31" s="1">
        <v>8.0</v>
      </c>
      <c r="C31" s="1">
        <f t="shared" ref="C31:F31" si="16">SUM(C7,C15,C23)</f>
        <v>2137414</v>
      </c>
      <c r="D31" s="1">
        <f t="shared" si="16"/>
        <v>137530</v>
      </c>
      <c r="E31" s="1">
        <f t="shared" si="16"/>
        <v>695066</v>
      </c>
      <c r="F31" s="1">
        <f t="shared" si="16"/>
        <v>302639</v>
      </c>
      <c r="G31" s="2">
        <f t="shared" si="12"/>
        <v>0.9356558907</v>
      </c>
      <c r="H31" s="2">
        <f t="shared" si="13"/>
        <v>0.5645895498</v>
      </c>
      <c r="I31" s="2">
        <f t="shared" si="14"/>
        <v>16.54005677</v>
      </c>
    </row>
    <row r="32">
      <c r="B32" s="1">
        <v>16.0</v>
      </c>
      <c r="C32" s="1">
        <f t="shared" ref="C32:F32" si="17">SUM(C8,C16,C24)</f>
        <v>2137414</v>
      </c>
      <c r="D32" s="1">
        <f t="shared" si="17"/>
        <v>139179</v>
      </c>
      <c r="E32" s="1">
        <f t="shared" si="17"/>
        <v>695066</v>
      </c>
      <c r="F32" s="1">
        <f t="shared" si="17"/>
        <v>301566</v>
      </c>
      <c r="G32" s="2">
        <f t="shared" si="12"/>
        <v>0.9348843977</v>
      </c>
      <c r="H32" s="2">
        <f t="shared" si="13"/>
        <v>0.5661332881</v>
      </c>
      <c r="I32" s="2">
        <f t="shared" si="14"/>
        <v>16.56039231</v>
      </c>
    </row>
    <row r="33">
      <c r="B33" s="1">
        <v>32.0</v>
      </c>
      <c r="C33" s="1">
        <f t="shared" ref="C33:F33" si="18">SUM(C9,C17,C25)</f>
        <v>2137414</v>
      </c>
      <c r="D33" s="1">
        <f t="shared" si="18"/>
        <v>138097</v>
      </c>
      <c r="E33" s="1">
        <f t="shared" si="18"/>
        <v>695066</v>
      </c>
      <c r="F33" s="1">
        <f t="shared" si="18"/>
        <v>300909</v>
      </c>
      <c r="G33" s="2">
        <f t="shared" si="12"/>
        <v>0.9353906169</v>
      </c>
      <c r="H33" s="2">
        <f t="shared" si="13"/>
        <v>0.567078522</v>
      </c>
      <c r="I33" s="2">
        <f t="shared" si="14"/>
        <v>16.49899735</v>
      </c>
    </row>
    <row r="36">
      <c r="A36" s="1" t="s">
        <v>16</v>
      </c>
    </row>
    <row r="38">
      <c r="A38" s="1" t="s">
        <v>3</v>
      </c>
      <c r="C38" s="1" t="s">
        <v>4</v>
      </c>
      <c r="D38" s="1" t="s">
        <v>5</v>
      </c>
      <c r="E38" s="1" t="s">
        <v>6</v>
      </c>
      <c r="F38" s="1" t="s">
        <v>7</v>
      </c>
      <c r="G38" s="1" t="s">
        <v>8</v>
      </c>
      <c r="H38" s="1" t="s">
        <v>9</v>
      </c>
      <c r="I38" s="1" t="s">
        <v>10</v>
      </c>
    </row>
    <row r="39">
      <c r="B39" s="1">
        <v>1.0</v>
      </c>
      <c r="C39" s="1">
        <v>782764.0</v>
      </c>
      <c r="D39" s="1">
        <v>60940.0</v>
      </c>
      <c r="E39" s="1">
        <v>217237.0</v>
      </c>
      <c r="F39" s="1">
        <v>33839.0</v>
      </c>
      <c r="G39" s="2">
        <f t="shared" ref="G39:G44" si="19">1 - (D39/C39)</f>
        <v>0.9221476716</v>
      </c>
      <c r="H39" s="2">
        <f t="shared" ref="H39:H44" si="20">1 - (F39/E39)</f>
        <v>0.8442300345</v>
      </c>
      <c r="I39" s="2">
        <f t="shared" ref="I39:I44" si="21">1 + (100 * (D39+F39)/(C39+E39))</f>
        <v>10.47789052</v>
      </c>
    </row>
    <row r="40">
      <c r="B40" s="1">
        <v>2.0</v>
      </c>
      <c r="C40" s="1">
        <v>782764.0</v>
      </c>
      <c r="D40" s="1">
        <v>57744.0</v>
      </c>
      <c r="E40" s="1">
        <v>217237.0</v>
      </c>
      <c r="F40" s="1">
        <v>21992.0</v>
      </c>
      <c r="G40" s="2">
        <f t="shared" si="19"/>
        <v>0.9262306391</v>
      </c>
      <c r="H40" s="2">
        <f t="shared" si="20"/>
        <v>0.8987649434</v>
      </c>
      <c r="I40" s="2">
        <f t="shared" si="21"/>
        <v>8.973592026</v>
      </c>
    </row>
    <row r="41">
      <c r="B41" s="1">
        <v>4.0</v>
      </c>
      <c r="C41" s="1">
        <v>782764.0</v>
      </c>
      <c r="D41" s="1">
        <v>57156.0</v>
      </c>
      <c r="E41" s="1">
        <v>217237.0</v>
      </c>
      <c r="F41" s="1">
        <v>21528.0</v>
      </c>
      <c r="G41" s="2">
        <f t="shared" si="19"/>
        <v>0.9269818234</v>
      </c>
      <c r="H41" s="2">
        <f t="shared" si="20"/>
        <v>0.9009008594</v>
      </c>
      <c r="I41" s="2">
        <f t="shared" si="21"/>
        <v>8.868392132</v>
      </c>
    </row>
    <row r="42">
      <c r="B42" s="1">
        <v>8.0</v>
      </c>
      <c r="C42" s="1">
        <v>782764.0</v>
      </c>
      <c r="D42" s="1">
        <v>58371.0</v>
      </c>
      <c r="E42" s="1">
        <v>217237.0</v>
      </c>
      <c r="F42" s="1">
        <v>24389.0</v>
      </c>
      <c r="G42" s="2">
        <f t="shared" si="19"/>
        <v>0.9254296314</v>
      </c>
      <c r="H42" s="2">
        <f t="shared" si="20"/>
        <v>0.8877309114</v>
      </c>
      <c r="I42" s="2">
        <f t="shared" si="21"/>
        <v>9.275991724</v>
      </c>
    </row>
    <row r="43">
      <c r="B43" s="1">
        <v>16.0</v>
      </c>
      <c r="C43" s="1">
        <v>782764.0</v>
      </c>
      <c r="D43" s="1">
        <v>59985.0</v>
      </c>
      <c r="E43" s="1">
        <v>217237.0</v>
      </c>
      <c r="F43" s="1">
        <v>24060.0</v>
      </c>
      <c r="G43" s="2">
        <f t="shared" si="19"/>
        <v>0.9233677073</v>
      </c>
      <c r="H43" s="2">
        <f t="shared" si="20"/>
        <v>0.8892453864</v>
      </c>
      <c r="I43" s="2">
        <f t="shared" si="21"/>
        <v>9.404491596</v>
      </c>
    </row>
    <row r="44">
      <c r="B44" s="1">
        <v>32.0</v>
      </c>
      <c r="C44" s="1">
        <v>782764.0</v>
      </c>
      <c r="D44" s="1">
        <v>58796.0</v>
      </c>
      <c r="E44" s="1">
        <v>217237.0</v>
      </c>
      <c r="F44" s="1">
        <v>25268.0</v>
      </c>
      <c r="G44" s="2">
        <f t="shared" si="19"/>
        <v>0.9248866836</v>
      </c>
      <c r="H44" s="2">
        <f t="shared" si="20"/>
        <v>0.8836846394</v>
      </c>
      <c r="I44" s="2">
        <f t="shared" si="21"/>
        <v>9.406391594</v>
      </c>
    </row>
    <row r="46">
      <c r="A46" s="1" t="s">
        <v>13</v>
      </c>
      <c r="C46" s="1" t="s">
        <v>4</v>
      </c>
      <c r="D46" s="1" t="s">
        <v>5</v>
      </c>
      <c r="E46" s="1" t="s">
        <v>6</v>
      </c>
      <c r="F46" s="1" t="s">
        <v>7</v>
      </c>
      <c r="G46" s="1" t="s">
        <v>8</v>
      </c>
      <c r="H46" s="1" t="s">
        <v>9</v>
      </c>
      <c r="I46" s="1" t="s">
        <v>10</v>
      </c>
    </row>
    <row r="47">
      <c r="B47" s="1">
        <v>1.0</v>
      </c>
      <c r="C47" s="1">
        <v>757341.0</v>
      </c>
      <c r="D47" s="1">
        <v>83386.0</v>
      </c>
      <c r="E47" s="1">
        <v>242661.0</v>
      </c>
      <c r="F47" s="1">
        <v>44705.0</v>
      </c>
      <c r="G47" s="2">
        <f t="shared" ref="G47:G52" si="22">1 - (D47/C47)</f>
        <v>0.8898963611</v>
      </c>
      <c r="H47" s="2">
        <f t="shared" ref="H47:H52" si="23">1 - (F47/E47)</f>
        <v>0.8157717969</v>
      </c>
      <c r="I47" s="2">
        <f t="shared" ref="I47:I52" si="24">1 + (100 * (D47+F47)/(C47+E47))</f>
        <v>13.80907438</v>
      </c>
    </row>
    <row r="48">
      <c r="B48" s="1">
        <v>2.0</v>
      </c>
      <c r="C48" s="1">
        <v>757341.0</v>
      </c>
      <c r="D48" s="1">
        <v>79575.0</v>
      </c>
      <c r="E48" s="1">
        <v>242661.0</v>
      </c>
      <c r="F48" s="1">
        <v>36212.0</v>
      </c>
      <c r="G48" s="2">
        <f t="shared" si="22"/>
        <v>0.8949284404</v>
      </c>
      <c r="H48" s="2">
        <f t="shared" si="23"/>
        <v>0.8507712405</v>
      </c>
      <c r="I48" s="2">
        <f t="shared" si="24"/>
        <v>12.57867684</v>
      </c>
    </row>
    <row r="49">
      <c r="B49" s="1">
        <v>4.0</v>
      </c>
      <c r="C49" s="1">
        <v>757341.0</v>
      </c>
      <c r="D49" s="1">
        <v>79454.0</v>
      </c>
      <c r="E49" s="1">
        <v>242661.0</v>
      </c>
      <c r="F49" s="1">
        <v>33345.0</v>
      </c>
      <c r="G49" s="2">
        <f t="shared" si="22"/>
        <v>0.8950882099</v>
      </c>
      <c r="H49" s="2">
        <f t="shared" si="23"/>
        <v>0.8625860769</v>
      </c>
      <c r="I49" s="2">
        <f t="shared" si="24"/>
        <v>12.27987744</v>
      </c>
    </row>
    <row r="50">
      <c r="B50" s="1">
        <v>8.0</v>
      </c>
      <c r="C50" s="1">
        <v>757341.0</v>
      </c>
      <c r="D50" s="1">
        <v>79130.0</v>
      </c>
      <c r="E50" s="1">
        <v>242661.0</v>
      </c>
      <c r="F50" s="1">
        <v>34248.0</v>
      </c>
      <c r="G50" s="2">
        <f t="shared" si="22"/>
        <v>0.8955160225</v>
      </c>
      <c r="H50" s="2">
        <f t="shared" si="23"/>
        <v>0.8588648361</v>
      </c>
      <c r="I50" s="2">
        <f t="shared" si="24"/>
        <v>12.33777732</v>
      </c>
    </row>
    <row r="51">
      <c r="B51" s="1">
        <v>16.0</v>
      </c>
      <c r="C51" s="1">
        <v>757341.0</v>
      </c>
      <c r="D51" s="1">
        <v>79165.0</v>
      </c>
      <c r="E51" s="1">
        <v>242661.0</v>
      </c>
      <c r="F51" s="1">
        <v>36903.0</v>
      </c>
      <c r="G51" s="2">
        <f t="shared" si="22"/>
        <v>0.8954698082</v>
      </c>
      <c r="H51" s="2">
        <f t="shared" si="23"/>
        <v>0.8479236466</v>
      </c>
      <c r="I51" s="2">
        <f t="shared" si="24"/>
        <v>12.60677679</v>
      </c>
    </row>
    <row r="52">
      <c r="B52" s="1">
        <v>32.0</v>
      </c>
      <c r="C52" s="1">
        <v>757341.0</v>
      </c>
      <c r="D52" s="1">
        <v>79272.0</v>
      </c>
      <c r="E52" s="1">
        <v>242661.0</v>
      </c>
      <c r="F52" s="1">
        <v>42749.0</v>
      </c>
      <c r="G52" s="2">
        <f t="shared" si="22"/>
        <v>0.8953285244</v>
      </c>
      <c r="H52" s="2">
        <f t="shared" si="23"/>
        <v>0.8238324247</v>
      </c>
      <c r="I52" s="2">
        <f t="shared" si="24"/>
        <v>13.2020756</v>
      </c>
    </row>
    <row r="54">
      <c r="A54" s="1" t="s">
        <v>14</v>
      </c>
      <c r="C54" s="1" t="s">
        <v>4</v>
      </c>
      <c r="D54" s="1" t="s">
        <v>5</v>
      </c>
      <c r="E54" s="1" t="s">
        <v>6</v>
      </c>
      <c r="F54" s="1" t="s">
        <v>7</v>
      </c>
      <c r="G54" s="1" t="s">
        <v>8</v>
      </c>
      <c r="H54" s="1" t="s">
        <v>9</v>
      </c>
      <c r="I54" s="1" t="s">
        <v>10</v>
      </c>
    </row>
    <row r="55">
      <c r="B55" s="1">
        <v>1.0</v>
      </c>
      <c r="C55" s="1">
        <v>597309.0</v>
      </c>
      <c r="D55" s="1">
        <v>52274.0</v>
      </c>
      <c r="E55" s="1">
        <v>235168.0</v>
      </c>
      <c r="F55" s="1">
        <v>19183.0</v>
      </c>
      <c r="G55" s="2">
        <f t="shared" ref="G55:G60" si="25">1 - (D55/C55)</f>
        <v>0.9124841581</v>
      </c>
      <c r="H55" s="2">
        <f t="shared" ref="H55:H60" si="26">1 - (F55/E55)</f>
        <v>0.9184285277</v>
      </c>
      <c r="I55" s="2">
        <f t="shared" ref="I55:I60" si="27">1 + (100 * (D55+F55)/(C55+E55))</f>
        <v>9.58366057</v>
      </c>
    </row>
    <row r="56">
      <c r="B56" s="1">
        <v>2.0</v>
      </c>
      <c r="C56" s="1">
        <v>597309.0</v>
      </c>
      <c r="D56" s="1">
        <v>50.0</v>
      </c>
      <c r="E56" s="1">
        <v>235168.0</v>
      </c>
      <c r="F56" s="1">
        <v>2575.0</v>
      </c>
      <c r="G56" s="2">
        <f t="shared" si="25"/>
        <v>0.9999162912</v>
      </c>
      <c r="H56" s="2">
        <f t="shared" si="26"/>
        <v>0.989050381</v>
      </c>
      <c r="I56" s="2">
        <f t="shared" si="27"/>
        <v>1.315324027</v>
      </c>
    </row>
    <row r="57">
      <c r="B57" s="1">
        <v>4.0</v>
      </c>
      <c r="C57" s="1">
        <v>597309.0</v>
      </c>
      <c r="D57" s="1">
        <v>60.0</v>
      </c>
      <c r="E57" s="1">
        <v>235168.0</v>
      </c>
      <c r="F57" s="1">
        <v>1068.0</v>
      </c>
      <c r="G57" s="2">
        <f t="shared" si="25"/>
        <v>0.9998995495</v>
      </c>
      <c r="H57" s="2">
        <f t="shared" si="26"/>
        <v>0.9954585658</v>
      </c>
      <c r="I57" s="2">
        <f t="shared" si="27"/>
        <v>1.135499239</v>
      </c>
    </row>
    <row r="58">
      <c r="B58" s="1">
        <v>8.0</v>
      </c>
      <c r="C58" s="1">
        <v>597309.0</v>
      </c>
      <c r="D58" s="1">
        <v>29.0</v>
      </c>
      <c r="E58" s="1">
        <v>235168.0</v>
      </c>
      <c r="F58" s="1">
        <v>1185.0</v>
      </c>
      <c r="G58" s="2">
        <f t="shared" si="25"/>
        <v>0.9999514489</v>
      </c>
      <c r="H58" s="2">
        <f t="shared" si="26"/>
        <v>0.9949610491</v>
      </c>
      <c r="I58" s="2">
        <f t="shared" si="27"/>
        <v>1.145829855</v>
      </c>
    </row>
    <row r="59">
      <c r="B59" s="1">
        <v>16.0</v>
      </c>
      <c r="C59" s="1">
        <v>597309.0</v>
      </c>
      <c r="D59" s="1">
        <v>29.0</v>
      </c>
      <c r="E59" s="1">
        <v>235168.0</v>
      </c>
      <c r="F59" s="1">
        <v>1419.0</v>
      </c>
      <c r="G59" s="2">
        <f t="shared" si="25"/>
        <v>0.9999514489</v>
      </c>
      <c r="H59" s="2">
        <f t="shared" si="26"/>
        <v>0.9939660158</v>
      </c>
      <c r="I59" s="2">
        <f t="shared" si="27"/>
        <v>1.173938739</v>
      </c>
    </row>
    <row r="60">
      <c r="B60" s="1">
        <v>32.0</v>
      </c>
      <c r="C60" s="1">
        <v>597309.0</v>
      </c>
      <c r="D60" s="1">
        <v>29.0</v>
      </c>
      <c r="E60" s="1">
        <v>235168.0</v>
      </c>
      <c r="F60" s="1">
        <v>1889.0</v>
      </c>
      <c r="G60" s="2">
        <f t="shared" si="25"/>
        <v>0.9999514489</v>
      </c>
      <c r="H60" s="2">
        <f t="shared" si="26"/>
        <v>0.9919674446</v>
      </c>
      <c r="I60" s="2">
        <f t="shared" si="27"/>
        <v>1.230396756</v>
      </c>
    </row>
    <row r="62">
      <c r="A62" s="1" t="s">
        <v>15</v>
      </c>
      <c r="C62" s="1" t="s">
        <v>4</v>
      </c>
      <c r="D62" s="1" t="s">
        <v>5</v>
      </c>
      <c r="E62" s="1" t="s">
        <v>6</v>
      </c>
      <c r="F62" s="1" t="s">
        <v>7</v>
      </c>
      <c r="G62" s="1" t="s">
        <v>8</v>
      </c>
      <c r="H62" s="1" t="s">
        <v>9</v>
      </c>
      <c r="I62" s="1" t="s">
        <v>10</v>
      </c>
    </row>
    <row r="63">
      <c r="B63" s="1">
        <v>1.0</v>
      </c>
      <c r="C63" s="1">
        <f t="shared" ref="C63:F63" si="28">SUM(C39,C47,C55)</f>
        <v>2137414</v>
      </c>
      <c r="D63" s="1">
        <f t="shared" si="28"/>
        <v>196600</v>
      </c>
      <c r="E63" s="1">
        <f t="shared" si="28"/>
        <v>695066</v>
      </c>
      <c r="F63" s="1">
        <f t="shared" si="28"/>
        <v>97727</v>
      </c>
      <c r="G63" s="2">
        <f t="shared" ref="G63:G68" si="30">1 - (D63/C63)</f>
        <v>0.9080196911</v>
      </c>
      <c r="H63" s="2">
        <f t="shared" ref="H63:H68" si="31">1 - (F63/E63)</f>
        <v>0.8593989636</v>
      </c>
      <c r="I63" s="2">
        <f t="shared" ref="I63:I68" si="32">1 + (100 * (D63+F63)/(C63+E63))</f>
        <v>11.39114133</v>
      </c>
    </row>
    <row r="64">
      <c r="B64" s="1">
        <v>2.0</v>
      </c>
      <c r="C64" s="1">
        <f t="shared" ref="C64:F64" si="29">SUM(C40,C48,C56)</f>
        <v>2137414</v>
      </c>
      <c r="D64" s="1">
        <f t="shared" si="29"/>
        <v>137369</v>
      </c>
      <c r="E64" s="1">
        <f t="shared" si="29"/>
        <v>695066</v>
      </c>
      <c r="F64" s="1">
        <f t="shared" si="29"/>
        <v>60779</v>
      </c>
      <c r="G64" s="2">
        <f t="shared" si="30"/>
        <v>0.9357312154</v>
      </c>
      <c r="H64" s="2">
        <f t="shared" si="31"/>
        <v>0.9125565054</v>
      </c>
      <c r="I64" s="2">
        <f t="shared" si="32"/>
        <v>7.995565723</v>
      </c>
    </row>
    <row r="65">
      <c r="B65" s="1">
        <v>4.0</v>
      </c>
      <c r="C65" s="1">
        <f t="shared" ref="C65:F65" si="33">SUM(C41,C49,C57)</f>
        <v>2137414</v>
      </c>
      <c r="D65" s="1">
        <f t="shared" si="33"/>
        <v>136670</v>
      </c>
      <c r="E65" s="1">
        <f t="shared" si="33"/>
        <v>695066</v>
      </c>
      <c r="F65" s="1">
        <f t="shared" si="33"/>
        <v>55941</v>
      </c>
      <c r="G65" s="2">
        <f t="shared" si="30"/>
        <v>0.9360582461</v>
      </c>
      <c r="H65" s="2">
        <f t="shared" si="31"/>
        <v>0.9195169955</v>
      </c>
      <c r="I65" s="2">
        <f t="shared" si="32"/>
        <v>7.800083319</v>
      </c>
    </row>
    <row r="66">
      <c r="B66" s="1">
        <v>8.0</v>
      </c>
      <c r="C66" s="1">
        <f t="shared" ref="C66:F66" si="34">SUM(C42,C50,C58)</f>
        <v>2137414</v>
      </c>
      <c r="D66" s="1">
        <f t="shared" si="34"/>
        <v>137530</v>
      </c>
      <c r="E66" s="1">
        <f t="shared" si="34"/>
        <v>695066</v>
      </c>
      <c r="F66" s="1">
        <f t="shared" si="34"/>
        <v>59822</v>
      </c>
      <c r="G66" s="2">
        <f t="shared" si="30"/>
        <v>0.9356558907</v>
      </c>
      <c r="H66" s="2">
        <f t="shared" si="31"/>
        <v>0.9139333531</v>
      </c>
      <c r="I66" s="2">
        <f t="shared" si="32"/>
        <v>7.967463142</v>
      </c>
    </row>
    <row r="67">
      <c r="B67" s="1">
        <v>16.0</v>
      </c>
      <c r="C67" s="1">
        <f t="shared" ref="C67:F67" si="35">SUM(C43,C51,C59)</f>
        <v>2137414</v>
      </c>
      <c r="D67" s="1">
        <f t="shared" si="35"/>
        <v>139179</v>
      </c>
      <c r="E67" s="1">
        <f t="shared" si="35"/>
        <v>695066</v>
      </c>
      <c r="F67" s="1">
        <f t="shared" si="35"/>
        <v>62382</v>
      </c>
      <c r="G67" s="2">
        <f t="shared" si="30"/>
        <v>0.9348843977</v>
      </c>
      <c r="H67" s="2">
        <f t="shared" si="31"/>
        <v>0.9102502496</v>
      </c>
      <c r="I67" s="2">
        <f t="shared" si="32"/>
        <v>8.116060837</v>
      </c>
    </row>
    <row r="68">
      <c r="B68" s="1">
        <v>32.0</v>
      </c>
      <c r="C68" s="1">
        <f t="shared" ref="C68:F68" si="36">SUM(C44,C52,C60)</f>
        <v>2137414</v>
      </c>
      <c r="D68" s="1">
        <f t="shared" si="36"/>
        <v>138097</v>
      </c>
      <c r="E68" s="1">
        <f t="shared" si="36"/>
        <v>695066</v>
      </c>
      <c r="F68" s="1">
        <f t="shared" si="36"/>
        <v>69906</v>
      </c>
      <c r="G68" s="2">
        <f t="shared" si="30"/>
        <v>0.9353906169</v>
      </c>
      <c r="H68" s="2">
        <f t="shared" si="31"/>
        <v>0.8994253783</v>
      </c>
      <c r="I68" s="2">
        <f t="shared" si="32"/>
        <v>8.343494041</v>
      </c>
    </row>
    <row r="71">
      <c r="A71" s="1" t="s">
        <v>17</v>
      </c>
    </row>
    <row r="73">
      <c r="A73" s="1" t="s">
        <v>3</v>
      </c>
      <c r="B73" s="1" t="s">
        <v>4</v>
      </c>
      <c r="C73" s="1" t="s">
        <v>5</v>
      </c>
      <c r="D73" s="1" t="s">
        <v>6</v>
      </c>
      <c r="E73" s="1" t="s">
        <v>7</v>
      </c>
      <c r="F73" s="1" t="s">
        <v>8</v>
      </c>
      <c r="G73" s="1" t="s">
        <v>9</v>
      </c>
      <c r="H73" s="1" t="s">
        <v>18</v>
      </c>
      <c r="I73" s="1" t="s">
        <v>19</v>
      </c>
      <c r="J73" s="1" t="s">
        <v>20</v>
      </c>
      <c r="K73" s="1" t="s">
        <v>10</v>
      </c>
    </row>
    <row r="74">
      <c r="A74" s="1">
        <v>1.0</v>
      </c>
      <c r="B74" s="1">
        <v>782764.0</v>
      </c>
      <c r="C74" s="1">
        <v>57744.0</v>
      </c>
      <c r="D74" s="1">
        <v>217237.0</v>
      </c>
      <c r="E74" s="1">
        <v>21992.0</v>
      </c>
      <c r="F74" s="2">
        <f t="shared" ref="F74:F78" si="37">1 - (C74/B74)</f>
        <v>0.9262306391</v>
      </c>
      <c r="G74" s="2">
        <f t="shared" ref="G74:G78" si="38">1 - (E74/D74)</f>
        <v>0.8987649434</v>
      </c>
      <c r="H74" s="1">
        <v>145143.0</v>
      </c>
      <c r="I74" s="1">
        <v>13983.0</v>
      </c>
      <c r="J74" s="2">
        <f t="shared" ref="J74:J78" si="39">1 - (I74/H74)</f>
        <v>0.9036605279</v>
      </c>
      <c r="K74" s="2">
        <f t="shared" ref="K74:K78" si="40">1 + ((E74+C74)/(B74+D74) * (10 + (1 - J74) * 100))</f>
        <v>2.565530849</v>
      </c>
    </row>
    <row r="75">
      <c r="A75" s="1">
        <v>4.0</v>
      </c>
      <c r="B75" s="1">
        <v>782764.0</v>
      </c>
      <c r="C75" s="1">
        <v>57744.0</v>
      </c>
      <c r="D75" s="1">
        <v>217237.0</v>
      </c>
      <c r="E75" s="1">
        <v>21992.0</v>
      </c>
      <c r="F75" s="2">
        <f t="shared" si="37"/>
        <v>0.9262306391</v>
      </c>
      <c r="G75" s="2">
        <f t="shared" si="38"/>
        <v>0.8987649434</v>
      </c>
      <c r="H75" s="1">
        <v>145143.0</v>
      </c>
      <c r="I75" s="1">
        <v>6123.0</v>
      </c>
      <c r="J75" s="2">
        <f t="shared" si="39"/>
        <v>0.9578140179</v>
      </c>
      <c r="K75" s="2">
        <f t="shared" si="40"/>
        <v>2.133733013</v>
      </c>
    </row>
    <row r="76">
      <c r="A76" s="1">
        <v>16.0</v>
      </c>
      <c r="B76" s="1">
        <v>782764.0</v>
      </c>
      <c r="C76" s="1">
        <v>57744.0</v>
      </c>
      <c r="D76" s="1">
        <v>217237.0</v>
      </c>
      <c r="E76" s="1">
        <v>21992.0</v>
      </c>
      <c r="F76" s="2">
        <f t="shared" si="37"/>
        <v>0.9262306391</v>
      </c>
      <c r="G76" s="2">
        <f t="shared" si="38"/>
        <v>0.8987649434</v>
      </c>
      <c r="H76" s="1">
        <v>145143.0</v>
      </c>
      <c r="I76" s="1">
        <v>6793.0</v>
      </c>
      <c r="J76" s="2">
        <f t="shared" si="39"/>
        <v>0.9531978807</v>
      </c>
      <c r="K76" s="2">
        <f t="shared" si="40"/>
        <v>2.170540208</v>
      </c>
    </row>
    <row r="77">
      <c r="A77" s="1">
        <v>64.0</v>
      </c>
      <c r="B77" s="1">
        <v>782764.0</v>
      </c>
      <c r="C77" s="1">
        <v>57744.0</v>
      </c>
      <c r="D77" s="1">
        <v>217237.0</v>
      </c>
      <c r="E77" s="1">
        <v>21992.0</v>
      </c>
      <c r="F77" s="2">
        <f t="shared" si="37"/>
        <v>0.9262306391</v>
      </c>
      <c r="G77" s="2">
        <f t="shared" si="38"/>
        <v>0.8987649434</v>
      </c>
      <c r="H77" s="1">
        <v>145143.0</v>
      </c>
      <c r="I77" s="1">
        <v>8458.0</v>
      </c>
      <c r="J77" s="2">
        <f t="shared" si="39"/>
        <v>0.9417264353</v>
      </c>
      <c r="K77" s="2">
        <f t="shared" si="40"/>
        <v>2.262008833</v>
      </c>
    </row>
    <row r="78">
      <c r="A78" s="1">
        <v>128.0</v>
      </c>
      <c r="B78" s="1">
        <v>782764.0</v>
      </c>
      <c r="C78" s="1">
        <v>57744.0</v>
      </c>
      <c r="D78" s="1">
        <v>217237.0</v>
      </c>
      <c r="E78" s="1">
        <v>21992.0</v>
      </c>
      <c r="F78" s="2">
        <f t="shared" si="37"/>
        <v>0.9262306391</v>
      </c>
      <c r="G78" s="2">
        <f t="shared" si="38"/>
        <v>0.8987649434</v>
      </c>
      <c r="H78" s="1">
        <v>145143.0</v>
      </c>
      <c r="I78" s="1">
        <v>9795.0</v>
      </c>
      <c r="J78" s="2">
        <f t="shared" si="39"/>
        <v>0.9325148302</v>
      </c>
      <c r="K78" s="2">
        <f t="shared" si="40"/>
        <v>2.335458414</v>
      </c>
    </row>
    <row r="80">
      <c r="A80" s="1" t="s">
        <v>13</v>
      </c>
      <c r="B80" s="1" t="s">
        <v>4</v>
      </c>
      <c r="C80" s="1" t="s">
        <v>5</v>
      </c>
      <c r="D80" s="1" t="s">
        <v>6</v>
      </c>
      <c r="E80" s="1" t="s">
        <v>7</v>
      </c>
      <c r="F80" s="1" t="s">
        <v>8</v>
      </c>
      <c r="G80" s="1" t="s">
        <v>9</v>
      </c>
      <c r="H80" s="1" t="s">
        <v>18</v>
      </c>
      <c r="I80" s="1" t="s">
        <v>19</v>
      </c>
      <c r="J80" s="1" t="s">
        <v>20</v>
      </c>
      <c r="K80" s="1" t="s">
        <v>10</v>
      </c>
    </row>
    <row r="81">
      <c r="A81" s="1">
        <v>1.0</v>
      </c>
      <c r="B81" s="1">
        <v>757341.0</v>
      </c>
      <c r="C81" s="1">
        <v>79575.0</v>
      </c>
      <c r="D81" s="1">
        <v>242661.0</v>
      </c>
      <c r="E81" s="1">
        <v>36212.0</v>
      </c>
      <c r="F81" s="2">
        <f t="shared" ref="F81:F85" si="41">1 - (C81/B81)</f>
        <v>0.8949284404</v>
      </c>
      <c r="G81" s="2">
        <f t="shared" ref="G81:G85" si="42">1 - (E81/D81)</f>
        <v>0.8507712405</v>
      </c>
      <c r="H81" s="1">
        <v>195581.0</v>
      </c>
      <c r="I81" s="1">
        <v>29344.0</v>
      </c>
      <c r="J81" s="2">
        <f t="shared" ref="J81:J85" si="43">1 - (I81/H81)</f>
        <v>0.8499649761</v>
      </c>
      <c r="K81" s="2">
        <f t="shared" ref="K81:K85" si="44">1 + ((E81+C81)/(B81+D81) * (10 + (1 - J81) * 100))</f>
        <v>3.895074741</v>
      </c>
    </row>
    <row r="82">
      <c r="A82" s="1">
        <v>4.0</v>
      </c>
      <c r="B82" s="1">
        <v>757341.0</v>
      </c>
      <c r="C82" s="1">
        <v>79575.0</v>
      </c>
      <c r="D82" s="1">
        <v>242661.0</v>
      </c>
      <c r="E82" s="1">
        <v>36212.0</v>
      </c>
      <c r="F82" s="2">
        <f t="shared" si="41"/>
        <v>0.8949284404</v>
      </c>
      <c r="G82" s="2">
        <f t="shared" si="42"/>
        <v>0.8507712405</v>
      </c>
      <c r="H82" s="1">
        <v>195581.0</v>
      </c>
      <c r="I82" s="1">
        <v>22505.0</v>
      </c>
      <c r="J82" s="2">
        <f t="shared" si="43"/>
        <v>0.8849325855</v>
      </c>
      <c r="K82" s="2">
        <f t="shared" si="44"/>
        <v>3.490196092</v>
      </c>
    </row>
    <row r="83">
      <c r="A83" s="1">
        <v>16.0</v>
      </c>
      <c r="B83" s="1">
        <v>757341.0</v>
      </c>
      <c r="C83" s="1">
        <v>79575.0</v>
      </c>
      <c r="D83" s="1">
        <v>242661.0</v>
      </c>
      <c r="E83" s="1">
        <v>36212.0</v>
      </c>
      <c r="F83" s="2">
        <f t="shared" si="41"/>
        <v>0.8949284404</v>
      </c>
      <c r="G83" s="2">
        <f t="shared" si="42"/>
        <v>0.8507712405</v>
      </c>
      <c r="H83" s="1">
        <v>195581.0</v>
      </c>
      <c r="I83" s="1">
        <v>22735.0</v>
      </c>
      <c r="J83" s="2">
        <f t="shared" si="43"/>
        <v>0.8837566021</v>
      </c>
      <c r="K83" s="2">
        <f t="shared" si="44"/>
        <v>3.503812423</v>
      </c>
    </row>
    <row r="84">
      <c r="A84" s="1">
        <v>64.0</v>
      </c>
      <c r="B84" s="1">
        <v>757341.0</v>
      </c>
      <c r="C84" s="1">
        <v>79575.0</v>
      </c>
      <c r="D84" s="1">
        <v>242661.0</v>
      </c>
      <c r="E84" s="1">
        <v>36212.0</v>
      </c>
      <c r="F84" s="2">
        <f t="shared" si="41"/>
        <v>0.8949284404</v>
      </c>
      <c r="G84" s="2">
        <f t="shared" si="42"/>
        <v>0.8507712405</v>
      </c>
      <c r="H84" s="1">
        <v>195581.0</v>
      </c>
      <c r="I84" s="1">
        <v>27762.0</v>
      </c>
      <c r="J84" s="2">
        <f t="shared" si="43"/>
        <v>0.8580536964</v>
      </c>
      <c r="K84" s="2">
        <f t="shared" si="44"/>
        <v>3.801418062</v>
      </c>
    </row>
    <row r="85">
      <c r="A85" s="1">
        <v>128.0</v>
      </c>
      <c r="B85" s="1">
        <v>757341.0</v>
      </c>
      <c r="C85" s="1">
        <v>79575.0</v>
      </c>
      <c r="D85" s="1">
        <v>242661.0</v>
      </c>
      <c r="E85" s="1">
        <v>36212.0</v>
      </c>
      <c r="F85" s="2">
        <f t="shared" si="41"/>
        <v>0.8949284404</v>
      </c>
      <c r="G85" s="2">
        <f t="shared" si="42"/>
        <v>0.8507712405</v>
      </c>
      <c r="H85" s="1">
        <v>195581.0</v>
      </c>
      <c r="I85" s="1">
        <v>31438.0</v>
      </c>
      <c r="J85" s="2">
        <f t="shared" si="43"/>
        <v>0.8392584147</v>
      </c>
      <c r="K85" s="2">
        <f t="shared" si="44"/>
        <v>4.019042556</v>
      </c>
    </row>
    <row r="87">
      <c r="A87" s="1" t="s">
        <v>13</v>
      </c>
      <c r="B87" s="1" t="s">
        <v>4</v>
      </c>
      <c r="C87" s="1" t="s">
        <v>5</v>
      </c>
      <c r="D87" s="1" t="s">
        <v>6</v>
      </c>
      <c r="E87" s="1" t="s">
        <v>7</v>
      </c>
      <c r="F87" s="1" t="s">
        <v>8</v>
      </c>
      <c r="G87" s="1" t="s">
        <v>9</v>
      </c>
      <c r="H87" s="1" t="s">
        <v>18</v>
      </c>
      <c r="I87" s="1" t="s">
        <v>19</v>
      </c>
      <c r="J87" s="1" t="s">
        <v>20</v>
      </c>
      <c r="K87" s="1" t="s">
        <v>10</v>
      </c>
    </row>
    <row r="88">
      <c r="A88" s="1">
        <v>1.0</v>
      </c>
      <c r="B88" s="1">
        <v>597309.0</v>
      </c>
      <c r="C88" s="1">
        <v>50.0</v>
      </c>
      <c r="D88" s="1">
        <v>235168.0</v>
      </c>
      <c r="E88" s="1">
        <v>2575.0</v>
      </c>
      <c r="F88" s="2">
        <f t="shared" ref="F88:F92" si="45">1 - (C88/B88)</f>
        <v>0.9999162912</v>
      </c>
      <c r="G88" s="2">
        <f t="shared" ref="G88:G92" si="46">1 - (E88/D88)</f>
        <v>0.989050381</v>
      </c>
      <c r="H88" s="1">
        <v>107022.0</v>
      </c>
      <c r="I88" s="1">
        <v>158.0</v>
      </c>
      <c r="J88" s="2">
        <f t="shared" ref="J88:J92" si="47">1 - (I88/H88)</f>
        <v>0.998523668</v>
      </c>
      <c r="K88" s="2">
        <f t="shared" ref="K88:K92" si="48">1 + ((E88+C88)/(B88+D88) * (10 + (1 - J88) * 100))</f>
        <v>1.031997926</v>
      </c>
    </row>
    <row r="89">
      <c r="A89" s="1">
        <v>4.0</v>
      </c>
      <c r="B89" s="1">
        <v>597309.0</v>
      </c>
      <c r="C89" s="1">
        <v>50.0</v>
      </c>
      <c r="D89" s="1">
        <v>235168.0</v>
      </c>
      <c r="E89" s="1">
        <v>2575.0</v>
      </c>
      <c r="F89" s="2">
        <f t="shared" si="45"/>
        <v>0.9999162912</v>
      </c>
      <c r="G89" s="2">
        <f t="shared" si="46"/>
        <v>0.989050381</v>
      </c>
      <c r="H89" s="1">
        <v>107022.0</v>
      </c>
      <c r="I89" s="1">
        <v>86.0</v>
      </c>
      <c r="J89" s="2">
        <f t="shared" si="47"/>
        <v>0.9991964269</v>
      </c>
      <c r="K89" s="2">
        <f t="shared" si="48"/>
        <v>1.031785789</v>
      </c>
    </row>
    <row r="90">
      <c r="A90" s="1">
        <v>16.0</v>
      </c>
      <c r="B90" s="1">
        <v>597309.0</v>
      </c>
      <c r="C90" s="1">
        <v>50.0</v>
      </c>
      <c r="D90" s="1">
        <v>235168.0</v>
      </c>
      <c r="E90" s="1">
        <v>2575.0</v>
      </c>
      <c r="F90" s="2">
        <f t="shared" si="45"/>
        <v>0.9999162912</v>
      </c>
      <c r="G90" s="2">
        <f t="shared" si="46"/>
        <v>0.989050381</v>
      </c>
      <c r="H90" s="1">
        <v>107022.0</v>
      </c>
      <c r="I90" s="1">
        <v>93.0</v>
      </c>
      <c r="J90" s="2">
        <f t="shared" si="47"/>
        <v>0.9991310198</v>
      </c>
      <c r="K90" s="2">
        <f t="shared" si="48"/>
        <v>1.031806413</v>
      </c>
    </row>
    <row r="91">
      <c r="A91" s="1">
        <v>64.0</v>
      </c>
      <c r="B91" s="1">
        <v>597309.0</v>
      </c>
      <c r="C91" s="1">
        <v>50.0</v>
      </c>
      <c r="D91" s="1">
        <v>235168.0</v>
      </c>
      <c r="E91" s="1">
        <v>2575.0</v>
      </c>
      <c r="F91" s="2">
        <f t="shared" si="45"/>
        <v>0.9999162912</v>
      </c>
      <c r="G91" s="2">
        <f t="shared" si="46"/>
        <v>0.989050381</v>
      </c>
      <c r="H91" s="1">
        <v>107022.0</v>
      </c>
      <c r="I91" s="1">
        <v>120.0</v>
      </c>
      <c r="J91" s="2">
        <f t="shared" si="47"/>
        <v>0.9988787352</v>
      </c>
      <c r="K91" s="2">
        <f t="shared" si="48"/>
        <v>1.031885964</v>
      </c>
    </row>
    <row r="92">
      <c r="A92" s="1">
        <v>128.0</v>
      </c>
      <c r="B92" s="1">
        <v>597309.0</v>
      </c>
      <c r="C92" s="1">
        <v>50.0</v>
      </c>
      <c r="D92" s="1">
        <v>235168.0</v>
      </c>
      <c r="E92" s="1">
        <v>2575.0</v>
      </c>
      <c r="F92" s="2">
        <f t="shared" si="45"/>
        <v>0.9999162912</v>
      </c>
      <c r="G92" s="2">
        <f t="shared" si="46"/>
        <v>0.989050381</v>
      </c>
      <c r="H92" s="1">
        <v>107022.0</v>
      </c>
      <c r="I92" s="1">
        <v>152.0</v>
      </c>
      <c r="J92" s="2">
        <f t="shared" si="47"/>
        <v>0.9985797313</v>
      </c>
      <c r="K92" s="2">
        <f t="shared" si="48"/>
        <v>1.031980248</v>
      </c>
    </row>
    <row r="94">
      <c r="A94" s="1" t="s">
        <v>15</v>
      </c>
      <c r="B94" s="1" t="s">
        <v>4</v>
      </c>
      <c r="C94" s="1" t="s">
        <v>5</v>
      </c>
      <c r="D94" s="1" t="s">
        <v>6</v>
      </c>
      <c r="E94" s="1" t="s">
        <v>7</v>
      </c>
      <c r="F94" s="1" t="s">
        <v>8</v>
      </c>
      <c r="G94" s="1" t="s">
        <v>9</v>
      </c>
      <c r="H94" s="1" t="s">
        <v>18</v>
      </c>
      <c r="I94" s="1" t="s">
        <v>19</v>
      </c>
      <c r="J94" s="1" t="s">
        <v>20</v>
      </c>
      <c r="K94" s="1" t="s">
        <v>10</v>
      </c>
    </row>
    <row r="95">
      <c r="A95" s="1">
        <v>1.0</v>
      </c>
      <c r="B95" s="1">
        <f t="shared" ref="B95:E95" si="49">B74+B81+B88</f>
        <v>2137414</v>
      </c>
      <c r="C95" s="1">
        <f t="shared" si="49"/>
        <v>137369</v>
      </c>
      <c r="D95" s="1">
        <f t="shared" si="49"/>
        <v>695066</v>
      </c>
      <c r="E95" s="1">
        <f t="shared" si="49"/>
        <v>60779</v>
      </c>
      <c r="F95" s="2">
        <f t="shared" ref="F95:F99" si="52">1 - (C95/B95)</f>
        <v>0.9357312154</v>
      </c>
      <c r="G95" s="2">
        <f t="shared" ref="G95:G99" si="53">1 - (E95/D95)</f>
        <v>0.9125565054</v>
      </c>
      <c r="H95" s="1">
        <f t="shared" ref="H95:I95" si="50">H74+H81+H88</f>
        <v>447746</v>
      </c>
      <c r="I95" s="1">
        <f t="shared" si="50"/>
        <v>43485</v>
      </c>
      <c r="J95" s="2">
        <f t="shared" ref="J95:J99" si="55">1 - (I95/H95)</f>
        <v>0.9028802044</v>
      </c>
      <c r="K95" s="2">
        <f t="shared" ref="K95:K99" si="56">1 + ((E95+C95)/(B95+D95) * (10 + (1 - J95) * 100))</f>
        <v>2.378964485</v>
      </c>
    </row>
    <row r="96">
      <c r="A96" s="1">
        <v>4.0</v>
      </c>
      <c r="B96" s="1">
        <f t="shared" ref="B96:E96" si="51">B75+B82+B89</f>
        <v>2137414</v>
      </c>
      <c r="C96" s="1">
        <f t="shared" si="51"/>
        <v>137369</v>
      </c>
      <c r="D96" s="1">
        <f t="shared" si="51"/>
        <v>695066</v>
      </c>
      <c r="E96" s="1">
        <f t="shared" si="51"/>
        <v>60779</v>
      </c>
      <c r="F96" s="2">
        <f t="shared" si="52"/>
        <v>0.9357312154</v>
      </c>
      <c r="G96" s="2">
        <f t="shared" si="53"/>
        <v>0.9125565054</v>
      </c>
      <c r="H96" s="1">
        <f t="shared" ref="H96:I96" si="54">H75+H82+H89</f>
        <v>447746</v>
      </c>
      <c r="I96" s="1">
        <f t="shared" si="54"/>
        <v>28714</v>
      </c>
      <c r="J96" s="2">
        <f t="shared" si="55"/>
        <v>0.9358698905</v>
      </c>
      <c r="K96" s="2">
        <f t="shared" si="56"/>
        <v>2.148182968</v>
      </c>
    </row>
    <row r="97">
      <c r="A97" s="1">
        <v>16.0</v>
      </c>
      <c r="B97" s="1">
        <f t="shared" ref="B97:E97" si="57">B76+B83+B90</f>
        <v>2137414</v>
      </c>
      <c r="C97" s="1">
        <f t="shared" si="57"/>
        <v>137369</v>
      </c>
      <c r="D97" s="1">
        <f t="shared" si="57"/>
        <v>695066</v>
      </c>
      <c r="E97" s="1">
        <f t="shared" si="57"/>
        <v>60779</v>
      </c>
      <c r="F97" s="2">
        <f t="shared" si="52"/>
        <v>0.9357312154</v>
      </c>
      <c r="G97" s="2">
        <f t="shared" si="53"/>
        <v>0.9125565054</v>
      </c>
      <c r="H97" s="1">
        <f t="shared" ref="H97:I97" si="58">H76+H83+H90</f>
        <v>447746</v>
      </c>
      <c r="I97" s="1">
        <f t="shared" si="58"/>
        <v>29621</v>
      </c>
      <c r="J97" s="2">
        <f t="shared" si="55"/>
        <v>0.9338441884</v>
      </c>
      <c r="K97" s="2">
        <f t="shared" si="56"/>
        <v>2.1623539</v>
      </c>
    </row>
    <row r="98">
      <c r="A98" s="1">
        <v>64.0</v>
      </c>
      <c r="B98" s="1">
        <f t="shared" ref="B98:E98" si="59">B77+B84+B91</f>
        <v>2137414</v>
      </c>
      <c r="C98" s="1">
        <f t="shared" si="59"/>
        <v>137369</v>
      </c>
      <c r="D98" s="1">
        <f t="shared" si="59"/>
        <v>695066</v>
      </c>
      <c r="E98" s="1">
        <f t="shared" si="59"/>
        <v>60779</v>
      </c>
      <c r="F98" s="2">
        <f t="shared" si="52"/>
        <v>0.9357312154</v>
      </c>
      <c r="G98" s="2">
        <f t="shared" si="53"/>
        <v>0.9125565054</v>
      </c>
      <c r="H98" s="1">
        <f t="shared" ref="H98:I98" si="60">H77+H84+H91</f>
        <v>447746</v>
      </c>
      <c r="I98" s="1">
        <f t="shared" si="60"/>
        <v>36340</v>
      </c>
      <c r="J98" s="2">
        <f t="shared" si="55"/>
        <v>0.9188379126</v>
      </c>
      <c r="K98" s="2">
        <f t="shared" si="56"/>
        <v>2.267331289</v>
      </c>
    </row>
    <row r="99">
      <c r="A99" s="1">
        <v>128.0</v>
      </c>
      <c r="B99" s="1">
        <f t="shared" ref="B99:E99" si="61">B78+B85+B92</f>
        <v>2137414</v>
      </c>
      <c r="C99" s="1">
        <f t="shared" si="61"/>
        <v>137369</v>
      </c>
      <c r="D99" s="1">
        <f t="shared" si="61"/>
        <v>695066</v>
      </c>
      <c r="E99" s="1">
        <f t="shared" si="61"/>
        <v>60779</v>
      </c>
      <c r="F99" s="2">
        <f t="shared" si="52"/>
        <v>0.9357312154</v>
      </c>
      <c r="G99" s="2">
        <f t="shared" si="53"/>
        <v>0.9125565054</v>
      </c>
      <c r="H99" s="1">
        <f t="shared" ref="H99:I99" si="62">H78+H85+H92</f>
        <v>447746</v>
      </c>
      <c r="I99" s="1">
        <f t="shared" si="62"/>
        <v>41385</v>
      </c>
      <c r="J99" s="2">
        <f t="shared" si="55"/>
        <v>0.9075703636</v>
      </c>
      <c r="K99" s="2">
        <f t="shared" si="56"/>
        <v>2.346154169</v>
      </c>
    </row>
    <row r="103">
      <c r="A103" s="1" t="s">
        <v>3</v>
      </c>
      <c r="B103" s="1" t="s">
        <v>21</v>
      </c>
      <c r="C103" s="1" t="s">
        <v>4</v>
      </c>
      <c r="D103" s="1" t="s">
        <v>5</v>
      </c>
      <c r="E103" s="1" t="s">
        <v>6</v>
      </c>
      <c r="F103" s="1" t="s">
        <v>7</v>
      </c>
      <c r="G103" s="1" t="s">
        <v>8</v>
      </c>
      <c r="H103" s="1" t="s">
        <v>9</v>
      </c>
      <c r="I103" s="1" t="s">
        <v>10</v>
      </c>
    </row>
    <row r="104">
      <c r="B104" s="1">
        <v>1.0</v>
      </c>
      <c r="C104" s="1">
        <v>782764.0</v>
      </c>
      <c r="D104" s="1">
        <v>54056.0</v>
      </c>
      <c r="E104" s="1">
        <v>217237.0</v>
      </c>
      <c r="F104" s="1">
        <v>89420.0</v>
      </c>
      <c r="G104" s="2">
        <f t="shared" ref="G104:G108" si="63">1 - (D104/C104)</f>
        <v>0.9309421486</v>
      </c>
      <c r="H104" s="2">
        <f t="shared" ref="H104:H108" si="64">1 - (F104/E104)</f>
        <v>0.5883758292</v>
      </c>
      <c r="I104" s="2">
        <f t="shared" ref="I104:I108" si="65">1 + (100 * (D104+F104)/(C104+E104))</f>
        <v>15.34758565</v>
      </c>
    </row>
    <row r="105">
      <c r="B105" s="1">
        <v>2.0</v>
      </c>
      <c r="C105" s="1">
        <v>782764.0</v>
      </c>
      <c r="D105" s="1">
        <v>48262.0</v>
      </c>
      <c r="E105" s="1">
        <v>217237.0</v>
      </c>
      <c r="F105" s="1">
        <v>75165.0</v>
      </c>
      <c r="G105" s="2">
        <f t="shared" si="63"/>
        <v>0.9383441242</v>
      </c>
      <c r="H105" s="2">
        <f t="shared" si="64"/>
        <v>0.6539954059</v>
      </c>
      <c r="I105" s="2">
        <f t="shared" si="65"/>
        <v>13.34268766</v>
      </c>
    </row>
    <row r="106">
      <c r="B106" s="1">
        <v>4.0</v>
      </c>
      <c r="C106" s="1">
        <v>782764.0</v>
      </c>
      <c r="D106" s="1">
        <v>41160.0</v>
      </c>
      <c r="E106" s="1">
        <v>217237.0</v>
      </c>
      <c r="F106" s="1">
        <v>72305.0</v>
      </c>
      <c r="G106" s="2">
        <f t="shared" si="63"/>
        <v>0.9474171015</v>
      </c>
      <c r="H106" s="2">
        <f t="shared" si="64"/>
        <v>0.6671607507</v>
      </c>
      <c r="I106" s="2">
        <f t="shared" si="65"/>
        <v>12.34648865</v>
      </c>
    </row>
    <row r="107">
      <c r="B107" s="1">
        <v>8.0</v>
      </c>
      <c r="C107" s="1">
        <v>782764.0</v>
      </c>
      <c r="D107" s="1">
        <v>36546.0</v>
      </c>
      <c r="E107" s="1">
        <v>217237.0</v>
      </c>
      <c r="F107" s="1">
        <v>72376.0</v>
      </c>
      <c r="G107" s="2">
        <f t="shared" si="63"/>
        <v>0.9533115984</v>
      </c>
      <c r="H107" s="2">
        <f t="shared" si="64"/>
        <v>0.6668339187</v>
      </c>
      <c r="I107" s="2">
        <f t="shared" si="65"/>
        <v>11.89218911</v>
      </c>
    </row>
    <row r="108">
      <c r="B108" s="1">
        <v>16.0</v>
      </c>
      <c r="C108" s="1">
        <v>782764.0</v>
      </c>
      <c r="D108" s="1">
        <v>36286.0</v>
      </c>
      <c r="E108" s="1">
        <v>217237.0</v>
      </c>
      <c r="F108" s="1">
        <v>72626.0</v>
      </c>
      <c r="G108" s="2">
        <f t="shared" si="63"/>
        <v>0.9536437547</v>
      </c>
      <c r="H108" s="2">
        <f t="shared" si="64"/>
        <v>0.6656831019</v>
      </c>
      <c r="I108" s="2">
        <f t="shared" si="65"/>
        <v>11.89118911</v>
      </c>
    </row>
    <row r="110">
      <c r="A110" s="1" t="s">
        <v>13</v>
      </c>
      <c r="B110" s="1" t="s">
        <v>21</v>
      </c>
      <c r="C110" s="1" t="s">
        <v>4</v>
      </c>
      <c r="D110" s="1" t="s">
        <v>5</v>
      </c>
      <c r="E110" s="1" t="s">
        <v>6</v>
      </c>
      <c r="F110" s="1" t="s">
        <v>7</v>
      </c>
      <c r="G110" s="1" t="s">
        <v>8</v>
      </c>
      <c r="H110" s="1" t="s">
        <v>9</v>
      </c>
      <c r="I110" s="1" t="s">
        <v>10</v>
      </c>
    </row>
    <row r="111">
      <c r="B111" s="1">
        <v>1.0</v>
      </c>
      <c r="C111" s="1">
        <v>782764.0</v>
      </c>
      <c r="D111" s="1">
        <v>17957.0</v>
      </c>
      <c r="E111" s="1">
        <v>217237.0</v>
      </c>
      <c r="F111" s="1">
        <v>20471.0</v>
      </c>
      <c r="G111" s="2">
        <f t="shared" ref="G111:G117" si="66">1 - (D111/C111)</f>
        <v>0.9770594969</v>
      </c>
      <c r="H111" s="2">
        <f t="shared" ref="H111:H117" si="67">1 - (F111/E111)</f>
        <v>0.9057665131</v>
      </c>
      <c r="I111" s="2">
        <f t="shared" ref="I111:I117" si="68">1 + (100 * (D111+F111)/(C111+E111))</f>
        <v>4.842796157</v>
      </c>
    </row>
    <row r="112">
      <c r="B112" s="1">
        <v>2.0</v>
      </c>
      <c r="C112" s="1">
        <v>782764.0</v>
      </c>
      <c r="D112" s="1">
        <v>12570.0</v>
      </c>
      <c r="E112" s="1">
        <v>217237.0</v>
      </c>
      <c r="F112" s="1">
        <v>9220.0</v>
      </c>
      <c r="G112" s="2">
        <f t="shared" si="66"/>
        <v>0.98394152</v>
      </c>
      <c r="H112" s="2">
        <f t="shared" si="67"/>
        <v>0.9575578746</v>
      </c>
      <c r="I112" s="2">
        <f t="shared" si="68"/>
        <v>3.178997821</v>
      </c>
    </row>
    <row r="113">
      <c r="B113" s="1">
        <v>4.0</v>
      </c>
      <c r="C113" s="1">
        <v>782764.0</v>
      </c>
      <c r="D113" s="1">
        <v>10172.0</v>
      </c>
      <c r="E113" s="1">
        <v>217237.0</v>
      </c>
      <c r="F113" s="1">
        <v>2993.0</v>
      </c>
      <c r="G113" s="2">
        <f t="shared" si="66"/>
        <v>0.9870050232</v>
      </c>
      <c r="H113" s="2">
        <f t="shared" si="67"/>
        <v>0.9862224207</v>
      </c>
      <c r="I113" s="2">
        <f t="shared" si="68"/>
        <v>2.316498684</v>
      </c>
    </row>
    <row r="114">
      <c r="B114" s="1">
        <v>8.0</v>
      </c>
      <c r="C114" s="1">
        <v>782764.0</v>
      </c>
      <c r="D114" s="1">
        <v>9649.0</v>
      </c>
      <c r="E114" s="1">
        <v>217237.0</v>
      </c>
      <c r="F114" s="1">
        <v>2902.0</v>
      </c>
      <c r="G114" s="2">
        <f t="shared" si="66"/>
        <v>0.9876731684</v>
      </c>
      <c r="H114" s="2">
        <f t="shared" si="67"/>
        <v>0.986641318</v>
      </c>
      <c r="I114" s="2">
        <f t="shared" si="68"/>
        <v>2.255098745</v>
      </c>
    </row>
    <row r="115">
      <c r="B115" s="1">
        <v>16.0</v>
      </c>
      <c r="C115" s="1">
        <v>782764.0</v>
      </c>
      <c r="D115" s="1">
        <v>9898.0</v>
      </c>
      <c r="E115" s="1">
        <v>217237.0</v>
      </c>
      <c r="F115" s="1">
        <v>3168.0</v>
      </c>
      <c r="G115" s="2">
        <f t="shared" si="66"/>
        <v>0.9873550649</v>
      </c>
      <c r="H115" s="2">
        <f t="shared" si="67"/>
        <v>0.9854168489</v>
      </c>
      <c r="I115" s="2">
        <f t="shared" si="68"/>
        <v>2.306598693</v>
      </c>
    </row>
    <row r="116">
      <c r="B116" s="1">
        <v>32.0</v>
      </c>
      <c r="C116" s="1">
        <v>782764.0</v>
      </c>
      <c r="D116" s="1">
        <v>9767.0</v>
      </c>
      <c r="E116" s="1">
        <v>217237.0</v>
      </c>
      <c r="F116" s="1">
        <v>3520.0</v>
      </c>
      <c r="G116" s="2">
        <f t="shared" si="66"/>
        <v>0.9875224206</v>
      </c>
      <c r="H116" s="2">
        <f t="shared" si="67"/>
        <v>0.9837964988</v>
      </c>
      <c r="I116" s="2">
        <f t="shared" si="68"/>
        <v>2.328698671</v>
      </c>
    </row>
    <row r="117">
      <c r="B117" s="1">
        <v>64.0</v>
      </c>
      <c r="C117" s="1">
        <v>782764.0</v>
      </c>
      <c r="D117" s="1">
        <v>9628.0</v>
      </c>
      <c r="E117" s="1">
        <v>217237.0</v>
      </c>
      <c r="F117" s="1">
        <v>4523.0</v>
      </c>
      <c r="G117" s="2">
        <f t="shared" si="66"/>
        <v>0.9876999964</v>
      </c>
      <c r="H117" s="2">
        <f t="shared" si="67"/>
        <v>0.9791794216</v>
      </c>
      <c r="I117" s="2">
        <f t="shared" si="68"/>
        <v>2.415098585</v>
      </c>
    </row>
    <row r="119">
      <c r="A119" s="1" t="s">
        <v>13</v>
      </c>
      <c r="B119" s="1" t="s">
        <v>4</v>
      </c>
      <c r="C119" s="1" t="s">
        <v>5</v>
      </c>
      <c r="D119" s="1" t="s">
        <v>6</v>
      </c>
      <c r="E119" s="1" t="s">
        <v>7</v>
      </c>
      <c r="F119" s="1" t="s">
        <v>8</v>
      </c>
      <c r="G119" s="1" t="s">
        <v>9</v>
      </c>
      <c r="H119" s="1" t="s">
        <v>18</v>
      </c>
      <c r="I119" s="1" t="s">
        <v>19</v>
      </c>
      <c r="J119" s="1" t="s">
        <v>20</v>
      </c>
      <c r="K119" s="1" t="s">
        <v>10</v>
      </c>
    </row>
    <row r="120">
      <c r="A120" s="1">
        <v>1.0</v>
      </c>
      <c r="B120" s="1">
        <v>757341.0</v>
      </c>
      <c r="C120" s="1">
        <v>79575.0</v>
      </c>
      <c r="D120" s="1">
        <v>242661.0</v>
      </c>
      <c r="E120" s="1">
        <v>36212.0</v>
      </c>
      <c r="F120" s="2">
        <f t="shared" ref="F120:F123" si="69">1 - (C120/B120)</f>
        <v>0.8949284404</v>
      </c>
      <c r="G120" s="2">
        <f t="shared" ref="G120:G123" si="70">1 - (E120/D120)</f>
        <v>0.8507712405</v>
      </c>
      <c r="H120" s="1">
        <v>195581.0</v>
      </c>
      <c r="I120" s="1">
        <v>78886.0</v>
      </c>
      <c r="J120" s="2">
        <f t="shared" ref="J120:J123" si="71">1 - (I120/H120)</f>
        <v>0.5966581621</v>
      </c>
      <c r="K120" s="2">
        <f t="shared" ref="K120:K123" si="72">1 + ((E120+C120)/(B120+D120) * (10 + (1 - J120) * 100))</f>
        <v>6.828032483</v>
      </c>
    </row>
    <row r="121">
      <c r="A121" s="1">
        <v>4.0</v>
      </c>
      <c r="B121" s="1">
        <v>757341.0</v>
      </c>
      <c r="C121" s="1">
        <v>79575.0</v>
      </c>
      <c r="D121" s="1">
        <v>242661.0</v>
      </c>
      <c r="E121" s="1">
        <v>36212.0</v>
      </c>
      <c r="F121" s="2">
        <f t="shared" si="69"/>
        <v>0.8949284404</v>
      </c>
      <c r="G121" s="2">
        <f t="shared" si="70"/>
        <v>0.8507712405</v>
      </c>
      <c r="H121" s="1">
        <v>195581.0</v>
      </c>
      <c r="I121" s="1">
        <v>84100.0</v>
      </c>
      <c r="J121" s="2">
        <f t="shared" si="71"/>
        <v>0.5699991308</v>
      </c>
      <c r="K121" s="2">
        <f t="shared" si="72"/>
        <v>7.136708791</v>
      </c>
    </row>
    <row r="122">
      <c r="A122" s="1">
        <v>16.0</v>
      </c>
      <c r="B122" s="1">
        <v>757341.0</v>
      </c>
      <c r="C122" s="1">
        <v>79575.0</v>
      </c>
      <c r="D122" s="1">
        <v>242661.0</v>
      </c>
      <c r="E122" s="1">
        <v>36212.0</v>
      </c>
      <c r="F122" s="2">
        <f t="shared" si="69"/>
        <v>0.8949284404</v>
      </c>
      <c r="G122" s="2">
        <f t="shared" si="70"/>
        <v>0.8507712405</v>
      </c>
      <c r="H122" s="1">
        <v>195581.0</v>
      </c>
      <c r="I122" s="1">
        <v>94450.0</v>
      </c>
      <c r="J122" s="2">
        <f t="shared" si="71"/>
        <v>0.5170798799</v>
      </c>
      <c r="K122" s="2">
        <f t="shared" si="72"/>
        <v>7.749443695</v>
      </c>
    </row>
    <row r="123">
      <c r="A123" s="1">
        <v>64.0</v>
      </c>
      <c r="B123" s="1">
        <v>757341.0</v>
      </c>
      <c r="C123" s="1">
        <v>79575.0</v>
      </c>
      <c r="D123" s="1">
        <v>242661.0</v>
      </c>
      <c r="E123" s="1">
        <v>36212.0</v>
      </c>
      <c r="F123" s="2">
        <f t="shared" si="69"/>
        <v>0.8949284404</v>
      </c>
      <c r="G123" s="2">
        <f t="shared" si="70"/>
        <v>0.8507712405</v>
      </c>
      <c r="H123" s="1">
        <v>195581.0</v>
      </c>
      <c r="I123" s="1">
        <v>84433.0</v>
      </c>
      <c r="J123" s="2">
        <f t="shared" si="71"/>
        <v>0.5682965114</v>
      </c>
      <c r="K123" s="2">
        <f t="shared" si="72"/>
        <v>7.15642287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38"/>
    <col customWidth="1" min="2" max="2" width="11.25"/>
    <col customWidth="1" min="3" max="3" width="9.88"/>
    <col customWidth="1" min="4" max="4" width="12.0"/>
    <col customWidth="1" min="5" max="5" width="10.13"/>
    <col customWidth="1" min="6" max="6" width="9.5"/>
    <col customWidth="1" min="7" max="7" width="10.0"/>
    <col customWidth="1" min="8" max="8" width="10.38"/>
    <col customWidth="1" min="9" max="9" width="9.5"/>
    <col customWidth="1" min="10" max="10" width="8.63"/>
    <col customWidth="1" min="11" max="11" width="6.38"/>
  </cols>
  <sheetData>
    <row r="1">
      <c r="A1" s="1" t="s">
        <v>22</v>
      </c>
    </row>
    <row r="3">
      <c r="A3" s="3" t="s">
        <v>23</v>
      </c>
      <c r="B3" s="4"/>
      <c r="C3" s="4"/>
      <c r="D3" s="4"/>
      <c r="E3" s="4"/>
      <c r="F3" s="4"/>
      <c r="G3" s="4"/>
      <c r="H3" s="5"/>
    </row>
    <row r="4">
      <c r="A4" s="6" t="s">
        <v>21</v>
      </c>
      <c r="B4" s="1" t="s">
        <v>4</v>
      </c>
      <c r="C4" s="1" t="s">
        <v>5</v>
      </c>
      <c r="D4" s="1" t="s">
        <v>6</v>
      </c>
      <c r="E4" s="1" t="s">
        <v>7</v>
      </c>
      <c r="F4" s="1" t="s">
        <v>8</v>
      </c>
      <c r="G4" s="1" t="s">
        <v>9</v>
      </c>
      <c r="H4" s="7" t="s">
        <v>10</v>
      </c>
    </row>
    <row r="5">
      <c r="A5" s="6">
        <v>1.0</v>
      </c>
      <c r="B5" s="1">
        <v>2137414.0</v>
      </c>
      <c r="C5" s="1">
        <v>196600.0</v>
      </c>
      <c r="D5" s="1">
        <v>695066.0</v>
      </c>
      <c r="E5" s="1">
        <v>344475.0</v>
      </c>
      <c r="F5" s="8">
        <v>0.9080196910846472</v>
      </c>
      <c r="G5" s="8">
        <v>0.5043995821979496</v>
      </c>
      <c r="H5" s="9">
        <v>20.10251793481331</v>
      </c>
    </row>
    <row r="6">
      <c r="A6" s="6">
        <v>2.0</v>
      </c>
      <c r="B6" s="1">
        <v>2137414.0</v>
      </c>
      <c r="C6" s="1">
        <v>137369.0</v>
      </c>
      <c r="D6" s="1">
        <v>695066.0</v>
      </c>
      <c r="E6" s="1">
        <v>310377.0</v>
      </c>
      <c r="F6" s="8">
        <v>0.9357312153845722</v>
      </c>
      <c r="G6" s="8">
        <v>0.5534567940310704</v>
      </c>
      <c r="H6" s="9">
        <v>16.807560865390045</v>
      </c>
    </row>
    <row r="7">
      <c r="A7" s="6">
        <v>4.0</v>
      </c>
      <c r="B7" s="1">
        <v>2137414.0</v>
      </c>
      <c r="C7" s="1">
        <v>136670.0</v>
      </c>
      <c r="D7" s="1">
        <v>695066.0</v>
      </c>
      <c r="E7" s="1">
        <v>303300.0</v>
      </c>
      <c r="F7" s="8">
        <v>0.9360582460861583</v>
      </c>
      <c r="G7" s="8">
        <v>0.5636385609424142</v>
      </c>
      <c r="H7" s="9">
        <v>16.533031124668135</v>
      </c>
    </row>
    <row r="8">
      <c r="A8" s="6">
        <v>8.0</v>
      </c>
      <c r="B8" s="1">
        <v>2137414.0</v>
      </c>
      <c r="C8" s="1">
        <v>137530.0</v>
      </c>
      <c r="D8" s="1">
        <v>695066.0</v>
      </c>
      <c r="E8" s="1">
        <v>302639.0</v>
      </c>
      <c r="F8" s="8">
        <v>0.9356558907165388</v>
      </c>
      <c r="G8" s="8">
        <v>0.5645895497693745</v>
      </c>
      <c r="H8" s="9">
        <v>16.540056770038976</v>
      </c>
    </row>
    <row r="9">
      <c r="A9" s="6">
        <v>16.0</v>
      </c>
      <c r="B9" s="1">
        <v>2137414.0</v>
      </c>
      <c r="C9" s="1">
        <v>139179.0</v>
      </c>
      <c r="D9" s="1">
        <v>695066.0</v>
      </c>
      <c r="E9" s="1">
        <v>301566.0</v>
      </c>
      <c r="F9" s="8">
        <v>0.9348843976880473</v>
      </c>
      <c r="G9" s="8">
        <v>0.5661332880618531</v>
      </c>
      <c r="H9" s="9">
        <v>16.56039230638875</v>
      </c>
    </row>
    <row r="10">
      <c r="A10" s="10">
        <v>32.0</v>
      </c>
      <c r="B10" s="11">
        <v>2137414.0</v>
      </c>
      <c r="C10" s="11">
        <v>138097.0</v>
      </c>
      <c r="D10" s="11">
        <v>695066.0</v>
      </c>
      <c r="E10" s="11">
        <v>300909.0</v>
      </c>
      <c r="F10" s="12">
        <v>0.9353906168856384</v>
      </c>
      <c r="G10" s="12">
        <v>0.5670785220396337</v>
      </c>
      <c r="H10" s="13">
        <v>16.498997345082756</v>
      </c>
    </row>
    <row r="12">
      <c r="A12" s="3" t="s">
        <v>24</v>
      </c>
      <c r="B12" s="4"/>
      <c r="C12" s="4"/>
      <c r="D12" s="4"/>
      <c r="E12" s="4"/>
      <c r="F12" s="4"/>
      <c r="G12" s="4"/>
      <c r="H12" s="5"/>
    </row>
    <row r="13">
      <c r="A13" s="6" t="s">
        <v>21</v>
      </c>
      <c r="B13" s="1" t="s">
        <v>4</v>
      </c>
      <c r="C13" s="1" t="s">
        <v>5</v>
      </c>
      <c r="D13" s="1" t="s">
        <v>6</v>
      </c>
      <c r="E13" s="1" t="s">
        <v>7</v>
      </c>
      <c r="F13" s="1" t="s">
        <v>8</v>
      </c>
      <c r="G13" s="1" t="s">
        <v>9</v>
      </c>
      <c r="H13" s="7" t="s">
        <v>10</v>
      </c>
    </row>
    <row r="14">
      <c r="A14" s="6">
        <v>1.0</v>
      </c>
      <c r="B14" s="1">
        <v>2137414.0</v>
      </c>
      <c r="C14" s="1">
        <v>196600.0</v>
      </c>
      <c r="D14" s="1">
        <v>695066.0</v>
      </c>
      <c r="E14" s="1">
        <v>97727.0</v>
      </c>
      <c r="F14" s="8">
        <v>0.9080196910846472</v>
      </c>
      <c r="G14" s="8">
        <v>0.8593989635516628</v>
      </c>
      <c r="H14" s="9">
        <v>11.39114133197763</v>
      </c>
    </row>
    <row r="15">
      <c r="A15" s="6">
        <v>2.0</v>
      </c>
      <c r="B15" s="1">
        <v>2137414.0</v>
      </c>
      <c r="C15" s="1">
        <v>137369.0</v>
      </c>
      <c r="D15" s="1">
        <v>695066.0</v>
      </c>
      <c r="E15" s="1">
        <v>60779.0</v>
      </c>
      <c r="F15" s="8">
        <v>0.9357312153845722</v>
      </c>
      <c r="G15" s="8">
        <v>0.912556505425384</v>
      </c>
      <c r="H15" s="9">
        <v>7.995565723323731</v>
      </c>
    </row>
    <row r="16">
      <c r="A16" s="6">
        <v>4.0</v>
      </c>
      <c r="B16" s="1">
        <v>2137414.0</v>
      </c>
      <c r="C16" s="1">
        <v>136670.0</v>
      </c>
      <c r="D16" s="1">
        <v>695066.0</v>
      </c>
      <c r="E16" s="1">
        <v>55941.0</v>
      </c>
      <c r="F16" s="8">
        <v>0.9360582460861583</v>
      </c>
      <c r="G16" s="8">
        <v>0.9195169955083402</v>
      </c>
      <c r="H16" s="9">
        <v>7.800083319211433</v>
      </c>
    </row>
    <row r="17">
      <c r="A17" s="6">
        <v>8.0</v>
      </c>
      <c r="B17" s="1">
        <v>2137414.0</v>
      </c>
      <c r="C17" s="1">
        <v>137530.0</v>
      </c>
      <c r="D17" s="1">
        <v>695066.0</v>
      </c>
      <c r="E17" s="1">
        <v>59822.0</v>
      </c>
      <c r="F17" s="8">
        <v>0.9356558907165388</v>
      </c>
      <c r="G17" s="8">
        <v>0.9139333530916488</v>
      </c>
      <c r="H17" s="9">
        <v>7.967463141840366</v>
      </c>
    </row>
    <row r="18">
      <c r="A18" s="6">
        <v>16.0</v>
      </c>
      <c r="B18" s="1">
        <v>2137414.0</v>
      </c>
      <c r="C18" s="1">
        <v>139179.0</v>
      </c>
      <c r="D18" s="1">
        <v>695066.0</v>
      </c>
      <c r="E18" s="1">
        <v>62382.0</v>
      </c>
      <c r="F18" s="8">
        <v>0.9348843976880473</v>
      </c>
      <c r="G18" s="8">
        <v>0.9102502496165832</v>
      </c>
      <c r="H18" s="9">
        <v>8.116060837146247</v>
      </c>
    </row>
    <row r="19">
      <c r="A19" s="10">
        <v>32.0</v>
      </c>
      <c r="B19" s="11">
        <v>2137414.0</v>
      </c>
      <c r="C19" s="11">
        <v>138097.0</v>
      </c>
      <c r="D19" s="11">
        <v>695066.0</v>
      </c>
      <c r="E19" s="11">
        <v>69906.0</v>
      </c>
      <c r="F19" s="12">
        <v>0.9353906168856384</v>
      </c>
      <c r="G19" s="12">
        <v>0.899425378309398</v>
      </c>
      <c r="H19" s="13">
        <v>8.343494040558097</v>
      </c>
    </row>
    <row r="21">
      <c r="A21" s="3" t="s">
        <v>25</v>
      </c>
      <c r="B21" s="4"/>
      <c r="C21" s="4"/>
      <c r="D21" s="4"/>
      <c r="E21" s="4"/>
      <c r="F21" s="4"/>
      <c r="G21" s="4"/>
      <c r="H21" s="4"/>
      <c r="I21" s="4"/>
      <c r="J21" s="4"/>
      <c r="K21" s="5"/>
    </row>
    <row r="22">
      <c r="A22" s="6" t="s">
        <v>21</v>
      </c>
      <c r="B22" s="1" t="s">
        <v>4</v>
      </c>
      <c r="C22" s="1" t="s">
        <v>5</v>
      </c>
      <c r="D22" s="1" t="s">
        <v>6</v>
      </c>
      <c r="E22" s="1" t="s">
        <v>7</v>
      </c>
      <c r="F22" s="1" t="s">
        <v>8</v>
      </c>
      <c r="G22" s="1" t="s">
        <v>9</v>
      </c>
      <c r="H22" s="1" t="s">
        <v>18</v>
      </c>
      <c r="I22" s="1" t="s">
        <v>19</v>
      </c>
      <c r="J22" s="1" t="s">
        <v>20</v>
      </c>
      <c r="K22" s="7" t="s">
        <v>10</v>
      </c>
    </row>
    <row r="23">
      <c r="A23" s="6">
        <v>1.0</v>
      </c>
      <c r="B23" s="1">
        <v>2137414.0</v>
      </c>
      <c r="C23" s="1">
        <v>137369.0</v>
      </c>
      <c r="D23" s="1">
        <v>695066.0</v>
      </c>
      <c r="E23" s="1">
        <v>60779.0</v>
      </c>
      <c r="F23" s="8">
        <v>0.9357312153845722</v>
      </c>
      <c r="G23" s="8">
        <v>0.912556505425384</v>
      </c>
      <c r="H23" s="1">
        <v>447746.0</v>
      </c>
      <c r="I23" s="1">
        <v>43485.0</v>
      </c>
      <c r="J23" s="8">
        <v>0.9028802044016027</v>
      </c>
      <c r="K23" s="9">
        <v>2.3789644854767285</v>
      </c>
    </row>
    <row r="24">
      <c r="A24" s="6">
        <v>4.0</v>
      </c>
      <c r="B24" s="1">
        <v>2137414.0</v>
      </c>
      <c r="C24" s="1">
        <v>137369.0</v>
      </c>
      <c r="D24" s="1">
        <v>695066.0</v>
      </c>
      <c r="E24" s="1">
        <v>60779.0</v>
      </c>
      <c r="F24" s="8">
        <v>0.9357312153845722</v>
      </c>
      <c r="G24" s="8">
        <v>0.912556505425384</v>
      </c>
      <c r="H24" s="1">
        <v>447746.0</v>
      </c>
      <c r="I24" s="1">
        <v>28714.0</v>
      </c>
      <c r="J24" s="8">
        <v>0.935869890518285</v>
      </c>
      <c r="K24" s="9">
        <v>2.1481829680556572</v>
      </c>
    </row>
    <row r="25">
      <c r="A25" s="6">
        <v>16.0</v>
      </c>
      <c r="B25" s="1">
        <v>2137414.0</v>
      </c>
      <c r="C25" s="1">
        <v>137369.0</v>
      </c>
      <c r="D25" s="1">
        <v>695066.0</v>
      </c>
      <c r="E25" s="1">
        <v>60779.0</v>
      </c>
      <c r="F25" s="8">
        <v>0.9357312153845722</v>
      </c>
      <c r="G25" s="8">
        <v>0.912556505425384</v>
      </c>
      <c r="H25" s="1">
        <v>447746.0</v>
      </c>
      <c r="I25" s="1">
        <v>29621.0</v>
      </c>
      <c r="J25" s="8">
        <v>0.9338441884461279</v>
      </c>
      <c r="K25" s="9">
        <v>2.1623539000373047</v>
      </c>
    </row>
    <row r="26">
      <c r="A26" s="6">
        <v>64.0</v>
      </c>
      <c r="B26" s="1">
        <v>2137414.0</v>
      </c>
      <c r="C26" s="1">
        <v>137369.0</v>
      </c>
      <c r="D26" s="1">
        <v>695066.0</v>
      </c>
      <c r="E26" s="1">
        <v>60779.0</v>
      </c>
      <c r="F26" s="8">
        <v>0.9357312153845722</v>
      </c>
      <c r="G26" s="8">
        <v>0.912556505425384</v>
      </c>
      <c r="H26" s="1">
        <v>447746.0</v>
      </c>
      <c r="I26" s="1">
        <v>36340.0</v>
      </c>
      <c r="J26" s="8">
        <v>0.9188379125664997</v>
      </c>
      <c r="K26" s="9">
        <v>2.2673312892155715</v>
      </c>
    </row>
    <row r="27">
      <c r="A27" s="10">
        <v>128.0</v>
      </c>
      <c r="B27" s="11">
        <v>2137414.0</v>
      </c>
      <c r="C27" s="11">
        <v>137369.0</v>
      </c>
      <c r="D27" s="11">
        <v>695066.0</v>
      </c>
      <c r="E27" s="11">
        <v>60779.0</v>
      </c>
      <c r="F27" s="12">
        <v>0.9357312153845722</v>
      </c>
      <c r="G27" s="12">
        <v>0.912556505425384</v>
      </c>
      <c r="H27" s="11">
        <v>447746.0</v>
      </c>
      <c r="I27" s="11">
        <v>41385.0</v>
      </c>
      <c r="J27" s="12">
        <v>0.9075703635543366</v>
      </c>
      <c r="K27" s="13">
        <v>2.34615416887093</v>
      </c>
    </row>
    <row r="29">
      <c r="A29" s="3" t="s">
        <v>26</v>
      </c>
      <c r="B29" s="4"/>
      <c r="C29" s="4"/>
      <c r="D29" s="4"/>
      <c r="E29" s="4"/>
      <c r="F29" s="4"/>
      <c r="G29" s="4"/>
      <c r="H29" s="5"/>
    </row>
    <row r="30">
      <c r="A30" s="6" t="s">
        <v>21</v>
      </c>
      <c r="B30" s="1" t="s">
        <v>4</v>
      </c>
      <c r="C30" s="1" t="s">
        <v>5</v>
      </c>
      <c r="D30" s="1" t="s">
        <v>6</v>
      </c>
      <c r="E30" s="1" t="s">
        <v>7</v>
      </c>
      <c r="F30" s="1" t="s">
        <v>8</v>
      </c>
      <c r="G30" s="1" t="s">
        <v>9</v>
      </c>
      <c r="H30" s="7" t="s">
        <v>10</v>
      </c>
    </row>
    <row r="31">
      <c r="A31" s="6">
        <v>1.0</v>
      </c>
      <c r="B31" s="1">
        <v>782764.0</v>
      </c>
      <c r="C31" s="1">
        <v>60940.0</v>
      </c>
      <c r="D31" s="1">
        <v>217237.0</v>
      </c>
      <c r="E31" s="1">
        <v>97669.0</v>
      </c>
      <c r="F31" s="8">
        <v>0.9221476715842833</v>
      </c>
      <c r="G31" s="8">
        <v>0.5504034763875398</v>
      </c>
      <c r="H31" s="9">
        <v>16.86088413911586</v>
      </c>
      <c r="J31" s="8"/>
      <c r="K31" s="8"/>
    </row>
    <row r="32">
      <c r="A32" s="6">
        <v>2.0</v>
      </c>
      <c r="B32" s="1">
        <v>782764.0</v>
      </c>
      <c r="C32" s="1">
        <v>57744.0</v>
      </c>
      <c r="D32" s="1">
        <v>217237.0</v>
      </c>
      <c r="E32" s="1">
        <v>87399.0</v>
      </c>
      <c r="F32" s="8">
        <v>0.9262306391198369</v>
      </c>
      <c r="G32" s="8">
        <v>0.5976790325773234</v>
      </c>
      <c r="H32" s="9">
        <v>15.514285485714515</v>
      </c>
      <c r="J32" s="8"/>
      <c r="K32" s="8"/>
    </row>
    <row r="33">
      <c r="A33" s="6">
        <v>4.0</v>
      </c>
      <c r="B33" s="1">
        <v>782764.0</v>
      </c>
      <c r="C33" s="1">
        <v>57156.0</v>
      </c>
      <c r="D33" s="1">
        <v>217237.0</v>
      </c>
      <c r="E33" s="1">
        <v>85559.0</v>
      </c>
      <c r="F33" s="8">
        <v>0.926981823384826</v>
      </c>
      <c r="G33" s="8">
        <v>0.6061490445918514</v>
      </c>
      <c r="H33" s="9">
        <v>15.271485728514271</v>
      </c>
      <c r="J33" s="8"/>
      <c r="K33" s="8"/>
    </row>
    <row r="34">
      <c r="A34" s="6">
        <v>8.0</v>
      </c>
      <c r="B34" s="1">
        <v>782764.0</v>
      </c>
      <c r="C34" s="1">
        <v>58371.0</v>
      </c>
      <c r="D34" s="1">
        <v>217237.0</v>
      </c>
      <c r="E34" s="1">
        <v>86291.0</v>
      </c>
      <c r="F34" s="8">
        <v>0.9254296314087005</v>
      </c>
      <c r="G34" s="8">
        <v>0.6027794528556369</v>
      </c>
      <c r="H34" s="9">
        <v>15.466185533814466</v>
      </c>
      <c r="J34" s="8"/>
      <c r="K34" s="8"/>
    </row>
    <row r="35">
      <c r="A35" s="6">
        <v>16.0</v>
      </c>
      <c r="B35" s="1">
        <v>782764.0</v>
      </c>
      <c r="C35" s="1">
        <v>59985.0</v>
      </c>
      <c r="D35" s="1">
        <v>217237.0</v>
      </c>
      <c r="E35" s="1">
        <v>86008.0</v>
      </c>
      <c r="F35" s="8">
        <v>0.9233677072527607</v>
      </c>
      <c r="G35" s="8">
        <v>0.6040821775296106</v>
      </c>
      <c r="H35" s="9">
        <v>15.5992854007146</v>
      </c>
      <c r="J35" s="8"/>
      <c r="K35" s="8"/>
    </row>
    <row r="36">
      <c r="A36" s="10">
        <v>32.0</v>
      </c>
      <c r="B36" s="11">
        <v>782764.0</v>
      </c>
      <c r="C36" s="11">
        <v>58796.0</v>
      </c>
      <c r="D36" s="11">
        <v>217237.0</v>
      </c>
      <c r="E36" s="11">
        <v>85343.0</v>
      </c>
      <c r="F36" s="12">
        <v>0.9248866835981215</v>
      </c>
      <c r="G36" s="12">
        <v>0.6071433503500785</v>
      </c>
      <c r="H36" s="13">
        <v>15.413885586114414</v>
      </c>
      <c r="I36" s="8"/>
      <c r="J36" s="8"/>
      <c r="K36" s="8"/>
    </row>
    <row r="37">
      <c r="A37" s="3" t="s">
        <v>23</v>
      </c>
      <c r="B37" s="14" t="s">
        <v>27</v>
      </c>
      <c r="C37" s="4"/>
      <c r="D37" s="4"/>
      <c r="E37" s="4"/>
      <c r="F37" s="4"/>
      <c r="G37" s="4"/>
      <c r="H37" s="5"/>
    </row>
    <row r="38">
      <c r="A38" s="6" t="s">
        <v>21</v>
      </c>
      <c r="B38" s="1" t="s">
        <v>4</v>
      </c>
      <c r="C38" s="1" t="s">
        <v>5</v>
      </c>
      <c r="D38" s="1" t="s">
        <v>6</v>
      </c>
      <c r="E38" s="1" t="s">
        <v>7</v>
      </c>
      <c r="F38" s="1" t="s">
        <v>8</v>
      </c>
      <c r="G38" s="1" t="s">
        <v>9</v>
      </c>
      <c r="H38" s="7" t="s">
        <v>10</v>
      </c>
    </row>
    <row r="39">
      <c r="A39" s="6">
        <v>1.0</v>
      </c>
      <c r="B39" s="1">
        <v>782764.0</v>
      </c>
      <c r="C39" s="1">
        <v>54056.0</v>
      </c>
      <c r="D39" s="1">
        <v>217237.0</v>
      </c>
      <c r="E39" s="1">
        <v>89420.0</v>
      </c>
      <c r="F39" s="8">
        <v>0.9309421485914018</v>
      </c>
      <c r="G39" s="8">
        <v>0.5883758291635403</v>
      </c>
      <c r="H39" s="9">
        <v>15.347585652414347</v>
      </c>
    </row>
    <row r="40">
      <c r="A40" s="6">
        <v>2.0</v>
      </c>
      <c r="B40" s="1">
        <v>782764.0</v>
      </c>
      <c r="C40" s="1">
        <v>48262.0</v>
      </c>
      <c r="D40" s="1">
        <v>217237.0</v>
      </c>
      <c r="E40" s="1">
        <v>75165.0</v>
      </c>
      <c r="F40" s="8">
        <v>0.9383441241549177</v>
      </c>
      <c r="G40" s="8">
        <v>0.6539954059391355</v>
      </c>
      <c r="H40" s="9">
        <v>13.342687657312343</v>
      </c>
    </row>
    <row r="41">
      <c r="A41" s="6">
        <v>4.0</v>
      </c>
      <c r="B41" s="1">
        <v>782764.0</v>
      </c>
      <c r="C41" s="1">
        <v>41160.0</v>
      </c>
      <c r="D41" s="1">
        <v>217237.0</v>
      </c>
      <c r="E41" s="1">
        <v>72305.0</v>
      </c>
      <c r="F41" s="8">
        <v>0.9474171014507565</v>
      </c>
      <c r="G41" s="8">
        <v>0.6671607507008475</v>
      </c>
      <c r="H41" s="9">
        <v>12.346488653511347</v>
      </c>
    </row>
    <row r="42">
      <c r="A42" s="6">
        <v>8.0</v>
      </c>
      <c r="B42" s="1">
        <v>782764.0</v>
      </c>
      <c r="C42" s="1">
        <v>36546.0</v>
      </c>
      <c r="D42" s="1">
        <v>217237.0</v>
      </c>
      <c r="E42" s="1">
        <v>72376.0</v>
      </c>
      <c r="F42" s="8">
        <v>0.9533115983872533</v>
      </c>
      <c r="G42" s="8">
        <v>0.6668339187155043</v>
      </c>
      <c r="H42" s="9">
        <v>11.892189107810893</v>
      </c>
    </row>
    <row r="43">
      <c r="A43" s="10">
        <v>16.0</v>
      </c>
      <c r="B43" s="11">
        <v>782764.0</v>
      </c>
      <c r="C43" s="11">
        <v>36286.0</v>
      </c>
      <c r="D43" s="11">
        <v>217237.0</v>
      </c>
      <c r="E43" s="11">
        <v>72626.0</v>
      </c>
      <c r="F43" s="12">
        <v>0.9536437546949017</v>
      </c>
      <c r="G43" s="12">
        <v>0.6656831018657043</v>
      </c>
      <c r="H43" s="13">
        <v>11.891189108810892</v>
      </c>
    </row>
    <row r="59">
      <c r="B59" s="15" t="s">
        <v>28</v>
      </c>
    </row>
    <row r="65">
      <c r="A65" s="3" t="s">
        <v>26</v>
      </c>
      <c r="B65" s="4"/>
      <c r="C65" s="4"/>
      <c r="D65" s="4"/>
      <c r="E65" s="4"/>
      <c r="F65" s="4"/>
      <c r="G65" s="4"/>
      <c r="H65" s="5"/>
    </row>
    <row r="66">
      <c r="A66" s="6" t="s">
        <v>21</v>
      </c>
      <c r="B66" s="1" t="s">
        <v>4</v>
      </c>
      <c r="C66" s="1" t="s">
        <v>5</v>
      </c>
      <c r="D66" s="1" t="s">
        <v>6</v>
      </c>
      <c r="E66" s="1" t="s">
        <v>7</v>
      </c>
      <c r="F66" s="1" t="s">
        <v>8</v>
      </c>
      <c r="G66" s="1" t="s">
        <v>9</v>
      </c>
      <c r="H66" s="7" t="s">
        <v>10</v>
      </c>
    </row>
    <row r="67">
      <c r="A67" s="6">
        <v>1.0</v>
      </c>
      <c r="B67" s="1">
        <v>757341.0</v>
      </c>
      <c r="C67" s="1">
        <v>83386.0</v>
      </c>
      <c r="D67" s="1">
        <v>242661.0</v>
      </c>
      <c r="E67" s="1">
        <v>44705.0</v>
      </c>
      <c r="F67" s="8">
        <v>0.8898963610843729</v>
      </c>
      <c r="G67" s="8">
        <v>0.8157717968688829</v>
      </c>
      <c r="H67" s="9">
        <v>13.809074381851236</v>
      </c>
      <c r="K67" s="8"/>
    </row>
    <row r="68">
      <c r="A68" s="6">
        <v>2.0</v>
      </c>
      <c r="B68" s="1">
        <v>757341.0</v>
      </c>
      <c r="C68" s="1">
        <v>79575.0</v>
      </c>
      <c r="D68" s="1">
        <v>242661.0</v>
      </c>
      <c r="E68" s="1">
        <v>36212.0</v>
      </c>
      <c r="F68" s="8">
        <v>0.894928440425119</v>
      </c>
      <c r="G68" s="8">
        <v>0.8507712405372103</v>
      </c>
      <c r="H68" s="9">
        <v>12.578676842646315</v>
      </c>
      <c r="K68" s="8"/>
    </row>
    <row r="69">
      <c r="A69" s="6">
        <v>4.0</v>
      </c>
      <c r="B69" s="1">
        <v>757341.0</v>
      </c>
      <c r="C69" s="1">
        <v>79454.0</v>
      </c>
      <c r="D69" s="1">
        <v>242661.0</v>
      </c>
      <c r="E69" s="1">
        <v>33345.0</v>
      </c>
      <c r="F69" s="8">
        <v>0.8950882099344946</v>
      </c>
      <c r="G69" s="8">
        <v>0.8625860768726742</v>
      </c>
      <c r="H69" s="9">
        <v>12.27987744024512</v>
      </c>
    </row>
    <row r="70">
      <c r="A70" s="6">
        <v>8.0</v>
      </c>
      <c r="B70" s="1">
        <v>757341.0</v>
      </c>
      <c r="C70" s="1">
        <v>79130.0</v>
      </c>
      <c r="D70" s="1">
        <v>242661.0</v>
      </c>
      <c r="E70" s="1">
        <v>34248.0</v>
      </c>
      <c r="F70" s="8">
        <v>0.8955160225050539</v>
      </c>
      <c r="G70" s="8">
        <v>0.8588648361294151</v>
      </c>
      <c r="H70" s="9">
        <v>12.337777324445351</v>
      </c>
    </row>
    <row r="71">
      <c r="A71" s="6">
        <v>16.0</v>
      </c>
      <c r="B71" s="1">
        <v>757341.0</v>
      </c>
      <c r="C71" s="1">
        <v>79165.0</v>
      </c>
      <c r="D71" s="1">
        <v>242661.0</v>
      </c>
      <c r="E71" s="1">
        <v>36903.0</v>
      </c>
      <c r="F71" s="8">
        <v>0.8954698081841601</v>
      </c>
      <c r="G71" s="8">
        <v>0.8479236465686699</v>
      </c>
      <c r="H71" s="9">
        <v>12.606776786446428</v>
      </c>
    </row>
    <row r="72">
      <c r="A72" s="6">
        <v>32.0</v>
      </c>
      <c r="B72" s="1">
        <v>757341.0</v>
      </c>
      <c r="C72" s="1">
        <v>79272.0</v>
      </c>
      <c r="D72" s="1">
        <v>242661.0</v>
      </c>
      <c r="E72" s="1">
        <v>42749.0</v>
      </c>
      <c r="F72" s="8">
        <v>0.895328524403142</v>
      </c>
      <c r="G72" s="8">
        <v>0.8238324246582681</v>
      </c>
      <c r="H72" s="9">
        <v>13.20207559584881</v>
      </c>
    </row>
    <row r="73">
      <c r="A73" s="3" t="s">
        <v>24</v>
      </c>
      <c r="B73" s="14" t="s">
        <v>29</v>
      </c>
      <c r="C73" s="4"/>
      <c r="D73" s="4"/>
      <c r="E73" s="4"/>
      <c r="F73" s="4"/>
      <c r="G73" s="4"/>
      <c r="H73" s="5"/>
    </row>
    <row r="74">
      <c r="A74" s="6" t="s">
        <v>21</v>
      </c>
      <c r="B74" s="1" t="s">
        <v>4</v>
      </c>
      <c r="C74" s="1" t="s">
        <v>5</v>
      </c>
      <c r="D74" s="1" t="s">
        <v>6</v>
      </c>
      <c r="E74" s="1" t="s">
        <v>7</v>
      </c>
      <c r="F74" s="1" t="s">
        <v>8</v>
      </c>
      <c r="G74" s="1" t="s">
        <v>9</v>
      </c>
      <c r="H74" s="7" t="s">
        <v>10</v>
      </c>
    </row>
    <row r="75">
      <c r="A75" s="6">
        <v>1.0</v>
      </c>
      <c r="B75" s="1">
        <v>782764.0</v>
      </c>
      <c r="C75" s="1">
        <v>17957.0</v>
      </c>
      <c r="D75" s="1">
        <v>217237.0</v>
      </c>
      <c r="E75" s="1">
        <v>20471.0</v>
      </c>
      <c r="F75" s="8">
        <f t="shared" ref="F75:F81" si="1">1 - (C75/B75)</f>
        <v>0.9770594969</v>
      </c>
      <c r="G75" s="8">
        <f t="shared" ref="G75:G81" si="2">1 - (E75/D75)</f>
        <v>0.9057665131</v>
      </c>
      <c r="H75" s="9">
        <f t="shared" ref="H75:H81" si="3">1 + (100 * (C75+E75)/(B75+D75))</f>
        <v>4.842796157</v>
      </c>
    </row>
    <row r="76">
      <c r="A76" s="6">
        <v>2.0</v>
      </c>
      <c r="B76" s="1">
        <v>782764.0</v>
      </c>
      <c r="C76" s="1">
        <v>12570.0</v>
      </c>
      <c r="D76" s="1">
        <v>217237.0</v>
      </c>
      <c r="E76" s="1">
        <v>9220.0</v>
      </c>
      <c r="F76" s="8">
        <f t="shared" si="1"/>
        <v>0.98394152</v>
      </c>
      <c r="G76" s="8">
        <f t="shared" si="2"/>
        <v>0.9575578746</v>
      </c>
      <c r="H76" s="9">
        <f t="shared" si="3"/>
        <v>3.178997821</v>
      </c>
    </row>
    <row r="77">
      <c r="A77" s="6">
        <v>4.0</v>
      </c>
      <c r="B77" s="1">
        <v>782764.0</v>
      </c>
      <c r="C77" s="1">
        <v>10172.0</v>
      </c>
      <c r="D77" s="1">
        <v>217237.0</v>
      </c>
      <c r="E77" s="1">
        <v>2993.0</v>
      </c>
      <c r="F77" s="8">
        <f t="shared" si="1"/>
        <v>0.9870050232</v>
      </c>
      <c r="G77" s="8">
        <f t="shared" si="2"/>
        <v>0.9862224207</v>
      </c>
      <c r="H77" s="9">
        <f t="shared" si="3"/>
        <v>2.316498684</v>
      </c>
    </row>
    <row r="78">
      <c r="A78" s="6">
        <v>8.0</v>
      </c>
      <c r="B78" s="1">
        <v>782764.0</v>
      </c>
      <c r="C78" s="1">
        <v>9649.0</v>
      </c>
      <c r="D78" s="1">
        <v>217237.0</v>
      </c>
      <c r="E78" s="1">
        <v>2902.0</v>
      </c>
      <c r="F78" s="8">
        <f t="shared" si="1"/>
        <v>0.9876731684</v>
      </c>
      <c r="G78" s="8">
        <f t="shared" si="2"/>
        <v>0.986641318</v>
      </c>
      <c r="H78" s="9">
        <f t="shared" si="3"/>
        <v>2.255098745</v>
      </c>
    </row>
    <row r="79">
      <c r="A79" s="6">
        <v>16.0</v>
      </c>
      <c r="B79" s="1">
        <v>782764.0</v>
      </c>
      <c r="C79" s="1">
        <v>9898.0</v>
      </c>
      <c r="D79" s="1">
        <v>217237.0</v>
      </c>
      <c r="E79" s="1">
        <v>3168.0</v>
      </c>
      <c r="F79" s="8">
        <f t="shared" si="1"/>
        <v>0.9873550649</v>
      </c>
      <c r="G79" s="8">
        <f t="shared" si="2"/>
        <v>0.9854168489</v>
      </c>
      <c r="H79" s="9">
        <f t="shared" si="3"/>
        <v>2.306598693</v>
      </c>
    </row>
    <row r="80">
      <c r="A80" s="6">
        <v>32.0</v>
      </c>
      <c r="B80" s="1">
        <v>782764.0</v>
      </c>
      <c r="C80" s="1">
        <v>9767.0</v>
      </c>
      <c r="D80" s="1">
        <v>217237.0</v>
      </c>
      <c r="E80" s="1">
        <v>3520.0</v>
      </c>
      <c r="F80" s="8">
        <f t="shared" si="1"/>
        <v>0.9875224206</v>
      </c>
      <c r="G80" s="8">
        <f t="shared" si="2"/>
        <v>0.9837964988</v>
      </c>
      <c r="H80" s="9">
        <f t="shared" si="3"/>
        <v>2.328698671</v>
      </c>
    </row>
    <row r="81">
      <c r="A81" s="10">
        <v>64.0</v>
      </c>
      <c r="B81" s="11">
        <v>782764.0</v>
      </c>
      <c r="C81" s="11">
        <v>9628.0</v>
      </c>
      <c r="D81" s="11">
        <v>217237.0</v>
      </c>
      <c r="E81" s="11">
        <v>4523.0</v>
      </c>
      <c r="F81" s="12">
        <f t="shared" si="1"/>
        <v>0.9876999964</v>
      </c>
      <c r="G81" s="12">
        <f t="shared" si="2"/>
        <v>0.9791794216</v>
      </c>
      <c r="H81" s="13">
        <f t="shared" si="3"/>
        <v>2.415098585</v>
      </c>
    </row>
    <row r="98">
      <c r="B98" s="15" t="s">
        <v>30</v>
      </c>
    </row>
    <row r="105">
      <c r="A105" s="3" t="s">
        <v>31</v>
      </c>
      <c r="B105" s="4"/>
      <c r="C105" s="4"/>
      <c r="D105" s="4"/>
      <c r="E105" s="4"/>
      <c r="F105" s="4"/>
      <c r="G105" s="4"/>
      <c r="H105" s="4"/>
      <c r="I105" s="4"/>
      <c r="J105" s="4"/>
      <c r="K105" s="5"/>
    </row>
    <row r="106">
      <c r="A106" s="6" t="s">
        <v>21</v>
      </c>
      <c r="B106" s="1" t="s">
        <v>4</v>
      </c>
      <c r="C106" s="1" t="s">
        <v>5</v>
      </c>
      <c r="D106" s="1" t="s">
        <v>6</v>
      </c>
      <c r="E106" s="1" t="s">
        <v>7</v>
      </c>
      <c r="F106" s="1" t="s">
        <v>8</v>
      </c>
      <c r="G106" s="1" t="s">
        <v>9</v>
      </c>
      <c r="H106" s="1" t="s">
        <v>18</v>
      </c>
      <c r="I106" s="1" t="s">
        <v>19</v>
      </c>
      <c r="J106" s="1" t="s">
        <v>20</v>
      </c>
      <c r="K106" s="7" t="s">
        <v>10</v>
      </c>
    </row>
    <row r="107">
      <c r="A107" s="6">
        <v>1.0</v>
      </c>
      <c r="B107" s="1">
        <v>597309.0</v>
      </c>
      <c r="C107" s="1">
        <v>50.0</v>
      </c>
      <c r="D107" s="1">
        <v>235168.0</v>
      </c>
      <c r="E107" s="1">
        <v>2575.0</v>
      </c>
      <c r="F107" s="8">
        <v>0.999916291232846</v>
      </c>
      <c r="G107" s="8">
        <v>0.9890503810042183</v>
      </c>
      <c r="H107" s="1">
        <v>107022.0</v>
      </c>
      <c r="I107" s="1">
        <v>158.0</v>
      </c>
      <c r="J107" s="16">
        <v>0.9985236680308721</v>
      </c>
      <c r="K107" s="9">
        <v>1.0319979256386616</v>
      </c>
    </row>
    <row r="108">
      <c r="A108" s="6">
        <v>4.0</v>
      </c>
      <c r="B108" s="1">
        <v>597309.0</v>
      </c>
      <c r="C108" s="1">
        <v>50.0</v>
      </c>
      <c r="D108" s="1">
        <v>235168.0</v>
      </c>
      <c r="E108" s="1">
        <v>2575.0</v>
      </c>
      <c r="F108" s="8">
        <v>0.999916291232846</v>
      </c>
      <c r="G108" s="8">
        <v>0.9890503810042183</v>
      </c>
      <c r="H108" s="1">
        <v>107022.0</v>
      </c>
      <c r="I108" s="1">
        <v>86.0</v>
      </c>
      <c r="J108" s="16">
        <v>0.9991964269028798</v>
      </c>
      <c r="K108" s="9">
        <v>1.0317857886019604</v>
      </c>
    </row>
    <row r="109">
      <c r="A109" s="6">
        <v>16.0</v>
      </c>
      <c r="B109" s="1">
        <v>597309.0</v>
      </c>
      <c r="C109" s="1">
        <v>50.0</v>
      </c>
      <c r="D109" s="1">
        <v>235168.0</v>
      </c>
      <c r="E109" s="1">
        <v>2575.0</v>
      </c>
      <c r="F109" s="8">
        <v>0.999916291232846</v>
      </c>
      <c r="G109" s="8">
        <v>0.9890503810042183</v>
      </c>
      <c r="H109" s="1">
        <v>107022.0</v>
      </c>
      <c r="I109" s="1">
        <v>93.0</v>
      </c>
      <c r="J109" s="16">
        <v>0.9991310197903235</v>
      </c>
      <c r="K109" s="9">
        <v>1.031806413036084</v>
      </c>
    </row>
    <row r="110">
      <c r="A110" s="6">
        <v>64.0</v>
      </c>
      <c r="B110" s="1">
        <v>597309.0</v>
      </c>
      <c r="C110" s="1">
        <v>50.0</v>
      </c>
      <c r="D110" s="1">
        <v>235168.0</v>
      </c>
      <c r="E110" s="1">
        <v>2575.0</v>
      </c>
      <c r="F110" s="8">
        <v>0.999916291232846</v>
      </c>
      <c r="G110" s="8">
        <v>0.9890503810042183</v>
      </c>
      <c r="H110" s="1">
        <v>107022.0</v>
      </c>
      <c r="I110" s="1">
        <v>120.0</v>
      </c>
      <c r="J110" s="16">
        <v>0.9988787352133206</v>
      </c>
      <c r="K110" s="9">
        <v>1.031885964424847</v>
      </c>
    </row>
    <row r="111">
      <c r="A111" s="10">
        <v>128.0</v>
      </c>
      <c r="B111" s="11">
        <v>597309.0</v>
      </c>
      <c r="C111" s="11">
        <v>50.0</v>
      </c>
      <c r="D111" s="11">
        <v>235168.0</v>
      </c>
      <c r="E111" s="11">
        <v>2575.0</v>
      </c>
      <c r="F111" s="12">
        <v>0.999916291232846</v>
      </c>
      <c r="G111" s="12">
        <v>0.9890503810042183</v>
      </c>
      <c r="H111" s="11">
        <v>107022.0</v>
      </c>
      <c r="I111" s="11">
        <v>152.0</v>
      </c>
      <c r="J111" s="17">
        <v>0.9985797312702062</v>
      </c>
      <c r="K111" s="13">
        <v>1.0319802475522697</v>
      </c>
    </row>
    <row r="112">
      <c r="A112" s="3" t="s">
        <v>17</v>
      </c>
      <c r="B112" s="14" t="s">
        <v>32</v>
      </c>
      <c r="C112" s="4"/>
      <c r="D112" s="4"/>
      <c r="E112" s="4"/>
      <c r="F112" s="4"/>
      <c r="G112" s="4"/>
      <c r="H112" s="4"/>
      <c r="I112" s="4"/>
      <c r="J112" s="4"/>
      <c r="K112" s="5"/>
    </row>
    <row r="113">
      <c r="A113" s="6" t="s">
        <v>21</v>
      </c>
      <c r="B113" s="1" t="s">
        <v>4</v>
      </c>
      <c r="C113" s="1" t="s">
        <v>5</v>
      </c>
      <c r="D113" s="1" t="s">
        <v>6</v>
      </c>
      <c r="E113" s="1" t="s">
        <v>7</v>
      </c>
      <c r="F113" s="1" t="s">
        <v>8</v>
      </c>
      <c r="G113" s="1" t="s">
        <v>9</v>
      </c>
      <c r="H113" s="1" t="s">
        <v>18</v>
      </c>
      <c r="I113" s="1" t="s">
        <v>19</v>
      </c>
      <c r="J113" s="1" t="s">
        <v>20</v>
      </c>
      <c r="K113" s="7" t="s">
        <v>10</v>
      </c>
    </row>
    <row r="114">
      <c r="A114" s="6">
        <v>1.0</v>
      </c>
      <c r="B114" s="1">
        <v>757341.0</v>
      </c>
      <c r="C114" s="1">
        <v>79575.0</v>
      </c>
      <c r="D114" s="1">
        <v>242661.0</v>
      </c>
      <c r="E114" s="1">
        <v>36212.0</v>
      </c>
      <c r="F114" s="8">
        <f t="shared" ref="F114:F117" si="4">1 - (C114/B114)</f>
        <v>0.8949284404</v>
      </c>
      <c r="G114" s="8">
        <f t="shared" ref="G114:G117" si="5">1 - (E114/D114)</f>
        <v>0.8507712405</v>
      </c>
      <c r="H114" s="1">
        <v>195581.0</v>
      </c>
      <c r="I114" s="1">
        <v>78886.0</v>
      </c>
      <c r="J114" s="8">
        <f t="shared" ref="J114:J117" si="6">1 - (I114/H114)</f>
        <v>0.5966581621</v>
      </c>
      <c r="K114" s="9">
        <f t="shared" ref="K114:K117" si="7">1 + ((E114+C114)/(B114+D114) * (10 + (1 - J114) * 100))</f>
        <v>6.828032483</v>
      </c>
    </row>
    <row r="115">
      <c r="A115" s="6">
        <v>4.0</v>
      </c>
      <c r="B115" s="1">
        <v>757341.0</v>
      </c>
      <c r="C115" s="1">
        <v>79575.0</v>
      </c>
      <c r="D115" s="1">
        <v>242661.0</v>
      </c>
      <c r="E115" s="1">
        <v>36212.0</v>
      </c>
      <c r="F115" s="8">
        <f t="shared" si="4"/>
        <v>0.8949284404</v>
      </c>
      <c r="G115" s="8">
        <f t="shared" si="5"/>
        <v>0.8507712405</v>
      </c>
      <c r="H115" s="1">
        <v>195581.0</v>
      </c>
      <c r="I115" s="1">
        <v>84100.0</v>
      </c>
      <c r="J115" s="8">
        <f t="shared" si="6"/>
        <v>0.5699991308</v>
      </c>
      <c r="K115" s="9">
        <f t="shared" si="7"/>
        <v>7.136708791</v>
      </c>
    </row>
    <row r="116">
      <c r="A116" s="6">
        <v>16.0</v>
      </c>
      <c r="B116" s="1">
        <v>757341.0</v>
      </c>
      <c r="C116" s="1">
        <v>79575.0</v>
      </c>
      <c r="D116" s="1">
        <v>242661.0</v>
      </c>
      <c r="E116" s="1">
        <v>36212.0</v>
      </c>
      <c r="F116" s="8">
        <f t="shared" si="4"/>
        <v>0.8949284404</v>
      </c>
      <c r="G116" s="8">
        <f t="shared" si="5"/>
        <v>0.8507712405</v>
      </c>
      <c r="H116" s="1">
        <v>195581.0</v>
      </c>
      <c r="I116" s="1">
        <v>94450.0</v>
      </c>
      <c r="J116" s="8">
        <f t="shared" si="6"/>
        <v>0.5170798799</v>
      </c>
      <c r="K116" s="9">
        <f t="shared" si="7"/>
        <v>7.749443695</v>
      </c>
    </row>
    <row r="117">
      <c r="A117" s="10">
        <v>64.0</v>
      </c>
      <c r="B117" s="11">
        <v>757341.0</v>
      </c>
      <c r="C117" s="11">
        <v>79575.0</v>
      </c>
      <c r="D117" s="11">
        <v>242661.0</v>
      </c>
      <c r="E117" s="11">
        <v>36212.0</v>
      </c>
      <c r="F117" s="12">
        <f t="shared" si="4"/>
        <v>0.8949284404</v>
      </c>
      <c r="G117" s="12">
        <f t="shared" si="5"/>
        <v>0.8507712405</v>
      </c>
      <c r="H117" s="11">
        <v>195581.0</v>
      </c>
      <c r="I117" s="11">
        <v>84433.0</v>
      </c>
      <c r="J117" s="12">
        <f t="shared" si="6"/>
        <v>0.5682965114</v>
      </c>
      <c r="K117" s="13">
        <f t="shared" si="7"/>
        <v>7.15642287</v>
      </c>
    </row>
    <row r="134">
      <c r="B134" s="15" t="s">
        <v>33</v>
      </c>
    </row>
    <row r="141">
      <c r="B141" s="1" t="s">
        <v>34</v>
      </c>
    </row>
    <row r="142">
      <c r="B142" s="15" t="s">
        <v>35</v>
      </c>
    </row>
  </sheetData>
  <mergeCells count="4">
    <mergeCell ref="B59:G63"/>
    <mergeCell ref="B98:G103"/>
    <mergeCell ref="B134:G139"/>
    <mergeCell ref="B142:H155"/>
  </mergeCells>
  <printOptions gridLines="1" horizontalCentered="1"/>
  <pageMargins bottom="0.75" footer="0.0" header="0.0" left="0.7" right="0.7" top="0.75"/>
  <pageSetup fitToHeight="0" cellComments="atEnd" orientation="portrait" pageOrder="overThenDown"/>
  <drawing r:id="rId1"/>
</worksheet>
</file>