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0515" windowHeight="1156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AK28" i="1" l="1"/>
  <c r="AL26" i="1"/>
  <c r="AG28" i="1"/>
  <c r="AH26" i="1"/>
  <c r="AC28" i="1"/>
  <c r="AD22" i="1"/>
  <c r="Y28" i="1"/>
  <c r="Z24" i="1"/>
  <c r="U28" i="1"/>
  <c r="V24" i="1"/>
  <c r="Q28" i="1"/>
  <c r="R26" i="1"/>
  <c r="M28" i="1"/>
  <c r="N22" i="1"/>
  <c r="H18" i="1"/>
  <c r="H27" i="1"/>
  <c r="H26" i="1"/>
  <c r="H25" i="1"/>
  <c r="H24" i="1"/>
  <c r="H23" i="1"/>
  <c r="H22" i="1"/>
  <c r="H21" i="1"/>
  <c r="H20" i="1"/>
  <c r="H19" i="1"/>
  <c r="AL24" i="1"/>
  <c r="AL22" i="1"/>
  <c r="AL18" i="1"/>
  <c r="AL20" i="1"/>
  <c r="AH24" i="1"/>
  <c r="AH22" i="1"/>
  <c r="AH18" i="1"/>
  <c r="AH20" i="1"/>
  <c r="AD18" i="1"/>
  <c r="AD20" i="1"/>
  <c r="AD26" i="1"/>
  <c r="AD24" i="1"/>
  <c r="Z18" i="1"/>
  <c r="Z20" i="1"/>
  <c r="Z22" i="1"/>
  <c r="Z26" i="1"/>
  <c r="V22" i="1"/>
  <c r="V18" i="1"/>
  <c r="V20" i="1"/>
  <c r="V26" i="1"/>
  <c r="R24" i="1"/>
  <c r="R18" i="1"/>
  <c r="R20" i="1"/>
  <c r="R22" i="1"/>
  <c r="H28" i="1"/>
  <c r="I26" i="1"/>
  <c r="N24" i="1"/>
  <c r="N20" i="1"/>
  <c r="N18" i="1"/>
  <c r="N26" i="1"/>
  <c r="I22" i="1"/>
  <c r="I20" i="1"/>
  <c r="I24" i="1"/>
  <c r="I18" i="1"/>
</calcChain>
</file>

<file path=xl/sharedStrings.xml><?xml version="1.0" encoding="utf-8"?>
<sst xmlns="http://schemas.openxmlformats.org/spreadsheetml/2006/main" count="255" uniqueCount="96">
  <si>
    <t>AAA</t>
  </si>
  <si>
    <t>AAB</t>
  </si>
  <si>
    <t>AAC</t>
  </si>
  <si>
    <t>AAD</t>
  </si>
  <si>
    <t>AAE</t>
  </si>
  <si>
    <t>AAF</t>
  </si>
  <si>
    <t>ABB</t>
  </si>
  <si>
    <t>ABC</t>
  </si>
  <si>
    <t>ABD</t>
  </si>
  <si>
    <t>ABE</t>
  </si>
  <si>
    <t>ABF</t>
  </si>
  <si>
    <t>ACC</t>
  </si>
  <si>
    <t>ACD</t>
  </si>
  <si>
    <t>ACE</t>
  </si>
  <si>
    <t>ACF</t>
  </si>
  <si>
    <t>ADD</t>
  </si>
  <si>
    <t>ADE</t>
  </si>
  <si>
    <t>ADF</t>
  </si>
  <si>
    <t>AEE</t>
  </si>
  <si>
    <t>AEF</t>
  </si>
  <si>
    <t>AFF</t>
  </si>
  <si>
    <t>BBB</t>
  </si>
  <si>
    <t>BBC</t>
  </si>
  <si>
    <t>BBD</t>
  </si>
  <si>
    <t>BBE</t>
  </si>
  <si>
    <t>BBF</t>
  </si>
  <si>
    <t>BCC</t>
  </si>
  <si>
    <t>BCD</t>
  </si>
  <si>
    <t>BCE</t>
  </si>
  <si>
    <t>BCF</t>
  </si>
  <si>
    <t>BDD</t>
  </si>
  <si>
    <t>BDE</t>
  </si>
  <si>
    <t>BDF</t>
  </si>
  <si>
    <t>BEE</t>
  </si>
  <si>
    <t>BEF</t>
  </si>
  <si>
    <t>BFF</t>
  </si>
  <si>
    <t>CCC</t>
  </si>
  <si>
    <t>CCD</t>
  </si>
  <si>
    <t>CCE</t>
  </si>
  <si>
    <t>CCF</t>
  </si>
  <si>
    <t>CDD</t>
  </si>
  <si>
    <t>CDE</t>
  </si>
  <si>
    <t>CDF</t>
  </si>
  <si>
    <t>CEE</t>
  </si>
  <si>
    <t>CEF</t>
  </si>
  <si>
    <t>CFF</t>
  </si>
  <si>
    <t>DDD</t>
  </si>
  <si>
    <t>DDE</t>
  </si>
  <si>
    <t>DDF</t>
  </si>
  <si>
    <t>DEE</t>
  </si>
  <si>
    <t>DEF</t>
  </si>
  <si>
    <t>DFF</t>
  </si>
  <si>
    <t>EEE</t>
  </si>
  <si>
    <t>EEF</t>
  </si>
  <si>
    <t>EFF</t>
  </si>
  <si>
    <t>FFF</t>
  </si>
  <si>
    <t>SUM</t>
  </si>
  <si>
    <t>1s</t>
  </si>
  <si>
    <t>6s</t>
  </si>
  <si>
    <t>5s</t>
  </si>
  <si>
    <t>4s</t>
  </si>
  <si>
    <t>3s</t>
  </si>
  <si>
    <t>2s</t>
  </si>
  <si>
    <t>0s</t>
  </si>
  <si>
    <t>-1s</t>
  </si>
  <si>
    <t>-2s</t>
  </si>
  <si>
    <t>-3s</t>
  </si>
  <si>
    <t>Total:</t>
  </si>
  <si>
    <t>Count</t>
  </si>
  <si>
    <t>Percent</t>
  </si>
  <si>
    <t>ALL SEPARATE</t>
  </si>
  <si>
    <t>ALL TOGETHER</t>
  </si>
  <si>
    <t>2 TOGETHER, SKIP ONE</t>
  </si>
  <si>
    <t>TWO SAME, 1 ADJACENT</t>
  </si>
  <si>
    <t>TWO SAME, SKIP 1</t>
  </si>
  <si>
    <t>TWO SAME, 1 OPPOSITE</t>
  </si>
  <si>
    <t>ALL SAME</t>
  </si>
  <si>
    <t>NEUTRAL</t>
  </si>
  <si>
    <t>GIVE OR TAKE</t>
  </si>
  <si>
    <t>RANDOM</t>
  </si>
  <si>
    <t>ANYTHINGS GAME</t>
  </si>
  <si>
    <t>CONSERVATIVE</t>
  </si>
  <si>
    <t>DOUBLE OR NOTHING</t>
  </si>
  <si>
    <t>OUTCOME</t>
  </si>
  <si>
    <t>LOSE OFFERING</t>
  </si>
  <si>
    <t>Ruby</t>
  </si>
  <si>
    <t>Citrine</t>
  </si>
  <si>
    <t>Emerald</t>
  </si>
  <si>
    <t>Sapphire</t>
  </si>
  <si>
    <t>Amethyst</t>
  </si>
  <si>
    <t>Topaz</t>
  </si>
  <si>
    <t>Diamond</t>
  </si>
  <si>
    <t>3 RANDOM GEMS</t>
  </si>
  <si>
    <t>LOSE OFFERING AND  ITEM</t>
  </si>
  <si>
    <t>ITEM ENHANCED</t>
  </si>
  <si>
    <t>LEGENDARY ITEM (OR ENHANCED IF SMALL OFFERING)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</si>
</sst>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quotePrefix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8" borderId="2" xfId="0" quotePrefix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3" xfId="0" applyBorder="1"/>
    <xf numFmtId="0" fontId="0" fillId="0" borderId="16" xfId="0" applyBorder="1"/>
    <xf numFmtId="0" fontId="0" fillId="2" borderId="0" xfId="0" applyFill="1" applyBorder="1"/>
    <xf numFmtId="0" fontId="0" fillId="4" borderId="0" xfId="0" applyFill="1" applyBorder="1"/>
    <xf numFmtId="0" fontId="0" fillId="6" borderId="0" xfId="0" applyFill="1" applyBorder="1"/>
    <xf numFmtId="0" fontId="0" fillId="0" borderId="0" xfId="0" applyBorder="1"/>
    <xf numFmtId="0" fontId="0" fillId="3" borderId="0" xfId="0" applyFill="1" applyBorder="1"/>
    <xf numFmtId="0" fontId="0" fillId="5" borderId="0" xfId="0" applyFill="1" applyBorder="1"/>
    <xf numFmtId="0" fontId="0" fillId="7" borderId="0" xfId="0" applyFill="1" applyBorder="1"/>
    <xf numFmtId="0" fontId="0" fillId="3" borderId="17" xfId="0" applyFill="1" applyBorder="1"/>
    <xf numFmtId="0" fontId="0" fillId="4" borderId="17" xfId="0" applyFill="1" applyBorder="1"/>
    <xf numFmtId="0" fontId="0" fillId="5" borderId="17" xfId="0" applyFill="1" applyBorder="1"/>
    <xf numFmtId="0" fontId="0" fillId="6" borderId="17" xfId="0" applyFill="1" applyBorder="1"/>
    <xf numFmtId="0" fontId="0" fillId="7" borderId="17" xfId="0" applyFill="1" applyBorder="1"/>
    <xf numFmtId="0" fontId="0" fillId="0" borderId="17" xfId="0" applyBorder="1"/>
    <xf numFmtId="0" fontId="0" fillId="0" borderId="19" xfId="0" applyBorder="1"/>
    <xf numFmtId="0" fontId="0" fillId="0" borderId="0" xfId="0" applyAlignment="1"/>
    <xf numFmtId="0" fontId="0" fillId="2" borderId="16" xfId="0" applyFill="1" applyBorder="1"/>
    <xf numFmtId="0" fontId="0" fillId="3" borderId="16" xfId="0" applyFill="1" applyBorder="1"/>
    <xf numFmtId="0" fontId="0" fillId="0" borderId="16" xfId="0" applyBorder="1" applyAlignment="1">
      <alignment horizontal="center" vertical="center"/>
    </xf>
    <xf numFmtId="0" fontId="0" fillId="4" borderId="16" xfId="0" applyFill="1" applyBorder="1"/>
    <xf numFmtId="0" fontId="0" fillId="5" borderId="16" xfId="0" applyFill="1" applyBorder="1"/>
    <xf numFmtId="0" fontId="0" fillId="6" borderId="16" xfId="0" applyFill="1" applyBorder="1"/>
    <xf numFmtId="0" fontId="0" fillId="7" borderId="16" xfId="0" applyFill="1" applyBorder="1"/>
    <xf numFmtId="0" fontId="1" fillId="0" borderId="0" xfId="0" applyFont="1" applyAlignment="1"/>
    <xf numFmtId="0" fontId="1" fillId="0" borderId="0" xfId="0" applyFont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4" xfId="0" applyFill="1" applyBorder="1"/>
    <xf numFmtId="0" fontId="0" fillId="4" borderId="13" xfId="0" applyFill="1" applyBorder="1"/>
    <xf numFmtId="0" fontId="0" fillId="6" borderId="15" xfId="0" applyFill="1" applyBorder="1"/>
    <xf numFmtId="0" fontId="0" fillId="3" borderId="13" xfId="0" applyFill="1" applyBorder="1"/>
    <xf numFmtId="0" fontId="0" fillId="4" borderId="15" xfId="0" applyFill="1" applyBorder="1"/>
    <xf numFmtId="0" fontId="0" fillId="5" borderId="15" xfId="0" applyFill="1" applyBorder="1"/>
    <xf numFmtId="0" fontId="0" fillId="2" borderId="13" xfId="0" applyFill="1" applyBorder="1"/>
    <xf numFmtId="0" fontId="0" fillId="3" borderId="15" xfId="0" applyFill="1" applyBorder="1"/>
    <xf numFmtId="0" fontId="0" fillId="2" borderId="15" xfId="0" applyFill="1" applyBorder="1"/>
    <xf numFmtId="0" fontId="0" fillId="0" borderId="18" xfId="0" applyBorder="1"/>
    <xf numFmtId="0" fontId="0" fillId="0" borderId="6" xfId="0" applyBorder="1"/>
    <xf numFmtId="0" fontId="0" fillId="2" borderId="18" xfId="0" applyFill="1" applyBorder="1"/>
    <xf numFmtId="0" fontId="0" fillId="5" borderId="19" xfId="0" applyFill="1" applyBorder="1"/>
    <xf numFmtId="0" fontId="0" fillId="7" borderId="6" xfId="0" applyFill="1" applyBorder="1"/>
    <xf numFmtId="0" fontId="0" fillId="3" borderId="19" xfId="0" applyFill="1" applyBorder="1"/>
    <xf numFmtId="0" fontId="0" fillId="3" borderId="6" xfId="0" applyFill="1" applyBorder="1"/>
    <xf numFmtId="0" fontId="0" fillId="5" borderId="18" xfId="0" applyFill="1" applyBorder="1"/>
    <xf numFmtId="0" fontId="0" fillId="7" borderId="19" xfId="0" applyFill="1" applyBorder="1"/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3" xfId="0" quotePrefix="1" applyFont="1" applyFill="1" applyBorder="1" applyAlignment="1">
      <alignment horizontal="center" vertical="center"/>
    </xf>
    <xf numFmtId="0" fontId="1" fillId="8" borderId="2" xfId="0" quotePrefix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2" fontId="0" fillId="0" borderId="8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8" borderId="20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tabSelected="1" topLeftCell="F2" workbookViewId="0">
      <selection activeCell="H9" sqref="H9:I10"/>
    </sheetView>
  </sheetViews>
  <sheetFormatPr defaultRowHeight="15" x14ac:dyDescent="0.25"/>
  <cols>
    <col min="1" max="4" width="0" hidden="1" customWidth="1"/>
    <col min="5" max="5" width="9.140625" style="20" hidden="1" customWidth="1"/>
    <col min="6" max="6" width="3" customWidth="1"/>
    <col min="10" max="10" width="2.7109375" customWidth="1"/>
    <col min="11" max="11" width="0" hidden="1" customWidth="1"/>
    <col min="14" max="14" width="9.140625" customWidth="1"/>
    <col min="15" max="15" width="0" hidden="1" customWidth="1"/>
    <col min="18" max="18" width="9.140625" customWidth="1"/>
    <col min="19" max="19" width="0" hidden="1" customWidth="1"/>
    <col min="22" max="22" width="9.140625" customWidth="1"/>
    <col min="23" max="23" width="0" hidden="1" customWidth="1"/>
    <col min="26" max="26" width="9.140625" customWidth="1"/>
    <col min="27" max="27" width="0" hidden="1" customWidth="1"/>
    <col min="30" max="30" width="9.140625" customWidth="1"/>
    <col min="31" max="31" width="0" hidden="1" customWidth="1"/>
    <col min="34" max="34" width="9.140625" customWidth="1"/>
    <col min="35" max="35" width="0" hidden="1" customWidth="1"/>
    <col min="40" max="40" width="9.5703125" bestFit="1" customWidth="1"/>
    <col min="41" max="41" width="8.28515625" bestFit="1" customWidth="1"/>
  </cols>
  <sheetData>
    <row r="1" spans="1:38" ht="15" hidden="1" customHeight="1" x14ac:dyDescent="0.25">
      <c r="A1">
        <v>2</v>
      </c>
      <c r="B1">
        <v>1</v>
      </c>
      <c r="C1">
        <v>0</v>
      </c>
      <c r="D1">
        <v>-1</v>
      </c>
      <c r="E1" s="20">
        <v>1</v>
      </c>
      <c r="N1" s="37" t="s">
        <v>71</v>
      </c>
      <c r="O1" s="37"/>
      <c r="P1" s="37"/>
      <c r="Q1" s="37"/>
    </row>
    <row r="2" spans="1:38" ht="15.75" thickBot="1" x14ac:dyDescent="0.3">
      <c r="E2" s="8" t="s">
        <v>56</v>
      </c>
    </row>
    <row r="3" spans="1:38" ht="15.75" thickBot="1" x14ac:dyDescent="0.3">
      <c r="A3" t="s">
        <v>0</v>
      </c>
      <c r="B3" s="1"/>
      <c r="C3" s="1"/>
      <c r="D3" s="1"/>
      <c r="E3" s="20">
        <v>6</v>
      </c>
      <c r="K3" s="37"/>
      <c r="L3" s="86" t="s">
        <v>70</v>
      </c>
      <c r="M3" s="87"/>
      <c r="N3" s="88"/>
      <c r="O3" s="45"/>
      <c r="P3" s="86" t="s">
        <v>71</v>
      </c>
      <c r="Q3" s="87"/>
      <c r="R3" s="88"/>
      <c r="S3" s="45"/>
      <c r="T3" s="86" t="s">
        <v>72</v>
      </c>
      <c r="U3" s="87"/>
      <c r="V3" s="88"/>
      <c r="W3" s="45"/>
      <c r="X3" s="86" t="s">
        <v>73</v>
      </c>
      <c r="Y3" s="87"/>
      <c r="Z3" s="88"/>
      <c r="AA3" s="45"/>
      <c r="AB3" s="86" t="s">
        <v>74</v>
      </c>
      <c r="AC3" s="87"/>
      <c r="AD3" s="88"/>
      <c r="AE3" s="45"/>
      <c r="AF3" s="86" t="s">
        <v>75</v>
      </c>
      <c r="AG3" s="87"/>
      <c r="AH3" s="88"/>
      <c r="AI3" s="45"/>
      <c r="AJ3" s="86" t="s">
        <v>76</v>
      </c>
      <c r="AK3" s="87"/>
      <c r="AL3" s="88"/>
    </row>
    <row r="4" spans="1:38" ht="15.75" thickBot="1" x14ac:dyDescent="0.3">
      <c r="A4" t="s">
        <v>1</v>
      </c>
      <c r="B4" s="1"/>
      <c r="C4" s="1"/>
      <c r="D4" s="2"/>
      <c r="E4" s="20">
        <v>5</v>
      </c>
      <c r="H4" s="89" t="s">
        <v>83</v>
      </c>
      <c r="I4" s="90"/>
      <c r="K4" t="s">
        <v>13</v>
      </c>
      <c r="L4" s="50"/>
      <c r="M4" s="51"/>
      <c r="N4" s="52"/>
      <c r="O4" s="21" t="s">
        <v>7</v>
      </c>
      <c r="P4" s="50"/>
      <c r="Q4" s="53"/>
      <c r="R4" s="54"/>
      <c r="S4" s="21" t="s">
        <v>8</v>
      </c>
      <c r="T4" s="50"/>
      <c r="U4" s="53"/>
      <c r="V4" s="55"/>
      <c r="W4" s="21" t="s">
        <v>1</v>
      </c>
      <c r="X4" s="50"/>
      <c r="Y4" s="56"/>
      <c r="Z4" s="57"/>
      <c r="AA4" s="21" t="s">
        <v>2</v>
      </c>
      <c r="AB4" s="50"/>
      <c r="AC4" s="56"/>
      <c r="AD4" s="54"/>
      <c r="AE4" s="21" t="s">
        <v>3</v>
      </c>
      <c r="AF4" s="50"/>
      <c r="AG4" s="56"/>
      <c r="AH4" s="55"/>
      <c r="AI4" s="21" t="s">
        <v>0</v>
      </c>
      <c r="AJ4" s="50"/>
      <c r="AK4" s="56"/>
      <c r="AL4" s="58"/>
    </row>
    <row r="5" spans="1:38" x14ac:dyDescent="0.25">
      <c r="A5" t="s">
        <v>2</v>
      </c>
      <c r="B5" s="1"/>
      <c r="C5" s="1"/>
      <c r="D5" s="3"/>
      <c r="E5" s="20">
        <v>4</v>
      </c>
      <c r="G5" s="68" t="s">
        <v>58</v>
      </c>
      <c r="H5" s="96" t="s">
        <v>95</v>
      </c>
      <c r="I5" s="97"/>
      <c r="K5" t="s">
        <v>32</v>
      </c>
      <c r="L5" s="39"/>
      <c r="M5" s="28"/>
      <c r="N5" s="34"/>
      <c r="O5" s="26" t="s">
        <v>27</v>
      </c>
      <c r="P5" s="39"/>
      <c r="Q5" s="24"/>
      <c r="R5" s="32"/>
      <c r="S5" s="26" t="s">
        <v>28</v>
      </c>
      <c r="T5" s="39"/>
      <c r="U5" s="24"/>
      <c r="V5" s="33"/>
      <c r="W5" s="26" t="s">
        <v>22</v>
      </c>
      <c r="X5" s="39"/>
      <c r="Y5" s="27"/>
      <c r="Z5" s="31"/>
      <c r="AA5" s="26" t="s">
        <v>4</v>
      </c>
      <c r="AB5" s="38"/>
      <c r="AC5" s="23"/>
      <c r="AD5" s="33"/>
      <c r="AE5" s="26" t="s">
        <v>24</v>
      </c>
      <c r="AF5" s="39"/>
      <c r="AG5" s="27"/>
      <c r="AH5" s="33"/>
      <c r="AI5" s="26" t="s">
        <v>21</v>
      </c>
      <c r="AJ5" s="39"/>
      <c r="AK5" s="27"/>
      <c r="AL5" s="30"/>
    </row>
    <row r="6" spans="1:38" ht="15.75" thickBot="1" x14ac:dyDescent="0.3">
      <c r="A6" t="s">
        <v>3</v>
      </c>
      <c r="B6" s="1"/>
      <c r="C6" s="1"/>
      <c r="D6" s="4"/>
      <c r="E6" s="20">
        <v>3</v>
      </c>
      <c r="G6" s="69" t="s">
        <v>59</v>
      </c>
      <c r="H6" s="98"/>
      <c r="I6" s="99"/>
      <c r="L6" s="22"/>
      <c r="M6" s="26"/>
      <c r="N6" s="35"/>
      <c r="O6" s="26" t="s">
        <v>41</v>
      </c>
      <c r="P6" s="41"/>
      <c r="Q6" s="28"/>
      <c r="R6" s="33"/>
      <c r="S6" s="26" t="s">
        <v>42</v>
      </c>
      <c r="T6" s="41"/>
      <c r="U6" s="28"/>
      <c r="V6" s="34"/>
      <c r="W6" s="26" t="s">
        <v>37</v>
      </c>
      <c r="X6" s="41"/>
      <c r="Y6" s="24"/>
      <c r="Z6" s="32"/>
      <c r="AA6" s="26" t="s">
        <v>23</v>
      </c>
      <c r="AB6" s="39"/>
      <c r="AC6" s="27"/>
      <c r="AD6" s="32"/>
      <c r="AE6" s="26" t="s">
        <v>39</v>
      </c>
      <c r="AF6" s="41"/>
      <c r="AG6" s="24"/>
      <c r="AH6" s="34"/>
      <c r="AI6" s="26" t="s">
        <v>36</v>
      </c>
      <c r="AJ6" s="41"/>
      <c r="AK6" s="24"/>
      <c r="AL6" s="31"/>
    </row>
    <row r="7" spans="1:38" x14ac:dyDescent="0.25">
      <c r="A7" t="s">
        <v>4</v>
      </c>
      <c r="B7" s="1"/>
      <c r="C7" s="1"/>
      <c r="D7" s="5"/>
      <c r="E7" s="20">
        <v>4</v>
      </c>
      <c r="G7" s="68" t="s">
        <v>60</v>
      </c>
      <c r="H7" s="96" t="s">
        <v>94</v>
      </c>
      <c r="I7" s="97"/>
      <c r="L7" s="22"/>
      <c r="M7" s="26"/>
      <c r="N7" s="35"/>
      <c r="O7" s="26" t="s">
        <v>50</v>
      </c>
      <c r="P7" s="42"/>
      <c r="Q7" s="25"/>
      <c r="R7" s="34"/>
      <c r="S7" s="26" t="s">
        <v>16</v>
      </c>
      <c r="T7" s="38"/>
      <c r="U7" s="28"/>
      <c r="V7" s="33"/>
      <c r="W7" s="26" t="s">
        <v>47</v>
      </c>
      <c r="X7" s="42"/>
      <c r="Y7" s="28"/>
      <c r="Z7" s="33"/>
      <c r="AA7" s="26" t="s">
        <v>25</v>
      </c>
      <c r="AB7" s="39"/>
      <c r="AC7" s="27"/>
      <c r="AD7" s="34"/>
      <c r="AE7" s="26" t="s">
        <v>15</v>
      </c>
      <c r="AF7" s="38"/>
      <c r="AG7" s="28"/>
      <c r="AH7" s="32"/>
      <c r="AI7" s="26" t="s">
        <v>46</v>
      </c>
      <c r="AJ7" s="42"/>
      <c r="AK7" s="28"/>
      <c r="AL7" s="32"/>
    </row>
    <row r="8" spans="1:38" ht="15.75" thickBot="1" x14ac:dyDescent="0.3">
      <c r="A8" t="s">
        <v>5</v>
      </c>
      <c r="B8" s="1"/>
      <c r="C8" s="1"/>
      <c r="D8" s="7"/>
      <c r="E8" s="20">
        <v>5</v>
      </c>
      <c r="G8" s="69" t="s">
        <v>61</v>
      </c>
      <c r="H8" s="98"/>
      <c r="I8" s="99"/>
      <c r="L8" s="22"/>
      <c r="M8" s="26"/>
      <c r="N8" s="35"/>
      <c r="O8" s="26" t="s">
        <v>19</v>
      </c>
      <c r="P8" s="38"/>
      <c r="Q8" s="25"/>
      <c r="R8" s="34"/>
      <c r="S8" s="26" t="s">
        <v>34</v>
      </c>
      <c r="T8" s="39"/>
      <c r="U8" s="25"/>
      <c r="V8" s="34"/>
      <c r="W8" s="26" t="s">
        <v>53</v>
      </c>
      <c r="X8" s="43"/>
      <c r="Y8" s="29"/>
      <c r="Z8" s="34"/>
      <c r="AA8" s="26" t="s">
        <v>38</v>
      </c>
      <c r="AB8" s="41"/>
      <c r="AC8" s="24"/>
      <c r="AD8" s="33"/>
      <c r="AE8" s="26" t="s">
        <v>33</v>
      </c>
      <c r="AF8" s="39"/>
      <c r="AG8" s="25"/>
      <c r="AH8" s="33"/>
      <c r="AI8" s="26" t="s">
        <v>52</v>
      </c>
      <c r="AJ8" s="43"/>
      <c r="AK8" s="25"/>
      <c r="AL8" s="33"/>
    </row>
    <row r="9" spans="1:38" x14ac:dyDescent="0.25">
      <c r="A9" t="s">
        <v>6</v>
      </c>
      <c r="B9" s="1"/>
      <c r="C9" s="2"/>
      <c r="D9" s="2"/>
      <c r="E9" s="20">
        <v>4</v>
      </c>
      <c r="G9" s="68" t="s">
        <v>62</v>
      </c>
      <c r="H9" s="96" t="s">
        <v>92</v>
      </c>
      <c r="I9" s="93"/>
      <c r="L9" s="22"/>
      <c r="M9" s="26"/>
      <c r="N9" s="35"/>
      <c r="O9" s="26" t="s">
        <v>10</v>
      </c>
      <c r="P9" s="38"/>
      <c r="Q9" s="27"/>
      <c r="R9" s="34"/>
      <c r="S9" s="26" t="s">
        <v>14</v>
      </c>
      <c r="T9" s="38"/>
      <c r="U9" s="24"/>
      <c r="V9" s="34"/>
      <c r="W9" s="26" t="s">
        <v>20</v>
      </c>
      <c r="X9" s="38"/>
      <c r="Y9" s="29"/>
      <c r="Z9" s="34"/>
      <c r="AA9" s="26" t="s">
        <v>11</v>
      </c>
      <c r="AB9" s="38"/>
      <c r="AC9" s="24"/>
      <c r="AD9" s="31"/>
      <c r="AE9" s="26" t="s">
        <v>45</v>
      </c>
      <c r="AF9" s="41"/>
      <c r="AG9" s="29"/>
      <c r="AH9" s="34"/>
      <c r="AI9" s="26" t="s">
        <v>55</v>
      </c>
      <c r="AJ9" s="44"/>
      <c r="AK9" s="29"/>
      <c r="AL9" s="34"/>
    </row>
    <row r="10" spans="1:38" ht="15.75" thickBot="1" x14ac:dyDescent="0.3">
      <c r="A10" t="s">
        <v>7</v>
      </c>
      <c r="B10" s="1"/>
      <c r="C10" s="2"/>
      <c r="D10" s="3"/>
      <c r="E10" s="20">
        <v>3</v>
      </c>
      <c r="G10" s="69" t="s">
        <v>57</v>
      </c>
      <c r="H10" s="94"/>
      <c r="I10" s="95"/>
      <c r="L10" s="22"/>
      <c r="M10" s="26"/>
      <c r="N10" s="35"/>
      <c r="O10" s="26"/>
      <c r="P10" s="22"/>
      <c r="Q10" s="26"/>
      <c r="R10" s="35"/>
      <c r="S10" s="26" t="s">
        <v>9</v>
      </c>
      <c r="T10" s="38"/>
      <c r="U10" s="27"/>
      <c r="V10" s="33"/>
      <c r="W10" s="26" t="s">
        <v>5</v>
      </c>
      <c r="X10" s="38"/>
      <c r="Y10" s="23"/>
      <c r="Z10" s="34"/>
      <c r="AA10" s="26" t="s">
        <v>48</v>
      </c>
      <c r="AB10" s="42"/>
      <c r="AC10" s="28"/>
      <c r="AD10" s="34"/>
      <c r="AE10" s="26"/>
      <c r="AF10" s="22"/>
      <c r="AG10" s="26"/>
      <c r="AH10" s="35"/>
      <c r="AI10" s="26"/>
      <c r="AJ10" s="22"/>
      <c r="AK10" s="26"/>
      <c r="AL10" s="35"/>
    </row>
    <row r="11" spans="1:38" x14ac:dyDescent="0.25">
      <c r="A11" t="s">
        <v>8</v>
      </c>
      <c r="B11" s="1"/>
      <c r="C11" s="2"/>
      <c r="D11" s="4"/>
      <c r="E11" s="20">
        <v>2</v>
      </c>
      <c r="G11" s="68" t="s">
        <v>63</v>
      </c>
      <c r="H11" s="92" t="s">
        <v>84</v>
      </c>
      <c r="I11" s="93"/>
      <c r="L11" s="22"/>
      <c r="M11" s="26"/>
      <c r="N11" s="35"/>
      <c r="O11" s="26"/>
      <c r="P11" s="22"/>
      <c r="Q11" s="26"/>
      <c r="R11" s="35"/>
      <c r="S11" s="26" t="s">
        <v>29</v>
      </c>
      <c r="T11" s="39"/>
      <c r="U11" s="24"/>
      <c r="V11" s="34"/>
      <c r="W11" s="26" t="s">
        <v>54</v>
      </c>
      <c r="X11" s="43"/>
      <c r="Y11" s="29"/>
      <c r="Z11" s="34"/>
      <c r="AA11" s="26" t="s">
        <v>30</v>
      </c>
      <c r="AB11" s="39"/>
      <c r="AC11" s="28"/>
      <c r="AD11" s="32"/>
      <c r="AE11" s="26"/>
      <c r="AF11" s="22"/>
      <c r="AG11" s="26"/>
      <c r="AH11" s="35"/>
      <c r="AI11" s="26"/>
      <c r="AJ11" s="22"/>
      <c r="AK11" s="26"/>
      <c r="AL11" s="35"/>
    </row>
    <row r="12" spans="1:38" ht="15.75" thickBot="1" x14ac:dyDescent="0.3">
      <c r="A12" t="s">
        <v>9</v>
      </c>
      <c r="B12" s="1"/>
      <c r="C12" s="2"/>
      <c r="D12" s="5"/>
      <c r="E12" s="20">
        <v>3</v>
      </c>
      <c r="G12" s="70" t="s">
        <v>64</v>
      </c>
      <c r="H12" s="94"/>
      <c r="I12" s="95"/>
      <c r="L12" s="22"/>
      <c r="M12" s="26"/>
      <c r="N12" s="35"/>
      <c r="O12" s="26"/>
      <c r="P12" s="22"/>
      <c r="Q12" s="26"/>
      <c r="R12" s="35"/>
      <c r="S12" s="26" t="s">
        <v>12</v>
      </c>
      <c r="T12" s="38"/>
      <c r="U12" s="24"/>
      <c r="V12" s="32"/>
      <c r="W12" s="26" t="s">
        <v>49</v>
      </c>
      <c r="X12" s="42"/>
      <c r="Y12" s="25"/>
      <c r="Z12" s="33"/>
      <c r="AA12" s="26" t="s">
        <v>18</v>
      </c>
      <c r="AB12" s="38"/>
      <c r="AC12" s="25"/>
      <c r="AD12" s="33"/>
      <c r="AE12" s="26"/>
      <c r="AF12" s="22"/>
      <c r="AG12" s="26"/>
      <c r="AH12" s="35"/>
      <c r="AI12" s="26"/>
      <c r="AJ12" s="22"/>
      <c r="AK12" s="26"/>
      <c r="AL12" s="35"/>
    </row>
    <row r="13" spans="1:38" x14ac:dyDescent="0.25">
      <c r="A13" t="s">
        <v>10</v>
      </c>
      <c r="B13" s="1"/>
      <c r="C13" s="2"/>
      <c r="D13" s="7"/>
      <c r="E13" s="20">
        <v>4</v>
      </c>
      <c r="G13" s="71" t="s">
        <v>65</v>
      </c>
      <c r="H13" s="96" t="s">
        <v>93</v>
      </c>
      <c r="I13" s="97"/>
      <c r="L13" s="22"/>
      <c r="M13" s="26"/>
      <c r="N13" s="35"/>
      <c r="O13" s="26"/>
      <c r="P13" s="22"/>
      <c r="Q13" s="26"/>
      <c r="R13" s="35"/>
      <c r="S13" s="26" t="s">
        <v>31</v>
      </c>
      <c r="T13" s="39"/>
      <c r="U13" s="28"/>
      <c r="V13" s="33"/>
      <c r="W13" s="26" t="s">
        <v>40</v>
      </c>
      <c r="X13" s="41"/>
      <c r="Y13" s="28"/>
      <c r="Z13" s="32"/>
      <c r="AA13" s="26" t="s">
        <v>43</v>
      </c>
      <c r="AB13" s="41"/>
      <c r="AC13" s="25"/>
      <c r="AD13" s="33"/>
      <c r="AE13" s="26"/>
      <c r="AF13" s="22"/>
      <c r="AG13" s="26"/>
      <c r="AH13" s="35"/>
      <c r="AI13" s="26"/>
      <c r="AJ13" s="22"/>
      <c r="AK13" s="26"/>
      <c r="AL13" s="35"/>
    </row>
    <row r="14" spans="1:38" ht="15.75" thickBot="1" x14ac:dyDescent="0.3">
      <c r="A14" t="s">
        <v>11</v>
      </c>
      <c r="B14" s="1"/>
      <c r="C14" s="3"/>
      <c r="D14" s="3"/>
      <c r="E14" s="20">
        <v>2</v>
      </c>
      <c r="G14" s="70" t="s">
        <v>66</v>
      </c>
      <c r="H14" s="98"/>
      <c r="I14" s="99"/>
      <c r="L14" s="22"/>
      <c r="M14" s="26"/>
      <c r="N14" s="35"/>
      <c r="O14" s="26"/>
      <c r="P14" s="22"/>
      <c r="Q14" s="26"/>
      <c r="R14" s="35"/>
      <c r="S14" s="26" t="s">
        <v>44</v>
      </c>
      <c r="T14" s="41"/>
      <c r="U14" s="25"/>
      <c r="V14" s="34"/>
      <c r="W14" s="26" t="s">
        <v>26</v>
      </c>
      <c r="X14" s="39"/>
      <c r="Y14" s="24"/>
      <c r="Z14" s="31"/>
      <c r="AA14" s="26" t="s">
        <v>35</v>
      </c>
      <c r="AB14" s="39"/>
      <c r="AC14" s="29"/>
      <c r="AD14" s="34"/>
      <c r="AE14" s="26"/>
      <c r="AF14" s="22"/>
      <c r="AG14" s="26"/>
      <c r="AH14" s="35"/>
      <c r="AI14" s="26"/>
      <c r="AJ14" s="22"/>
      <c r="AK14" s="26"/>
      <c r="AL14" s="35"/>
    </row>
    <row r="15" spans="1:38" ht="15.75" thickBot="1" x14ac:dyDescent="0.3">
      <c r="A15" t="s">
        <v>12</v>
      </c>
      <c r="B15" s="1"/>
      <c r="C15" s="3"/>
      <c r="D15" s="4"/>
      <c r="E15" s="20">
        <v>1</v>
      </c>
      <c r="L15" s="59"/>
      <c r="M15" s="36"/>
      <c r="N15" s="60"/>
      <c r="O15" s="36"/>
      <c r="P15" s="59"/>
      <c r="Q15" s="36"/>
      <c r="R15" s="60"/>
      <c r="S15" s="36" t="s">
        <v>17</v>
      </c>
      <c r="T15" s="61"/>
      <c r="U15" s="62"/>
      <c r="V15" s="63"/>
      <c r="W15" s="36" t="s">
        <v>6</v>
      </c>
      <c r="X15" s="61"/>
      <c r="Y15" s="64"/>
      <c r="Z15" s="65"/>
      <c r="AA15" s="36" t="s">
        <v>51</v>
      </c>
      <c r="AB15" s="66"/>
      <c r="AC15" s="67"/>
      <c r="AD15" s="63"/>
      <c r="AE15" s="36"/>
      <c r="AF15" s="59"/>
      <c r="AG15" s="36"/>
      <c r="AH15" s="60"/>
      <c r="AI15" s="36"/>
      <c r="AJ15" s="59"/>
      <c r="AK15" s="36"/>
      <c r="AL15" s="60"/>
    </row>
    <row r="16" spans="1:38" ht="15.75" thickBot="1" x14ac:dyDescent="0.3">
      <c r="A16" t="s">
        <v>13</v>
      </c>
      <c r="B16" s="1"/>
      <c r="C16" s="3"/>
      <c r="D16" s="5"/>
      <c r="E16" s="20">
        <v>2</v>
      </c>
      <c r="L16" s="81" t="s">
        <v>79</v>
      </c>
      <c r="M16" s="82"/>
      <c r="N16" s="83"/>
      <c r="O16" s="46"/>
      <c r="P16" s="81" t="s">
        <v>78</v>
      </c>
      <c r="Q16" s="82"/>
      <c r="R16" s="83"/>
      <c r="S16" s="46"/>
      <c r="T16" s="81" t="s">
        <v>77</v>
      </c>
      <c r="U16" s="82"/>
      <c r="V16" s="83"/>
      <c r="W16" s="46"/>
      <c r="X16" s="81" t="s">
        <v>80</v>
      </c>
      <c r="Y16" s="82"/>
      <c r="Z16" s="83"/>
      <c r="AA16" s="46"/>
      <c r="AB16" s="81" t="s">
        <v>81</v>
      </c>
      <c r="AC16" s="82"/>
      <c r="AD16" s="83"/>
      <c r="AE16" s="46"/>
      <c r="AF16" s="81" t="s">
        <v>77</v>
      </c>
      <c r="AG16" s="82"/>
      <c r="AH16" s="83"/>
      <c r="AI16" s="46"/>
      <c r="AJ16" s="81" t="s">
        <v>82</v>
      </c>
      <c r="AK16" s="82"/>
      <c r="AL16" s="83"/>
    </row>
    <row r="17" spans="1:38" ht="15.75" thickBot="1" x14ac:dyDescent="0.3">
      <c r="A17" t="s">
        <v>14</v>
      </c>
      <c r="B17" s="1"/>
      <c r="C17" s="3"/>
      <c r="D17" s="7"/>
      <c r="E17" s="20">
        <v>3</v>
      </c>
      <c r="G17" s="9"/>
      <c r="H17" s="12" t="s">
        <v>68</v>
      </c>
      <c r="I17" s="19" t="s">
        <v>69</v>
      </c>
      <c r="L17" s="40"/>
      <c r="M17" s="12" t="s">
        <v>68</v>
      </c>
      <c r="N17" s="19" t="s">
        <v>69</v>
      </c>
      <c r="P17" s="40"/>
      <c r="Q17" s="12" t="s">
        <v>68</v>
      </c>
      <c r="R17" s="19" t="s">
        <v>69</v>
      </c>
      <c r="T17" s="40"/>
      <c r="U17" s="12" t="s">
        <v>68</v>
      </c>
      <c r="V17" s="19" t="s">
        <v>69</v>
      </c>
      <c r="X17" s="40"/>
      <c r="Y17" s="12" t="s">
        <v>68</v>
      </c>
      <c r="Z17" s="19" t="s">
        <v>69</v>
      </c>
      <c r="AB17" s="40"/>
      <c r="AC17" s="12" t="s">
        <v>68</v>
      </c>
      <c r="AD17" s="19" t="s">
        <v>69</v>
      </c>
      <c r="AF17" s="40"/>
      <c r="AG17" s="12" t="s">
        <v>68</v>
      </c>
      <c r="AH17" s="19" t="s">
        <v>69</v>
      </c>
      <c r="AJ17" s="40"/>
      <c r="AK17" s="12" t="s">
        <v>68</v>
      </c>
      <c r="AL17" s="19" t="s">
        <v>69</v>
      </c>
    </row>
    <row r="18" spans="1:38" x14ac:dyDescent="0.25">
      <c r="A18" t="s">
        <v>15</v>
      </c>
      <c r="B18" s="1"/>
      <c r="C18" s="4"/>
      <c r="D18" s="4"/>
      <c r="E18" s="20">
        <v>0</v>
      </c>
      <c r="G18" s="10" t="s">
        <v>58</v>
      </c>
      <c r="H18" s="16">
        <f>COUNTIF($E$3:$E$63, 6)</f>
        <v>1</v>
      </c>
      <c r="I18" s="79">
        <f>SUM(H18:H19)*100/$H$28</f>
        <v>5.4545454545454541</v>
      </c>
      <c r="L18" s="10" t="s">
        <v>58</v>
      </c>
      <c r="M18" s="16">
        <v>0</v>
      </c>
      <c r="N18" s="84">
        <f>SUM(M18:M19)*100/$H$28</f>
        <v>0</v>
      </c>
      <c r="P18" s="10" t="s">
        <v>58</v>
      </c>
      <c r="Q18" s="16">
        <v>0</v>
      </c>
      <c r="R18" s="84">
        <f>SUM(Q18:Q19)*100/$Q$28</f>
        <v>0</v>
      </c>
      <c r="T18" s="10" t="s">
        <v>58</v>
      </c>
      <c r="U18" s="16">
        <v>0</v>
      </c>
      <c r="V18" s="79">
        <f>SUM(U18:U19)*100/$U$28</f>
        <v>0</v>
      </c>
      <c r="X18" s="10" t="s">
        <v>58</v>
      </c>
      <c r="Y18" s="16">
        <v>0</v>
      </c>
      <c r="Z18" s="79">
        <f>SUM(Y18:Y19)*100/$Y$28</f>
        <v>16.666666666666668</v>
      </c>
      <c r="AB18" s="10" t="s">
        <v>58</v>
      </c>
      <c r="AC18" s="16">
        <v>0</v>
      </c>
      <c r="AD18" s="79">
        <f>SUM(AC18:AC19)*100/$AC$28</f>
        <v>0</v>
      </c>
      <c r="AF18" s="10" t="s">
        <v>58</v>
      </c>
      <c r="AG18" s="16">
        <v>0</v>
      </c>
      <c r="AH18" s="79">
        <f>SUM(AG18:AG19)*100/$AG$28</f>
        <v>0</v>
      </c>
      <c r="AJ18" s="10" t="s">
        <v>58</v>
      </c>
      <c r="AK18" s="16">
        <v>1</v>
      </c>
      <c r="AL18" s="79">
        <f>SUM(AK18:AK19)*100/$AK$28</f>
        <v>16.666666666666668</v>
      </c>
    </row>
    <row r="19" spans="1:38" ht="15.75" thickBot="1" x14ac:dyDescent="0.3">
      <c r="A19" t="s">
        <v>16</v>
      </c>
      <c r="B19" s="1"/>
      <c r="C19" s="4"/>
      <c r="D19" s="5"/>
      <c r="E19" s="20">
        <v>1</v>
      </c>
      <c r="G19" s="18" t="s">
        <v>59</v>
      </c>
      <c r="H19" s="17">
        <f>COUNTIF($E$3:$E$63, 5)</f>
        <v>2</v>
      </c>
      <c r="I19" s="80"/>
      <c r="L19" s="18" t="s">
        <v>59</v>
      </c>
      <c r="M19" s="17">
        <v>0</v>
      </c>
      <c r="N19" s="85"/>
      <c r="P19" s="18" t="s">
        <v>59</v>
      </c>
      <c r="Q19" s="17">
        <v>0</v>
      </c>
      <c r="R19" s="85"/>
      <c r="T19" s="18" t="s">
        <v>59</v>
      </c>
      <c r="U19" s="17">
        <v>0</v>
      </c>
      <c r="V19" s="80"/>
      <c r="X19" s="18" t="s">
        <v>59</v>
      </c>
      <c r="Y19" s="17">
        <v>2</v>
      </c>
      <c r="Z19" s="80"/>
      <c r="AB19" s="18" t="s">
        <v>59</v>
      </c>
      <c r="AC19" s="17">
        <v>0</v>
      </c>
      <c r="AD19" s="80"/>
      <c r="AF19" s="18" t="s">
        <v>59</v>
      </c>
      <c r="AG19" s="17">
        <v>0</v>
      </c>
      <c r="AH19" s="80"/>
      <c r="AJ19" s="18" t="s">
        <v>59</v>
      </c>
      <c r="AK19" s="17">
        <v>0</v>
      </c>
      <c r="AL19" s="80"/>
    </row>
    <row r="20" spans="1:38" x14ac:dyDescent="0.25">
      <c r="A20" t="s">
        <v>17</v>
      </c>
      <c r="E20"/>
      <c r="G20" s="10" t="s">
        <v>60</v>
      </c>
      <c r="H20" s="16">
        <f>COUNTIF($E$3:$E$63, 4)</f>
        <v>5</v>
      </c>
      <c r="I20" s="79">
        <f>SUM(H20:H21)*100/$H$28</f>
        <v>25.454545454545453</v>
      </c>
      <c r="L20" s="10" t="s">
        <v>60</v>
      </c>
      <c r="M20" s="16">
        <v>0</v>
      </c>
      <c r="N20" s="84">
        <f>SUM(M20:M21)*100/$H$28</f>
        <v>0</v>
      </c>
      <c r="P20" s="10" t="s">
        <v>60</v>
      </c>
      <c r="Q20" s="16">
        <v>1</v>
      </c>
      <c r="R20" s="84">
        <f>SUM(Q20:Q21)*100/$Q$28</f>
        <v>50</v>
      </c>
      <c r="T20" s="10" t="s">
        <v>60</v>
      </c>
      <c r="U20" s="16">
        <v>0</v>
      </c>
      <c r="V20" s="79">
        <f>SUM(U20:U21)*100/$U$28</f>
        <v>16.666666666666668</v>
      </c>
      <c r="X20" s="10" t="s">
        <v>60</v>
      </c>
      <c r="Y20" s="16">
        <v>2</v>
      </c>
      <c r="Z20" s="79">
        <f>SUM(Y20:Y21)*100/$Y$28</f>
        <v>16.666666666666668</v>
      </c>
      <c r="AB20" s="10" t="s">
        <v>60</v>
      </c>
      <c r="AC20" s="16">
        <v>2</v>
      </c>
      <c r="AD20" s="79">
        <f>SUM(AC20:AC21)*100/$AC$28</f>
        <v>33.333333333333336</v>
      </c>
      <c r="AF20" s="10" t="s">
        <v>60</v>
      </c>
      <c r="AG20" s="16">
        <v>0</v>
      </c>
      <c r="AH20" s="79">
        <f>SUM(AG20:AG21)*100/$AG$28</f>
        <v>16.666666666666668</v>
      </c>
      <c r="AJ20" s="10" t="s">
        <v>60</v>
      </c>
      <c r="AK20" s="16">
        <v>0</v>
      </c>
      <c r="AL20" s="79">
        <f>SUM(AK20:AK21)*100/$AK$28</f>
        <v>33.333333333333336</v>
      </c>
    </row>
    <row r="21" spans="1:38" ht="15.75" thickBot="1" x14ac:dyDescent="0.3">
      <c r="A21" t="s">
        <v>18</v>
      </c>
      <c r="B21" s="1"/>
      <c r="C21" s="5"/>
      <c r="D21" s="5"/>
      <c r="E21" s="20">
        <v>2</v>
      </c>
      <c r="G21" s="18" t="s">
        <v>61</v>
      </c>
      <c r="H21" s="17">
        <f>COUNTIF($E$3:$E$63, 3)</f>
        <v>9</v>
      </c>
      <c r="I21" s="80"/>
      <c r="L21" s="18" t="s">
        <v>61</v>
      </c>
      <c r="M21" s="17">
        <v>0</v>
      </c>
      <c r="N21" s="85"/>
      <c r="P21" s="18" t="s">
        <v>61</v>
      </c>
      <c r="Q21" s="17">
        <v>2</v>
      </c>
      <c r="R21" s="85"/>
      <c r="T21" s="18" t="s">
        <v>61</v>
      </c>
      <c r="U21" s="17">
        <v>2</v>
      </c>
      <c r="V21" s="80"/>
      <c r="X21" s="18" t="s">
        <v>61</v>
      </c>
      <c r="Y21" s="17">
        <v>0</v>
      </c>
      <c r="Z21" s="80"/>
      <c r="AB21" s="18" t="s">
        <v>61</v>
      </c>
      <c r="AC21" s="17">
        <v>2</v>
      </c>
      <c r="AD21" s="80"/>
      <c r="AF21" s="18" t="s">
        <v>61</v>
      </c>
      <c r="AG21" s="17">
        <v>1</v>
      </c>
      <c r="AH21" s="80"/>
      <c r="AJ21" s="18" t="s">
        <v>61</v>
      </c>
      <c r="AK21" s="17">
        <v>2</v>
      </c>
      <c r="AL21" s="80"/>
    </row>
    <row r="22" spans="1:38" x14ac:dyDescent="0.25">
      <c r="A22" t="s">
        <v>19</v>
      </c>
      <c r="B22" s="1"/>
      <c r="C22" s="5"/>
      <c r="D22" s="7"/>
      <c r="E22" s="20">
        <v>3</v>
      </c>
      <c r="G22" s="10" t="s">
        <v>62</v>
      </c>
      <c r="H22" s="16">
        <f>COUNTIF($E$3:$E$63, 2)</f>
        <v>10</v>
      </c>
      <c r="I22" s="79">
        <f>SUM(H22:H23)*100/$H$28</f>
        <v>38.18181818181818</v>
      </c>
      <c r="L22" s="10" t="s">
        <v>62</v>
      </c>
      <c r="M22" s="16">
        <v>1</v>
      </c>
      <c r="N22" s="84">
        <f>SUM(M22:M23)*100/$M$28</f>
        <v>100</v>
      </c>
      <c r="P22" s="10" t="s">
        <v>62</v>
      </c>
      <c r="Q22" s="16">
        <v>0</v>
      </c>
      <c r="R22" s="84">
        <f>SUM(Q22:Q23)*100/$Q$28</f>
        <v>0</v>
      </c>
      <c r="T22" s="10" t="s">
        <v>62</v>
      </c>
      <c r="U22" s="16">
        <v>4</v>
      </c>
      <c r="V22" s="79">
        <f>SUM(U22:U23)*100/$U$28</f>
        <v>66.666666666666671</v>
      </c>
      <c r="X22" s="10" t="s">
        <v>62</v>
      </c>
      <c r="Y22" s="16">
        <v>2</v>
      </c>
      <c r="Z22" s="79">
        <f>SUM(Y22:Y23)*100/$Y$28</f>
        <v>33.333333333333336</v>
      </c>
      <c r="AB22" s="10" t="s">
        <v>62</v>
      </c>
      <c r="AC22" s="16">
        <v>2</v>
      </c>
      <c r="AD22" s="79">
        <f>SUM(AC22:AC23)*100/$AC$28</f>
        <v>33.333333333333336</v>
      </c>
      <c r="AF22" s="10" t="s">
        <v>62</v>
      </c>
      <c r="AG22" s="16">
        <v>2</v>
      </c>
      <c r="AH22" s="79">
        <f>SUM(AG22:AG23)*100/$AG$28</f>
        <v>66.666666666666671</v>
      </c>
      <c r="AJ22" s="10" t="s">
        <v>62</v>
      </c>
      <c r="AK22" s="16">
        <v>0</v>
      </c>
      <c r="AL22" s="79">
        <f>SUM(AK22:AK23)*100/$AK$28</f>
        <v>0</v>
      </c>
    </row>
    <row r="23" spans="1:38" ht="15.75" thickBot="1" x14ac:dyDescent="0.3">
      <c r="A23" t="s">
        <v>20</v>
      </c>
      <c r="B23" s="1"/>
      <c r="C23" s="7"/>
      <c r="D23" s="7"/>
      <c r="E23" s="20">
        <v>4</v>
      </c>
      <c r="G23" s="18" t="s">
        <v>57</v>
      </c>
      <c r="H23" s="17">
        <f>COUNTIF($E$3:$E$63, 1)</f>
        <v>11</v>
      </c>
      <c r="I23" s="80"/>
      <c r="L23" s="18" t="s">
        <v>57</v>
      </c>
      <c r="M23" s="17">
        <v>1</v>
      </c>
      <c r="N23" s="85"/>
      <c r="P23" s="18" t="s">
        <v>57</v>
      </c>
      <c r="Q23" s="17">
        <v>0</v>
      </c>
      <c r="R23" s="85"/>
      <c r="T23" s="18" t="s">
        <v>57</v>
      </c>
      <c r="U23" s="17">
        <v>4</v>
      </c>
      <c r="V23" s="80"/>
      <c r="X23" s="18" t="s">
        <v>57</v>
      </c>
      <c r="Y23" s="17">
        <v>2</v>
      </c>
      <c r="Z23" s="80"/>
      <c r="AB23" s="18" t="s">
        <v>57</v>
      </c>
      <c r="AC23" s="17">
        <v>2</v>
      </c>
      <c r="AD23" s="80"/>
      <c r="AF23" s="18" t="s">
        <v>57</v>
      </c>
      <c r="AG23" s="17">
        <v>2</v>
      </c>
      <c r="AH23" s="80"/>
      <c r="AJ23" s="18" t="s">
        <v>57</v>
      </c>
      <c r="AK23" s="17">
        <v>0</v>
      </c>
      <c r="AL23" s="80"/>
    </row>
    <row r="24" spans="1:38" x14ac:dyDescent="0.25">
      <c r="G24" s="10" t="s">
        <v>63</v>
      </c>
      <c r="H24" s="16">
        <f>COUNTIF($E$3:$E$63, 0)</f>
        <v>9</v>
      </c>
      <c r="I24" s="79">
        <f>SUM(H24:H25)*100/$H$28</f>
        <v>25.454545454545453</v>
      </c>
      <c r="L24" s="10" t="s">
        <v>63</v>
      </c>
      <c r="M24" s="16">
        <v>0</v>
      </c>
      <c r="N24" s="84">
        <f>SUM(M24:M25)*100/$H$28</f>
        <v>0</v>
      </c>
      <c r="P24" s="10" t="s">
        <v>63</v>
      </c>
      <c r="Q24" s="16">
        <v>2</v>
      </c>
      <c r="R24" s="84">
        <f>SUM(Q24:Q25)*100/$Q$28</f>
        <v>50</v>
      </c>
      <c r="T24" s="10" t="s">
        <v>63</v>
      </c>
      <c r="U24" s="16">
        <v>2</v>
      </c>
      <c r="V24" s="79">
        <f>SUM(U24:U25)*100/$U$28</f>
        <v>16.666666666666668</v>
      </c>
      <c r="X24" s="10" t="s">
        <v>63</v>
      </c>
      <c r="Y24" s="16">
        <v>0</v>
      </c>
      <c r="Z24" s="79">
        <f>SUM(Y24:Y25)*100/$Y$28</f>
        <v>16.666666666666668</v>
      </c>
      <c r="AB24" s="10" t="s">
        <v>63</v>
      </c>
      <c r="AC24" s="16">
        <v>2</v>
      </c>
      <c r="AD24" s="79">
        <f>SUM(AC24:AC25)*100/$AC$28</f>
        <v>33.333333333333336</v>
      </c>
      <c r="AF24" s="10" t="s">
        <v>63</v>
      </c>
      <c r="AG24" s="16">
        <v>1</v>
      </c>
      <c r="AH24" s="79">
        <f>SUM(AG24:AG25)*100/$AG$28</f>
        <v>16.666666666666668</v>
      </c>
      <c r="AJ24" s="10" t="s">
        <v>63</v>
      </c>
      <c r="AK24" s="16">
        <v>2</v>
      </c>
      <c r="AL24" s="79">
        <f>SUM(AK24:AK25)*100/$AK$28</f>
        <v>33.333333333333336</v>
      </c>
    </row>
    <row r="25" spans="1:38" ht="15.75" thickBot="1" x14ac:dyDescent="0.3">
      <c r="A25" t="s">
        <v>21</v>
      </c>
      <c r="B25" s="2"/>
      <c r="C25" s="2"/>
      <c r="D25" s="2"/>
      <c r="E25" s="20">
        <v>3</v>
      </c>
      <c r="G25" s="11" t="s">
        <v>64</v>
      </c>
      <c r="H25" s="17">
        <f>COUNTIF($E$3:$E$63, -1)</f>
        <v>5</v>
      </c>
      <c r="I25" s="80"/>
      <c r="L25" s="11" t="s">
        <v>64</v>
      </c>
      <c r="M25" s="17">
        <v>0</v>
      </c>
      <c r="N25" s="85"/>
      <c r="P25" s="11" t="s">
        <v>64</v>
      </c>
      <c r="Q25" s="17">
        <v>1</v>
      </c>
      <c r="R25" s="85"/>
      <c r="T25" s="11" t="s">
        <v>64</v>
      </c>
      <c r="U25" s="17">
        <v>0</v>
      </c>
      <c r="V25" s="80"/>
      <c r="X25" s="11" t="s">
        <v>64</v>
      </c>
      <c r="Y25" s="17">
        <v>2</v>
      </c>
      <c r="Z25" s="80"/>
      <c r="AB25" s="11" t="s">
        <v>64</v>
      </c>
      <c r="AC25" s="17">
        <v>2</v>
      </c>
      <c r="AD25" s="80"/>
      <c r="AF25" s="11" t="s">
        <v>64</v>
      </c>
      <c r="AG25" s="17">
        <v>0</v>
      </c>
      <c r="AH25" s="80"/>
      <c r="AJ25" s="11" t="s">
        <v>64</v>
      </c>
      <c r="AK25" s="17">
        <v>0</v>
      </c>
      <c r="AL25" s="80"/>
    </row>
    <row r="26" spans="1:38" x14ac:dyDescent="0.25">
      <c r="A26" t="s">
        <v>22</v>
      </c>
      <c r="B26" s="2"/>
      <c r="C26" s="2"/>
      <c r="D26" s="3"/>
      <c r="E26" s="20">
        <v>2</v>
      </c>
      <c r="G26" s="15" t="s">
        <v>65</v>
      </c>
      <c r="H26" s="16">
        <f>COUNTIF($E$3:$E$63, -2)</f>
        <v>2</v>
      </c>
      <c r="I26" s="79">
        <f>SUM(H26:H27)*100/$H$28</f>
        <v>5.4545454545454541</v>
      </c>
      <c r="L26" s="15" t="s">
        <v>65</v>
      </c>
      <c r="M26" s="47">
        <v>0</v>
      </c>
      <c r="N26" s="84">
        <f>SUM(M26:M27)*100/$H$28</f>
        <v>0</v>
      </c>
      <c r="P26" s="15" t="s">
        <v>65</v>
      </c>
      <c r="Q26" s="47">
        <v>0</v>
      </c>
      <c r="R26" s="84">
        <f>SUM(Q26:Q27)*100/$Q$28</f>
        <v>0</v>
      </c>
      <c r="T26" s="15" t="s">
        <v>65</v>
      </c>
      <c r="U26" s="47">
        <v>0</v>
      </c>
      <c r="V26" s="79">
        <f>SUM(U26:U27)*100/$U$28</f>
        <v>0</v>
      </c>
      <c r="X26" s="15" t="s">
        <v>65</v>
      </c>
      <c r="Y26" s="47">
        <v>2</v>
      </c>
      <c r="Z26" s="79">
        <f>SUM(Y26:Y27)*100/$Y$28</f>
        <v>16.666666666666668</v>
      </c>
      <c r="AB26" s="15" t="s">
        <v>65</v>
      </c>
      <c r="AC26" s="47">
        <v>0</v>
      </c>
      <c r="AD26" s="79">
        <f>SUM(AC26:AC27)*100/$AC$28</f>
        <v>0</v>
      </c>
      <c r="AF26" s="15" t="s">
        <v>65</v>
      </c>
      <c r="AG26" s="47">
        <v>0</v>
      </c>
      <c r="AH26" s="79">
        <f>SUM(AG26:AG27)*100/$AG$28</f>
        <v>0</v>
      </c>
      <c r="AJ26" s="15" t="s">
        <v>65</v>
      </c>
      <c r="AK26" s="47">
        <v>0</v>
      </c>
      <c r="AL26" s="79">
        <f>SUM(AK26:AK27)*100/$AK$28</f>
        <v>16.666666666666668</v>
      </c>
    </row>
    <row r="27" spans="1:38" ht="15.75" thickBot="1" x14ac:dyDescent="0.3">
      <c r="A27" t="s">
        <v>23</v>
      </c>
      <c r="B27" s="2"/>
      <c r="C27" s="2"/>
      <c r="D27" s="4"/>
      <c r="E27" s="20">
        <v>1</v>
      </c>
      <c r="G27" s="11" t="s">
        <v>66</v>
      </c>
      <c r="H27" s="17">
        <f>COUNTIF($E$3:$E$63, -3)</f>
        <v>1</v>
      </c>
      <c r="I27" s="80"/>
      <c r="L27" s="11" t="s">
        <v>66</v>
      </c>
      <c r="M27" s="48">
        <v>0</v>
      </c>
      <c r="N27" s="85"/>
      <c r="P27" s="11" t="s">
        <v>66</v>
      </c>
      <c r="Q27" s="48">
        <v>0</v>
      </c>
      <c r="R27" s="85"/>
      <c r="T27" s="11" t="s">
        <v>66</v>
      </c>
      <c r="U27" s="48">
        <v>0</v>
      </c>
      <c r="V27" s="80"/>
      <c r="X27" s="11" t="s">
        <v>66</v>
      </c>
      <c r="Y27" s="48">
        <v>0</v>
      </c>
      <c r="Z27" s="80"/>
      <c r="AB27" s="11" t="s">
        <v>66</v>
      </c>
      <c r="AC27" s="48">
        <v>0</v>
      </c>
      <c r="AD27" s="80"/>
      <c r="AF27" s="11" t="s">
        <v>66</v>
      </c>
      <c r="AG27" s="48">
        <v>0</v>
      </c>
      <c r="AH27" s="80"/>
      <c r="AJ27" s="11" t="s">
        <v>66</v>
      </c>
      <c r="AK27" s="48">
        <v>1</v>
      </c>
      <c r="AL27" s="80"/>
    </row>
    <row r="28" spans="1:38" ht="15.75" thickBot="1" x14ac:dyDescent="0.3">
      <c r="A28" t="s">
        <v>24</v>
      </c>
      <c r="B28" s="2"/>
      <c r="C28" s="2"/>
      <c r="D28" s="5"/>
      <c r="E28" s="20">
        <v>2</v>
      </c>
      <c r="G28" s="13" t="s">
        <v>67</v>
      </c>
      <c r="H28" s="14">
        <f>SUM(H18:H27)</f>
        <v>55</v>
      </c>
      <c r="I28" s="9"/>
      <c r="J28" s="20"/>
      <c r="K28" s="20"/>
      <c r="L28" s="13" t="s">
        <v>67</v>
      </c>
      <c r="M28" s="49">
        <f>SUM(M18:M27)</f>
        <v>2</v>
      </c>
      <c r="N28" s="9"/>
      <c r="P28" s="13" t="s">
        <v>67</v>
      </c>
      <c r="Q28" s="49">
        <f>SUM(Q18:Q27)</f>
        <v>6</v>
      </c>
      <c r="R28" s="9"/>
      <c r="T28" s="13" t="s">
        <v>67</v>
      </c>
      <c r="U28" s="49">
        <f>SUM(U18:U27)</f>
        <v>12</v>
      </c>
      <c r="V28" s="9"/>
      <c r="X28" s="13" t="s">
        <v>67</v>
      </c>
      <c r="Y28" s="49">
        <f>SUM(Y18:Y27)</f>
        <v>12</v>
      </c>
      <c r="Z28" s="9"/>
      <c r="AB28" s="13" t="s">
        <v>67</v>
      </c>
      <c r="AC28" s="49">
        <f>SUM(AC18:AC27)</f>
        <v>12</v>
      </c>
      <c r="AD28" s="9"/>
      <c r="AF28" s="13" t="s">
        <v>67</v>
      </c>
      <c r="AG28" s="49">
        <f>SUM(AG18:AG27)</f>
        <v>6</v>
      </c>
      <c r="AH28" s="9"/>
      <c r="AJ28" s="13" t="s">
        <v>67</v>
      </c>
      <c r="AK28" s="49">
        <f>SUM(AK18:AK27)</f>
        <v>6</v>
      </c>
      <c r="AL28" s="9"/>
    </row>
    <row r="29" spans="1:38" x14ac:dyDescent="0.25">
      <c r="A29" t="s">
        <v>25</v>
      </c>
      <c r="B29" s="2"/>
      <c r="C29" s="2"/>
      <c r="D29" s="7"/>
      <c r="E29" s="20">
        <v>3</v>
      </c>
    </row>
    <row r="30" spans="1:38" x14ac:dyDescent="0.25">
      <c r="A30" t="s">
        <v>26</v>
      </c>
      <c r="B30" s="2"/>
      <c r="C30" s="3"/>
      <c r="D30" s="3"/>
      <c r="E30" s="20">
        <v>1</v>
      </c>
    </row>
    <row r="31" spans="1:38" x14ac:dyDescent="0.25">
      <c r="A31" t="s">
        <v>27</v>
      </c>
      <c r="B31" s="2"/>
      <c r="C31" s="3"/>
      <c r="D31" s="4"/>
      <c r="E31" s="20">
        <v>0</v>
      </c>
      <c r="G31" s="72"/>
      <c r="H31" s="73" t="s">
        <v>85</v>
      </c>
      <c r="I31" s="72"/>
    </row>
    <row r="32" spans="1:38" x14ac:dyDescent="0.25">
      <c r="A32" t="s">
        <v>28</v>
      </c>
      <c r="B32" s="2"/>
      <c r="C32" s="3"/>
      <c r="D32" s="5"/>
      <c r="E32" s="20">
        <v>1</v>
      </c>
      <c r="G32" s="74" t="s">
        <v>89</v>
      </c>
      <c r="H32" s="91" t="s">
        <v>91</v>
      </c>
      <c r="I32" s="75" t="s">
        <v>86</v>
      </c>
    </row>
    <row r="33" spans="1:9" x14ac:dyDescent="0.25">
      <c r="A33" t="s">
        <v>29</v>
      </c>
      <c r="B33" s="2"/>
      <c r="C33" s="3"/>
      <c r="D33" s="7"/>
      <c r="E33" s="20">
        <v>2</v>
      </c>
      <c r="G33" s="76" t="s">
        <v>88</v>
      </c>
      <c r="H33" s="91"/>
      <c r="I33" s="77" t="s">
        <v>90</v>
      </c>
    </row>
    <row r="34" spans="1:9" x14ac:dyDescent="0.25">
      <c r="A34" t="s">
        <v>30</v>
      </c>
      <c r="B34" s="2"/>
      <c r="C34" s="4"/>
      <c r="D34" s="4"/>
      <c r="E34" s="20">
        <v>-1</v>
      </c>
      <c r="G34" s="72"/>
      <c r="H34" s="78" t="s">
        <v>87</v>
      </c>
      <c r="I34" s="72"/>
    </row>
    <row r="35" spans="1:9" x14ac:dyDescent="0.25">
      <c r="A35" t="s">
        <v>31</v>
      </c>
      <c r="B35" s="2"/>
      <c r="C35" s="4"/>
      <c r="D35" s="5"/>
      <c r="E35" s="20">
        <v>0</v>
      </c>
    </row>
    <row r="36" spans="1:9" x14ac:dyDescent="0.25">
      <c r="A36" t="s">
        <v>32</v>
      </c>
      <c r="B36" s="2"/>
      <c r="C36" s="4"/>
      <c r="D36" s="7"/>
      <c r="E36" s="20">
        <v>1</v>
      </c>
    </row>
    <row r="37" spans="1:9" x14ac:dyDescent="0.25">
      <c r="A37" t="s">
        <v>33</v>
      </c>
      <c r="B37" s="2"/>
      <c r="C37" s="5"/>
      <c r="D37" s="5"/>
      <c r="E37" s="20">
        <v>1</v>
      </c>
    </row>
    <row r="38" spans="1:9" x14ac:dyDescent="0.25">
      <c r="A38" t="s">
        <v>34</v>
      </c>
      <c r="B38" s="2"/>
      <c r="C38" s="5"/>
      <c r="D38" s="7"/>
      <c r="E38" s="20">
        <v>2</v>
      </c>
    </row>
    <row r="39" spans="1:9" x14ac:dyDescent="0.25">
      <c r="A39" t="s">
        <v>35</v>
      </c>
      <c r="B39" s="2"/>
      <c r="C39" s="7"/>
      <c r="D39" s="7"/>
      <c r="E39" s="20">
        <v>3</v>
      </c>
    </row>
    <row r="41" spans="1:9" x14ac:dyDescent="0.25">
      <c r="A41" t="s">
        <v>36</v>
      </c>
      <c r="B41" s="3"/>
      <c r="C41" s="3"/>
      <c r="D41" s="3"/>
      <c r="E41" s="20">
        <v>0</v>
      </c>
    </row>
    <row r="42" spans="1:9" x14ac:dyDescent="0.25">
      <c r="A42" t="s">
        <v>37</v>
      </c>
      <c r="B42" s="3"/>
      <c r="C42" s="3"/>
      <c r="D42" s="4"/>
      <c r="E42" s="20">
        <v>-1</v>
      </c>
    </row>
    <row r="43" spans="1:9" x14ac:dyDescent="0.25">
      <c r="A43" t="s">
        <v>38</v>
      </c>
      <c r="B43" s="3"/>
      <c r="C43" s="3"/>
      <c r="D43" s="5"/>
      <c r="E43" s="20">
        <v>0</v>
      </c>
    </row>
    <row r="44" spans="1:9" x14ac:dyDescent="0.25">
      <c r="A44" t="s">
        <v>39</v>
      </c>
      <c r="B44" s="3"/>
      <c r="C44" s="3"/>
      <c r="D44" s="7"/>
      <c r="E44" s="20">
        <v>1</v>
      </c>
    </row>
    <row r="45" spans="1:9" x14ac:dyDescent="0.25">
      <c r="A45" t="s">
        <v>40</v>
      </c>
      <c r="B45" s="3"/>
      <c r="C45" s="4"/>
      <c r="D45" s="4"/>
      <c r="E45" s="20">
        <v>-2</v>
      </c>
    </row>
    <row r="46" spans="1:9" x14ac:dyDescent="0.25">
      <c r="A46" t="s">
        <v>41</v>
      </c>
      <c r="B46" s="3"/>
      <c r="C46" s="4"/>
      <c r="D46" s="5"/>
      <c r="E46" s="20">
        <v>-1</v>
      </c>
    </row>
    <row r="47" spans="1:9" x14ac:dyDescent="0.25">
      <c r="A47" t="s">
        <v>42</v>
      </c>
      <c r="B47" s="3"/>
      <c r="C47" s="4"/>
      <c r="D47" s="7"/>
      <c r="E47" s="20">
        <v>0</v>
      </c>
    </row>
    <row r="48" spans="1:9" x14ac:dyDescent="0.25">
      <c r="A48" t="s">
        <v>43</v>
      </c>
      <c r="B48" s="3"/>
      <c r="C48" s="5"/>
      <c r="D48" s="5"/>
      <c r="E48" s="20">
        <v>0</v>
      </c>
    </row>
    <row r="49" spans="1:5" x14ac:dyDescent="0.25">
      <c r="A49" t="s">
        <v>44</v>
      </c>
      <c r="B49" s="3"/>
      <c r="C49" s="5"/>
      <c r="D49" s="7"/>
      <c r="E49" s="20">
        <v>1</v>
      </c>
    </row>
    <row r="50" spans="1:5" x14ac:dyDescent="0.25">
      <c r="A50" t="s">
        <v>45</v>
      </c>
      <c r="B50" s="3"/>
      <c r="C50" s="7"/>
      <c r="D50" s="7"/>
      <c r="E50" s="20">
        <v>2</v>
      </c>
    </row>
    <row r="52" spans="1:5" x14ac:dyDescent="0.25">
      <c r="A52" t="s">
        <v>46</v>
      </c>
      <c r="B52" s="4"/>
      <c r="C52" s="4"/>
      <c r="D52" s="4"/>
      <c r="E52" s="20">
        <v>-3</v>
      </c>
    </row>
    <row r="53" spans="1:5" x14ac:dyDescent="0.25">
      <c r="A53" t="s">
        <v>47</v>
      </c>
      <c r="B53" s="4"/>
      <c r="C53" s="4"/>
      <c r="D53" s="5"/>
      <c r="E53" s="20">
        <v>-2</v>
      </c>
    </row>
    <row r="54" spans="1:5" x14ac:dyDescent="0.25">
      <c r="A54" t="s">
        <v>48</v>
      </c>
      <c r="B54" s="4"/>
      <c r="C54" s="4"/>
      <c r="D54" s="7"/>
      <c r="E54" s="20">
        <v>-1</v>
      </c>
    </row>
    <row r="55" spans="1:5" x14ac:dyDescent="0.25">
      <c r="A55" t="s">
        <v>49</v>
      </c>
      <c r="B55" s="4"/>
      <c r="C55" s="5"/>
      <c r="D55" s="5"/>
      <c r="E55" s="20">
        <v>-1</v>
      </c>
    </row>
    <row r="56" spans="1:5" x14ac:dyDescent="0.25">
      <c r="A56" t="s">
        <v>50</v>
      </c>
      <c r="B56" s="4"/>
      <c r="C56" s="5"/>
      <c r="D56" s="7"/>
      <c r="E56" s="20">
        <v>0</v>
      </c>
    </row>
    <row r="57" spans="1:5" x14ac:dyDescent="0.25">
      <c r="A57" t="s">
        <v>51</v>
      </c>
      <c r="B57" s="4"/>
      <c r="C57" s="7"/>
      <c r="D57" s="7"/>
      <c r="E57" s="20">
        <v>1</v>
      </c>
    </row>
    <row r="59" spans="1:5" x14ac:dyDescent="0.25">
      <c r="A59" t="s">
        <v>52</v>
      </c>
      <c r="B59" s="5"/>
      <c r="C59" s="5"/>
      <c r="D59" s="5"/>
      <c r="E59" s="20">
        <v>0</v>
      </c>
    </row>
    <row r="60" spans="1:5" x14ac:dyDescent="0.25">
      <c r="A60" t="s">
        <v>53</v>
      </c>
      <c r="B60" s="5"/>
      <c r="C60" s="7"/>
      <c r="D60" s="7"/>
      <c r="E60" s="20">
        <v>1</v>
      </c>
    </row>
    <row r="61" spans="1:5" x14ac:dyDescent="0.25">
      <c r="A61" t="s">
        <v>54</v>
      </c>
      <c r="B61" s="5"/>
      <c r="C61" s="7"/>
      <c r="D61" s="7"/>
      <c r="E61" s="20">
        <v>2</v>
      </c>
    </row>
    <row r="63" spans="1:5" x14ac:dyDescent="0.25">
      <c r="A63" t="s">
        <v>55</v>
      </c>
      <c r="B63" s="7"/>
      <c r="C63" s="7"/>
      <c r="D63" s="7"/>
      <c r="E63" s="20">
        <v>3</v>
      </c>
    </row>
    <row r="64" spans="1:5" x14ac:dyDescent="0.25">
      <c r="B64" s="6"/>
      <c r="C64" s="6"/>
      <c r="D64" s="6"/>
    </row>
    <row r="65" spans="2:4" x14ac:dyDescent="0.25">
      <c r="B65" s="6"/>
      <c r="C65" s="6"/>
      <c r="D65" s="6"/>
    </row>
  </sheetData>
  <mergeCells count="61">
    <mergeCell ref="H32:H33"/>
    <mergeCell ref="H5:I6"/>
    <mergeCell ref="H7:I8"/>
    <mergeCell ref="H9:I10"/>
    <mergeCell ref="H11:I12"/>
    <mergeCell ref="H13:I14"/>
    <mergeCell ref="I18:I19"/>
    <mergeCell ref="I20:I21"/>
    <mergeCell ref="I22:I23"/>
    <mergeCell ref="I24:I25"/>
    <mergeCell ref="I26:I27"/>
    <mergeCell ref="X3:Z3"/>
    <mergeCell ref="T3:V3"/>
    <mergeCell ref="P3:R3"/>
    <mergeCell ref="L3:N3"/>
    <mergeCell ref="H4:I4"/>
    <mergeCell ref="AB16:AD16"/>
    <mergeCell ref="AJ16:AL16"/>
    <mergeCell ref="AF16:AH16"/>
    <mergeCell ref="AF3:AH3"/>
    <mergeCell ref="AJ3:AL3"/>
    <mergeCell ref="AB3:AD3"/>
    <mergeCell ref="R24:R25"/>
    <mergeCell ref="R26:R27"/>
    <mergeCell ref="L16:N16"/>
    <mergeCell ref="P16:R16"/>
    <mergeCell ref="T16:V16"/>
    <mergeCell ref="V22:V23"/>
    <mergeCell ref="V24:V25"/>
    <mergeCell ref="V26:V27"/>
    <mergeCell ref="X16:Z16"/>
    <mergeCell ref="N22:N23"/>
    <mergeCell ref="N24:N25"/>
    <mergeCell ref="N26:N27"/>
    <mergeCell ref="R18:R19"/>
    <mergeCell ref="R20:R21"/>
    <mergeCell ref="R22:R23"/>
    <mergeCell ref="Z18:Z19"/>
    <mergeCell ref="Z20:Z21"/>
    <mergeCell ref="Z22:Z23"/>
    <mergeCell ref="Z24:Z25"/>
    <mergeCell ref="Z26:Z27"/>
    <mergeCell ref="V18:V19"/>
    <mergeCell ref="V20:V21"/>
    <mergeCell ref="N18:N19"/>
    <mergeCell ref="N20:N21"/>
    <mergeCell ref="AH18:AH19"/>
    <mergeCell ref="AH20:AH21"/>
    <mergeCell ref="AH22:AH23"/>
    <mergeCell ref="AH24:AH25"/>
    <mergeCell ref="AH26:AH27"/>
    <mergeCell ref="AL18:AL19"/>
    <mergeCell ref="AL20:AL21"/>
    <mergeCell ref="AL22:AL23"/>
    <mergeCell ref="AL24:AL25"/>
    <mergeCell ref="AL26:AL27"/>
    <mergeCell ref="AD18:AD19"/>
    <mergeCell ref="AD20:AD21"/>
    <mergeCell ref="AD22:AD23"/>
    <mergeCell ref="AD24:AD25"/>
    <mergeCell ref="AD26:AD27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2015-03-19T22:08:48Z</dcterms:created>
  <dcterms:modified xsi:type="dcterms:W3CDTF">2015-04-21T22:44:53Z</dcterms:modified>
</cp:coreProperties>
</file>