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smanka\Documents\Engineering Education\Engineering Models I and II\2017_2018\1090\Lecture\Lecture 15 Final Exam Information and Review Problems\"/>
    </mc:Choice>
  </mc:AlternateContent>
  <bookViews>
    <workbookView xWindow="0" yWindow="0" windowWidth="20490" windowHeight="7155"/>
  </bookViews>
  <sheets>
    <sheet name="Alloy" sheetId="6" r:id="rId1"/>
    <sheet name="Address" sheetId="5" r:id="rId2"/>
  </sheets>
  <calcPr calcId="152511"/>
</workbook>
</file>

<file path=xl/calcChain.xml><?xml version="1.0" encoding="utf-8"?>
<calcChain xmlns="http://schemas.openxmlformats.org/spreadsheetml/2006/main">
  <c r="J5" i="6" l="1"/>
  <c r="J4" i="6"/>
  <c r="J3" i="6"/>
  <c r="J2" i="6"/>
  <c r="C3" i="5" l="1"/>
  <c r="D3" i="5" s="1"/>
  <c r="E3" i="5" s="1"/>
  <c r="F3" i="5" s="1"/>
  <c r="G3" i="5" s="1"/>
  <c r="H3" i="5" s="1"/>
</calcChain>
</file>

<file path=xl/sharedStrings.xml><?xml version="1.0" encoding="utf-8"?>
<sst xmlns="http://schemas.openxmlformats.org/spreadsheetml/2006/main" count="280" uniqueCount="223">
  <si>
    <t>Last Name</t>
  </si>
  <si>
    <t>First Name</t>
  </si>
  <si>
    <t>Address</t>
  </si>
  <si>
    <t>City</t>
  </si>
  <si>
    <t>State</t>
  </si>
  <si>
    <t>Zip</t>
  </si>
  <si>
    <t>Phone</t>
  </si>
  <si>
    <t>Stecklein  </t>
  </si>
  <si>
    <t>Virgie</t>
  </si>
  <si>
    <t>9582 Dewy Turnabout</t>
  </si>
  <si>
    <t>Eek</t>
  </si>
  <si>
    <t>Ohio</t>
  </si>
  <si>
    <t>45853-5399</t>
  </si>
  <si>
    <t>(216) 100-8478</t>
  </si>
  <si>
    <t>Derry  </t>
  </si>
  <si>
    <t>Vicky</t>
  </si>
  <si>
    <t>7122 Tawny Shadow Island</t>
  </si>
  <si>
    <t>Mystic</t>
  </si>
  <si>
    <t>45420-9030</t>
  </si>
  <si>
    <t>(740) 580-3707</t>
  </si>
  <si>
    <t>Appel  </t>
  </si>
  <si>
    <t>Deanne</t>
  </si>
  <si>
    <t>9631 Rustic Freeway</t>
  </si>
  <si>
    <t>Needles</t>
  </si>
  <si>
    <t>44945-7028</t>
  </si>
  <si>
    <t>(216) 845-8583</t>
  </si>
  <si>
    <t>Kwan  </t>
  </si>
  <si>
    <t>Devon</t>
  </si>
  <si>
    <t>3914 Clear Cider Landing</t>
  </si>
  <si>
    <t>Tehachapi</t>
  </si>
  <si>
    <t>45934-5313</t>
  </si>
  <si>
    <t>(740) 144-7710</t>
  </si>
  <si>
    <t>Holte  </t>
  </si>
  <si>
    <t>Jude</t>
  </si>
  <si>
    <t>3704 Golden Pointe</t>
  </si>
  <si>
    <t>Zurich</t>
  </si>
  <si>
    <t>44450-8315</t>
  </si>
  <si>
    <t>(440) 474-1241</t>
  </si>
  <si>
    <t>Jeanbart  </t>
  </si>
  <si>
    <t>Chasity</t>
  </si>
  <si>
    <t>9065 Colonial Pony Loop</t>
  </si>
  <si>
    <t>Electron</t>
  </si>
  <si>
    <t>43450-3033</t>
  </si>
  <si>
    <t>(440) 430-2438</t>
  </si>
  <si>
    <t>Edgell  </t>
  </si>
  <si>
    <t>Carole</t>
  </si>
  <si>
    <t>3470 Grand Barn Circle</t>
  </si>
  <si>
    <t>Humorist</t>
  </si>
  <si>
    <t>43410-4075</t>
  </si>
  <si>
    <t>(513) 132-2745</t>
  </si>
  <si>
    <t>Loadholt  </t>
  </si>
  <si>
    <t>Holly</t>
  </si>
  <si>
    <t>8423 Hazy Front</t>
  </si>
  <si>
    <t>Tillicum</t>
  </si>
  <si>
    <t>44401-0746</t>
  </si>
  <si>
    <t>(567) 560-2152</t>
  </si>
  <si>
    <t>Picard  </t>
  </si>
  <si>
    <t>Quyen</t>
  </si>
  <si>
    <t>401 Dusty Elk Glade</t>
  </si>
  <si>
    <t>Hassayampa</t>
  </si>
  <si>
    <t>44445-4680</t>
  </si>
  <si>
    <t>(440) 356-8948</t>
  </si>
  <si>
    <t>Rana  </t>
  </si>
  <si>
    <t>Percy</t>
  </si>
  <si>
    <t>6994 Stony Goose Quay</t>
  </si>
  <si>
    <t>Hasty</t>
  </si>
  <si>
    <t>43090-8635</t>
  </si>
  <si>
    <t>(330) 858-4811</t>
  </si>
  <si>
    <t>Kovacs  </t>
  </si>
  <si>
    <t>Almeda</t>
  </si>
  <si>
    <t>9423 Little Villas</t>
  </si>
  <si>
    <t>El Macho</t>
  </si>
  <si>
    <t>43359-7798</t>
  </si>
  <si>
    <t>(419) 882-3214</t>
  </si>
  <si>
    <t>Call  </t>
  </si>
  <si>
    <t>Tien</t>
  </si>
  <si>
    <t>1980 Hidden Autoroute</t>
  </si>
  <si>
    <t>Tooktocaugee</t>
  </si>
  <si>
    <t>43757-2333</t>
  </si>
  <si>
    <t>(513) 186-5753</t>
  </si>
  <si>
    <t>Cerulli  </t>
  </si>
  <si>
    <t>Augustina</t>
  </si>
  <si>
    <t>291 Rocky Bear Row</t>
  </si>
  <si>
    <t>Turkey Scratch</t>
  </si>
  <si>
    <t>45387-5941</t>
  </si>
  <si>
    <t>(567) 480-4720</t>
  </si>
  <si>
    <t>Gorelick  </t>
  </si>
  <si>
    <t>Arlena</t>
  </si>
  <si>
    <t>6315 Silver Hollow</t>
  </si>
  <si>
    <t>Petroleum</t>
  </si>
  <si>
    <t>43655-2758</t>
  </si>
  <si>
    <t>(234) 336-5696</t>
  </si>
  <si>
    <t>Saracino  </t>
  </si>
  <si>
    <t>Elly</t>
  </si>
  <si>
    <t>5920 Crystal Grove Line</t>
  </si>
  <si>
    <t>Smile</t>
  </si>
  <si>
    <t>43862-4118</t>
  </si>
  <si>
    <t>(513) 136-1928</t>
  </si>
  <si>
    <t>Napolitano  </t>
  </si>
  <si>
    <t>Drew</t>
  </si>
  <si>
    <t>3190 Thunder Ramp</t>
  </si>
  <si>
    <t>Netpinunsh</t>
  </si>
  <si>
    <t>43661-5291</t>
  </si>
  <si>
    <t>(330) 565-4483</t>
  </si>
  <si>
    <t>Youngren  </t>
  </si>
  <si>
    <t>Chantay</t>
  </si>
  <si>
    <t>5610 Shady Swale</t>
  </si>
  <si>
    <t>Poor Farm</t>
  </si>
  <si>
    <t>43355-4302</t>
  </si>
  <si>
    <t>(419) 778-7723</t>
  </si>
  <si>
    <t>Mckernan  </t>
  </si>
  <si>
    <t>Dionna</t>
  </si>
  <si>
    <t>6802 Iron Bluff Gate</t>
  </si>
  <si>
    <t>Indiahoma</t>
  </si>
  <si>
    <t>44190-2448</t>
  </si>
  <si>
    <t>(937) 979-3728</t>
  </si>
  <si>
    <t>Byer  </t>
  </si>
  <si>
    <t>Kourtney</t>
  </si>
  <si>
    <t>4025 Indian Grounds</t>
  </si>
  <si>
    <t>Crooks</t>
  </si>
  <si>
    <t>43788-9109</t>
  </si>
  <si>
    <t>(614) 890-7317</t>
  </si>
  <si>
    <t>Stine  </t>
  </si>
  <si>
    <t>Latina</t>
  </si>
  <si>
    <t>1716 Cotton Vale</t>
  </si>
  <si>
    <t>Forked Deer</t>
  </si>
  <si>
    <t>43685-9438</t>
  </si>
  <si>
    <t>(234) 885-8037</t>
  </si>
  <si>
    <t>Stamand  </t>
  </si>
  <si>
    <t>Genevieve</t>
  </si>
  <si>
    <t>7285 Cinder Extension</t>
  </si>
  <si>
    <t>Owl Hoot</t>
  </si>
  <si>
    <t>45636-6526</t>
  </si>
  <si>
    <t>(216) 776-1729</t>
  </si>
  <si>
    <t>Peabody  </t>
  </si>
  <si>
    <t>Kelsey</t>
  </si>
  <si>
    <t>3569 Red Parade</t>
  </si>
  <si>
    <t>Sempronius</t>
  </si>
  <si>
    <t>44625-0703</t>
  </si>
  <si>
    <t>(440) 042-8445</t>
  </si>
  <si>
    <t>Milliman  </t>
  </si>
  <si>
    <t>Jessie</t>
  </si>
  <si>
    <t>8272 Green Jetty</t>
  </si>
  <si>
    <t>Bear</t>
  </si>
  <si>
    <t>44494-2514</t>
  </si>
  <si>
    <t>(614) 043-9967</t>
  </si>
  <si>
    <t>Leard  </t>
  </si>
  <si>
    <t>Glennis</t>
  </si>
  <si>
    <t>8940 Silent Oak Rise</t>
  </si>
  <si>
    <t>Purgatory</t>
  </si>
  <si>
    <t>45865-0616</t>
  </si>
  <si>
    <t>(234) 164-1628</t>
  </si>
  <si>
    <t>Goldfarb  </t>
  </si>
  <si>
    <t>Veda</t>
  </si>
  <si>
    <t>7691 Bright Canyon</t>
  </si>
  <si>
    <t>Strong</t>
  </si>
  <si>
    <t>45369-5796</t>
  </si>
  <si>
    <t>(614) 319-6605</t>
  </si>
  <si>
    <t>UNS Alloy Number</t>
  </si>
  <si>
    <t>Temper</t>
  </si>
  <si>
    <t>Yield Strength (kpsi)</t>
  </si>
  <si>
    <t>Tensile Strength (kpsi)</t>
  </si>
  <si>
    <t>Shear Modulus of Rupture (kpsi)</t>
  </si>
  <si>
    <t>Fatigue Strength (kpsi)</t>
  </si>
  <si>
    <t>Number</t>
  </si>
  <si>
    <t>A911001</t>
  </si>
  <si>
    <t>-O</t>
  </si>
  <si>
    <t>&lt;= 20</t>
  </si>
  <si>
    <t>A911002</t>
  </si>
  <si>
    <t>-H12</t>
  </si>
  <si>
    <t>&gt; 20 &amp; &lt;=40</t>
  </si>
  <si>
    <t>A911003</t>
  </si>
  <si>
    <t>-H14</t>
  </si>
  <si>
    <t>&gt;40 &amp; &lt;=60</t>
  </si>
  <si>
    <t>A911004</t>
  </si>
  <si>
    <t>-H16</t>
  </si>
  <si>
    <t>&gt; 60</t>
  </si>
  <si>
    <t>A911005</t>
  </si>
  <si>
    <t>-H18</t>
  </si>
  <si>
    <t>A930031</t>
  </si>
  <si>
    <t>A930032</t>
  </si>
  <si>
    <t>A930033</t>
  </si>
  <si>
    <t>A930034</t>
  </si>
  <si>
    <t>A930035</t>
  </si>
  <si>
    <t>A930041</t>
  </si>
  <si>
    <t>A930042</t>
  </si>
  <si>
    <t>-H32</t>
  </si>
  <si>
    <t>A930043</t>
  </si>
  <si>
    <t>-H34</t>
  </si>
  <si>
    <t>A930044</t>
  </si>
  <si>
    <t>-H36</t>
  </si>
  <si>
    <t>A930045</t>
  </si>
  <si>
    <t>-H38</t>
  </si>
  <si>
    <t>A920111</t>
  </si>
  <si>
    <t>-T3</t>
  </si>
  <si>
    <t>A920112</t>
  </si>
  <si>
    <t>-T8</t>
  </si>
  <si>
    <t>A920141</t>
  </si>
  <si>
    <t>A920142</t>
  </si>
  <si>
    <t>-T4</t>
  </si>
  <si>
    <t>A920143</t>
  </si>
  <si>
    <t>-T6</t>
  </si>
  <si>
    <t>A920171</t>
  </si>
  <si>
    <t>A920172</t>
  </si>
  <si>
    <t>A920181</t>
  </si>
  <si>
    <t>-T61</t>
  </si>
  <si>
    <t>A920241</t>
  </si>
  <si>
    <t>A920242</t>
  </si>
  <si>
    <t>A920243</t>
  </si>
  <si>
    <t>A920244</t>
  </si>
  <si>
    <t>-T36</t>
  </si>
  <si>
    <t>A950521</t>
  </si>
  <si>
    <t>A950522</t>
  </si>
  <si>
    <t>A950523</t>
  </si>
  <si>
    <t>A950524</t>
  </si>
  <si>
    <t>A950525</t>
  </si>
  <si>
    <t>A950561</t>
  </si>
  <si>
    <t>A950562</t>
  </si>
  <si>
    <t>A950563</t>
  </si>
  <si>
    <t>A960611</t>
  </si>
  <si>
    <t>A960612</t>
  </si>
  <si>
    <t>A960613</t>
  </si>
  <si>
    <t>A970751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</si>
</sst>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/>
  </sheetViews>
  <sheetFormatPr defaultRowHeight="15" x14ac:dyDescent="0.25"/>
  <cols>
    <col min="1" max="1" width="17.7109375" style="2" bestFit="1" customWidth="1"/>
    <col min="2" max="2" width="7.85546875" style="2" bestFit="1" customWidth="1"/>
    <col min="3" max="3" width="19.140625" style="2" bestFit="1" customWidth="1"/>
    <col min="4" max="4" width="21.140625" style="2" bestFit="1" customWidth="1"/>
    <col min="5" max="5" width="30.140625" style="2" bestFit="1" customWidth="1"/>
    <col min="6" max="6" width="21.42578125" style="2" bestFit="1" customWidth="1"/>
    <col min="9" max="9" width="19.28515625" style="2" bestFit="1" customWidth="1"/>
  </cols>
  <sheetData>
    <row r="1" spans="1:10" ht="15.75" thickTop="1" x14ac:dyDescent="0.25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I1" s="4" t="s">
        <v>160</v>
      </c>
      <c r="J1" s="5" t="s">
        <v>164</v>
      </c>
    </row>
    <row r="2" spans="1:10" x14ac:dyDescent="0.25">
      <c r="A2" s="2" t="s">
        <v>165</v>
      </c>
      <c r="B2" s="2" t="s">
        <v>166</v>
      </c>
      <c r="C2" s="2">
        <v>5</v>
      </c>
      <c r="D2" s="2">
        <v>13</v>
      </c>
      <c r="E2" s="2">
        <v>9.5</v>
      </c>
      <c r="F2" s="2">
        <v>5</v>
      </c>
      <c r="I2" s="6" t="s">
        <v>167</v>
      </c>
      <c r="J2" s="7">
        <f>COUNTIF(C2:C40,"&lt;=20")</f>
        <v>12</v>
      </c>
    </row>
    <row r="3" spans="1:10" x14ac:dyDescent="0.25">
      <c r="A3" s="2" t="s">
        <v>168</v>
      </c>
      <c r="B3" s="2" t="s">
        <v>169</v>
      </c>
      <c r="C3" s="2">
        <v>14</v>
      </c>
      <c r="D3" s="2">
        <v>15.5</v>
      </c>
      <c r="E3" s="2">
        <v>10</v>
      </c>
      <c r="F3" s="2">
        <v>6</v>
      </c>
      <c r="I3" s="6" t="s">
        <v>170</v>
      </c>
      <c r="J3" s="7">
        <f>COUNTIF(C2:C40,"&lt;=40")-J2</f>
        <v>17</v>
      </c>
    </row>
    <row r="4" spans="1:10" x14ac:dyDescent="0.25">
      <c r="A4" s="2" t="s">
        <v>171</v>
      </c>
      <c r="B4" s="2" t="s">
        <v>172</v>
      </c>
      <c r="C4" s="2">
        <v>20</v>
      </c>
      <c r="D4" s="2">
        <v>22</v>
      </c>
      <c r="E4" s="2">
        <v>14</v>
      </c>
      <c r="F4" s="2">
        <v>9</v>
      </c>
      <c r="I4" s="6" t="s">
        <v>173</v>
      </c>
      <c r="J4" s="7">
        <f>COUNTIF(C2:C40,"&gt;40")-COUNTIF(C2:C40,"&gt;60")</f>
        <v>9</v>
      </c>
    </row>
    <row r="5" spans="1:10" ht="15.75" thickBot="1" x14ac:dyDescent="0.3">
      <c r="A5" s="2" t="s">
        <v>174</v>
      </c>
      <c r="B5" s="2" t="s">
        <v>175</v>
      </c>
      <c r="C5" s="2">
        <v>24</v>
      </c>
      <c r="D5" s="2">
        <v>26</v>
      </c>
      <c r="E5" s="2">
        <v>15</v>
      </c>
      <c r="F5" s="2">
        <v>9.5</v>
      </c>
      <c r="I5" s="8" t="s">
        <v>176</v>
      </c>
      <c r="J5" s="9">
        <f>COUNTIF(C2:C40,"&gt;60")</f>
        <v>1</v>
      </c>
    </row>
    <row r="6" spans="1:10" ht="15.75" thickTop="1" x14ac:dyDescent="0.25">
      <c r="A6" s="2" t="s">
        <v>177</v>
      </c>
      <c r="B6" s="2" t="s">
        <v>178</v>
      </c>
      <c r="C6" s="2">
        <v>27</v>
      </c>
      <c r="D6" s="2">
        <v>29</v>
      </c>
      <c r="E6" s="2">
        <v>16</v>
      </c>
      <c r="F6" s="2">
        <v>10</v>
      </c>
    </row>
    <row r="7" spans="1:10" x14ac:dyDescent="0.25">
      <c r="A7" s="2" t="s">
        <v>179</v>
      </c>
      <c r="B7" s="2" t="s">
        <v>166</v>
      </c>
      <c r="C7" s="2">
        <v>6</v>
      </c>
      <c r="D7" s="2">
        <v>16</v>
      </c>
      <c r="E7" s="2">
        <v>11</v>
      </c>
      <c r="F7" s="2">
        <v>7</v>
      </c>
    </row>
    <row r="8" spans="1:10" x14ac:dyDescent="0.25">
      <c r="A8" s="2" t="s">
        <v>180</v>
      </c>
      <c r="B8" s="2" t="s">
        <v>169</v>
      </c>
      <c r="C8" s="2">
        <v>17</v>
      </c>
      <c r="D8" s="2">
        <v>19</v>
      </c>
      <c r="E8" s="2">
        <v>12</v>
      </c>
      <c r="F8" s="2">
        <v>8</v>
      </c>
    </row>
    <row r="9" spans="1:10" x14ac:dyDescent="0.25">
      <c r="A9" s="2" t="s">
        <v>181</v>
      </c>
      <c r="B9" s="2" t="s">
        <v>172</v>
      </c>
      <c r="C9" s="2">
        <v>20</v>
      </c>
      <c r="D9" s="2">
        <v>22</v>
      </c>
      <c r="E9" s="2">
        <v>14</v>
      </c>
      <c r="F9" s="2">
        <v>9</v>
      </c>
    </row>
    <row r="10" spans="1:10" x14ac:dyDescent="0.25">
      <c r="A10" s="2" t="s">
        <v>182</v>
      </c>
      <c r="B10" s="2" t="s">
        <v>175</v>
      </c>
      <c r="C10" s="2">
        <v>24</v>
      </c>
      <c r="D10" s="2">
        <v>26</v>
      </c>
      <c r="E10" s="2">
        <v>15</v>
      </c>
      <c r="F10" s="2">
        <v>9.5</v>
      </c>
    </row>
    <row r="11" spans="1:10" x14ac:dyDescent="0.25">
      <c r="A11" s="2" t="s">
        <v>183</v>
      </c>
      <c r="B11" s="2" t="s">
        <v>178</v>
      </c>
      <c r="C11" s="2">
        <v>27</v>
      </c>
      <c r="D11" s="2">
        <v>29</v>
      </c>
      <c r="E11" s="2">
        <v>16</v>
      </c>
      <c r="F11" s="2">
        <v>10</v>
      </c>
    </row>
    <row r="12" spans="1:10" x14ac:dyDescent="0.25">
      <c r="A12" s="2" t="s">
        <v>184</v>
      </c>
      <c r="B12" s="2" t="s">
        <v>166</v>
      </c>
      <c r="C12" s="2">
        <v>10</v>
      </c>
      <c r="D12" s="2">
        <v>26</v>
      </c>
      <c r="E12" s="2">
        <v>16</v>
      </c>
      <c r="F12" s="2">
        <v>14</v>
      </c>
    </row>
    <row r="13" spans="1:10" x14ac:dyDescent="0.25">
      <c r="A13" s="2" t="s">
        <v>185</v>
      </c>
      <c r="B13" s="2" t="s">
        <v>186</v>
      </c>
      <c r="C13" s="2">
        <v>22</v>
      </c>
      <c r="D13" s="2">
        <v>31</v>
      </c>
      <c r="E13" s="2">
        <v>17</v>
      </c>
      <c r="F13" s="2">
        <v>14.5</v>
      </c>
    </row>
    <row r="14" spans="1:10" x14ac:dyDescent="0.25">
      <c r="A14" s="2" t="s">
        <v>187</v>
      </c>
      <c r="B14" s="2" t="s">
        <v>188</v>
      </c>
      <c r="C14" s="2">
        <v>27</v>
      </c>
      <c r="D14" s="2">
        <v>34</v>
      </c>
      <c r="E14" s="2">
        <v>18</v>
      </c>
      <c r="F14" s="2">
        <v>15</v>
      </c>
    </row>
    <row r="15" spans="1:10" x14ac:dyDescent="0.25">
      <c r="A15" s="2" t="s">
        <v>189</v>
      </c>
      <c r="B15" s="2" t="s">
        <v>190</v>
      </c>
      <c r="C15" s="2">
        <v>31</v>
      </c>
      <c r="D15" s="2">
        <v>37</v>
      </c>
      <c r="E15" s="2">
        <v>20</v>
      </c>
      <c r="F15" s="2">
        <v>15.5</v>
      </c>
    </row>
    <row r="16" spans="1:10" x14ac:dyDescent="0.25">
      <c r="A16" s="2" t="s">
        <v>191</v>
      </c>
      <c r="B16" s="2" t="s">
        <v>192</v>
      </c>
      <c r="C16" s="2">
        <v>34</v>
      </c>
      <c r="D16" s="2">
        <v>40</v>
      </c>
      <c r="E16" s="2">
        <v>21</v>
      </c>
      <c r="F16" s="2">
        <v>16</v>
      </c>
    </row>
    <row r="17" spans="1:6" x14ac:dyDescent="0.25">
      <c r="A17" s="2" t="s">
        <v>193</v>
      </c>
      <c r="B17" s="2" t="s">
        <v>194</v>
      </c>
      <c r="C17" s="2">
        <v>48</v>
      </c>
      <c r="D17" s="2">
        <v>55</v>
      </c>
      <c r="E17" s="2">
        <v>32</v>
      </c>
      <c r="F17" s="2">
        <v>18</v>
      </c>
    </row>
    <row r="18" spans="1:6" x14ac:dyDescent="0.25">
      <c r="A18" s="2" t="s">
        <v>195</v>
      </c>
      <c r="B18" s="2" t="s">
        <v>196</v>
      </c>
      <c r="C18" s="2">
        <v>45</v>
      </c>
      <c r="D18" s="2">
        <v>59</v>
      </c>
      <c r="E18" s="2">
        <v>35</v>
      </c>
      <c r="F18" s="2">
        <v>18</v>
      </c>
    </row>
    <row r="19" spans="1:6" x14ac:dyDescent="0.25">
      <c r="A19" s="2" t="s">
        <v>197</v>
      </c>
      <c r="B19" s="2" t="s">
        <v>166</v>
      </c>
      <c r="C19" s="2">
        <v>14</v>
      </c>
      <c r="D19" s="2">
        <v>27</v>
      </c>
      <c r="E19" s="2">
        <v>18</v>
      </c>
      <c r="F19" s="2">
        <v>13</v>
      </c>
    </row>
    <row r="20" spans="1:6" x14ac:dyDescent="0.25">
      <c r="A20" s="2" t="s">
        <v>198</v>
      </c>
      <c r="B20" s="2" t="s">
        <v>199</v>
      </c>
      <c r="C20" s="2">
        <v>40</v>
      </c>
      <c r="D20" s="2">
        <v>62</v>
      </c>
      <c r="E20" s="2">
        <v>38</v>
      </c>
      <c r="F20" s="2">
        <v>20</v>
      </c>
    </row>
    <row r="21" spans="1:6" x14ac:dyDescent="0.25">
      <c r="A21" s="2" t="s">
        <v>200</v>
      </c>
      <c r="B21" s="2" t="s">
        <v>201</v>
      </c>
      <c r="C21" s="2">
        <v>60</v>
      </c>
      <c r="D21" s="2">
        <v>70</v>
      </c>
      <c r="E21" s="2">
        <v>42</v>
      </c>
      <c r="F21" s="2">
        <v>18</v>
      </c>
    </row>
    <row r="22" spans="1:6" x14ac:dyDescent="0.25">
      <c r="A22" s="2" t="s">
        <v>202</v>
      </c>
      <c r="B22" s="2" t="s">
        <v>166</v>
      </c>
      <c r="C22" s="2">
        <v>10</v>
      </c>
      <c r="D22" s="2">
        <v>26</v>
      </c>
      <c r="E22" s="2">
        <v>18</v>
      </c>
      <c r="F22" s="2">
        <v>13</v>
      </c>
    </row>
    <row r="23" spans="1:6" x14ac:dyDescent="0.25">
      <c r="A23" s="2" t="s">
        <v>203</v>
      </c>
      <c r="B23" s="2" t="s">
        <v>199</v>
      </c>
      <c r="C23" s="2">
        <v>40</v>
      </c>
      <c r="D23" s="2">
        <v>62</v>
      </c>
      <c r="E23" s="2">
        <v>38</v>
      </c>
      <c r="F23" s="2">
        <v>18</v>
      </c>
    </row>
    <row r="24" spans="1:6" x14ac:dyDescent="0.25">
      <c r="A24" s="2" t="s">
        <v>204</v>
      </c>
      <c r="B24" s="2" t="s">
        <v>205</v>
      </c>
      <c r="C24" s="2">
        <v>46</v>
      </c>
      <c r="D24" s="2">
        <v>61</v>
      </c>
      <c r="E24" s="2">
        <v>39</v>
      </c>
      <c r="F24" s="2">
        <v>17</v>
      </c>
    </row>
    <row r="25" spans="1:6" x14ac:dyDescent="0.25">
      <c r="A25" s="2" t="s">
        <v>206</v>
      </c>
      <c r="B25" s="2" t="s">
        <v>166</v>
      </c>
      <c r="C25" s="2">
        <v>11</v>
      </c>
      <c r="D25" s="2">
        <v>27</v>
      </c>
      <c r="E25" s="2">
        <v>18</v>
      </c>
      <c r="F25" s="2">
        <v>13</v>
      </c>
    </row>
    <row r="26" spans="1:6" x14ac:dyDescent="0.25">
      <c r="A26" s="2" t="s">
        <v>207</v>
      </c>
      <c r="B26" s="2" t="s">
        <v>194</v>
      </c>
      <c r="C26" s="2">
        <v>50</v>
      </c>
      <c r="D26" s="2">
        <v>70</v>
      </c>
      <c r="E26" s="2">
        <v>41</v>
      </c>
      <c r="F26" s="2">
        <v>20</v>
      </c>
    </row>
    <row r="27" spans="1:6" x14ac:dyDescent="0.25">
      <c r="A27" s="2" t="s">
        <v>208</v>
      </c>
      <c r="B27" s="2" t="s">
        <v>199</v>
      </c>
      <c r="C27" s="2">
        <v>48</v>
      </c>
      <c r="D27" s="2">
        <v>68</v>
      </c>
      <c r="E27" s="2">
        <v>41</v>
      </c>
      <c r="F27" s="2">
        <v>20</v>
      </c>
    </row>
    <row r="28" spans="1:6" x14ac:dyDescent="0.25">
      <c r="A28" s="2" t="s">
        <v>209</v>
      </c>
      <c r="B28" s="2" t="s">
        <v>210</v>
      </c>
      <c r="C28" s="2">
        <v>57</v>
      </c>
      <c r="D28" s="2">
        <v>73</v>
      </c>
      <c r="E28" s="2">
        <v>42</v>
      </c>
      <c r="F28" s="2">
        <v>18</v>
      </c>
    </row>
    <row r="29" spans="1:6" x14ac:dyDescent="0.25">
      <c r="A29" s="2" t="s">
        <v>211</v>
      </c>
      <c r="B29" s="2" t="s">
        <v>166</v>
      </c>
      <c r="C29" s="2">
        <v>13</v>
      </c>
      <c r="D29" s="2">
        <v>28</v>
      </c>
      <c r="E29" s="2">
        <v>18</v>
      </c>
      <c r="F29" s="2">
        <v>17</v>
      </c>
    </row>
    <row r="30" spans="1:6" x14ac:dyDescent="0.25">
      <c r="A30" s="2" t="s">
        <v>212</v>
      </c>
      <c r="B30" s="2" t="s">
        <v>186</v>
      </c>
      <c r="C30" s="2">
        <v>27</v>
      </c>
      <c r="D30" s="2">
        <v>34</v>
      </c>
      <c r="E30" s="2">
        <v>20</v>
      </c>
      <c r="F30" s="2">
        <v>17.5</v>
      </c>
    </row>
    <row r="31" spans="1:6" x14ac:dyDescent="0.25">
      <c r="A31" s="2" t="s">
        <v>213</v>
      </c>
      <c r="B31" s="2" t="s">
        <v>188</v>
      </c>
      <c r="C31" s="2">
        <v>31</v>
      </c>
      <c r="D31" s="2">
        <v>37</v>
      </c>
      <c r="E31" s="2">
        <v>21</v>
      </c>
      <c r="F31" s="2">
        <v>18</v>
      </c>
    </row>
    <row r="32" spans="1:6" x14ac:dyDescent="0.25">
      <c r="A32" s="2" t="s">
        <v>214</v>
      </c>
      <c r="B32" s="2" t="s">
        <v>190</v>
      </c>
      <c r="C32" s="2">
        <v>34</v>
      </c>
      <c r="D32" s="2">
        <v>39</v>
      </c>
      <c r="E32" s="2">
        <v>23</v>
      </c>
      <c r="F32" s="2">
        <v>18.5</v>
      </c>
    </row>
    <row r="33" spans="1:6" x14ac:dyDescent="0.25">
      <c r="A33" s="2" t="s">
        <v>215</v>
      </c>
      <c r="B33" s="2" t="s">
        <v>192</v>
      </c>
      <c r="C33" s="2">
        <v>36</v>
      </c>
      <c r="D33" s="2">
        <v>41</v>
      </c>
      <c r="E33" s="2">
        <v>24</v>
      </c>
      <c r="F33" s="2">
        <v>19</v>
      </c>
    </row>
    <row r="34" spans="1:6" x14ac:dyDescent="0.25">
      <c r="A34" s="2" t="s">
        <v>216</v>
      </c>
      <c r="B34" s="2" t="s">
        <v>166</v>
      </c>
      <c r="C34" s="2">
        <v>22</v>
      </c>
      <c r="D34" s="2">
        <v>42</v>
      </c>
      <c r="E34" s="2">
        <v>26</v>
      </c>
      <c r="F34" s="2">
        <v>20</v>
      </c>
    </row>
    <row r="35" spans="1:6" x14ac:dyDescent="0.25">
      <c r="A35" s="2" t="s">
        <v>217</v>
      </c>
      <c r="B35" s="2" t="s">
        <v>178</v>
      </c>
      <c r="C35" s="2">
        <v>59</v>
      </c>
      <c r="D35" s="2">
        <v>63</v>
      </c>
      <c r="E35" s="2">
        <v>34</v>
      </c>
      <c r="F35" s="2">
        <v>22</v>
      </c>
    </row>
    <row r="36" spans="1:6" x14ac:dyDescent="0.25">
      <c r="A36" s="2" t="s">
        <v>218</v>
      </c>
      <c r="B36" s="2" t="s">
        <v>192</v>
      </c>
      <c r="C36" s="2">
        <v>50</v>
      </c>
      <c r="D36" s="2">
        <v>60</v>
      </c>
      <c r="E36" s="2">
        <v>32</v>
      </c>
      <c r="F36" s="2">
        <v>22</v>
      </c>
    </row>
    <row r="37" spans="1:6" x14ac:dyDescent="0.25">
      <c r="A37" s="2" t="s">
        <v>219</v>
      </c>
      <c r="B37" s="2" t="s">
        <v>166</v>
      </c>
      <c r="C37" s="2">
        <v>8</v>
      </c>
      <c r="D37" s="2">
        <v>18</v>
      </c>
      <c r="E37" s="2">
        <v>12.5</v>
      </c>
      <c r="F37" s="2">
        <v>9</v>
      </c>
    </row>
    <row r="38" spans="1:6" x14ac:dyDescent="0.25">
      <c r="A38" s="2" t="s">
        <v>220</v>
      </c>
      <c r="B38" s="2" t="s">
        <v>199</v>
      </c>
      <c r="C38" s="2">
        <v>21</v>
      </c>
      <c r="D38" s="2">
        <v>35</v>
      </c>
      <c r="E38" s="2">
        <v>24</v>
      </c>
      <c r="F38" s="2">
        <v>13.5</v>
      </c>
    </row>
    <row r="39" spans="1:6" x14ac:dyDescent="0.25">
      <c r="A39" s="2" t="s">
        <v>221</v>
      </c>
      <c r="B39" s="2" t="s">
        <v>201</v>
      </c>
      <c r="C39" s="2">
        <v>40</v>
      </c>
      <c r="D39" s="2">
        <v>45</v>
      </c>
      <c r="E39" s="2">
        <v>30</v>
      </c>
      <c r="F39" s="2">
        <v>13.5</v>
      </c>
    </row>
    <row r="40" spans="1:6" x14ac:dyDescent="0.25">
      <c r="A40" s="2" t="s">
        <v>222</v>
      </c>
      <c r="B40" s="2" t="s">
        <v>201</v>
      </c>
      <c r="C40" s="2">
        <v>72</v>
      </c>
      <c r="D40" s="2">
        <v>82</v>
      </c>
      <c r="E40" s="2">
        <v>49</v>
      </c>
      <c r="F40" s="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workbookViewId="0"/>
  </sheetViews>
  <sheetFormatPr defaultRowHeight="15" x14ac:dyDescent="0.25"/>
  <cols>
    <col min="2" max="2" width="11.7109375" bestFit="1" customWidth="1"/>
    <col min="3" max="3" width="10.5703125" bestFit="1" customWidth="1"/>
    <col min="4" max="4" width="24.7109375" bestFit="1" customWidth="1"/>
    <col min="5" max="5" width="13.85546875" bestFit="1" customWidth="1"/>
    <col min="6" max="6" width="5.5703125" bestFit="1" customWidth="1"/>
    <col min="7" max="7" width="10.7109375" bestFit="1" customWidth="1"/>
    <col min="8" max="8" width="13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 t="s">
        <v>134</v>
      </c>
      <c r="C3" s="1" t="str">
        <f>IF(B3="","",VLOOKUP($B3,$B6:$H30,2,FALSE))</f>
        <v>Kelsey</v>
      </c>
      <c r="D3" s="1" t="str">
        <f>IF(C3="","",VLOOKUP($B3,$B6:$H30,3,FALSE))</f>
        <v>3569 Red Parade</v>
      </c>
      <c r="E3" s="1" t="str">
        <f>IF(D3="","",VLOOKUP($B3,$B6:$H30,4,FALSE))</f>
        <v>Sempronius</v>
      </c>
      <c r="F3" s="1" t="str">
        <f>IF(E3="","",VLOOKUP($B3,$B6:$H30,5,FALSE))</f>
        <v>Ohio</v>
      </c>
      <c r="G3" s="1" t="str">
        <f>IF(F3="","",VLOOKUP($B3,$B6:$H30,6,FALSE))</f>
        <v>44625-0703</v>
      </c>
      <c r="H3" s="1" t="str">
        <f>IF(G3="","",VLOOKUP($B3,$B6:$H30,7,FALSE))</f>
        <v>(440) 042-8445</v>
      </c>
    </row>
    <row r="5" spans="2:8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25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2:8" x14ac:dyDescent="0.25">
      <c r="B7" t="s">
        <v>14</v>
      </c>
      <c r="C7" t="s">
        <v>15</v>
      </c>
      <c r="D7" t="s">
        <v>16</v>
      </c>
      <c r="E7" t="s">
        <v>17</v>
      </c>
      <c r="F7" t="s">
        <v>11</v>
      </c>
      <c r="G7" t="s">
        <v>18</v>
      </c>
      <c r="H7" t="s">
        <v>19</v>
      </c>
    </row>
    <row r="8" spans="2:8" x14ac:dyDescent="0.25">
      <c r="B8" t="s">
        <v>20</v>
      </c>
      <c r="C8" t="s">
        <v>21</v>
      </c>
      <c r="D8" t="s">
        <v>22</v>
      </c>
      <c r="E8" t="s">
        <v>23</v>
      </c>
      <c r="F8" t="s">
        <v>11</v>
      </c>
      <c r="G8" t="s">
        <v>24</v>
      </c>
      <c r="H8" t="s">
        <v>25</v>
      </c>
    </row>
    <row r="9" spans="2:8" x14ac:dyDescent="0.25">
      <c r="B9" t="s">
        <v>26</v>
      </c>
      <c r="C9" t="s">
        <v>27</v>
      </c>
      <c r="D9" t="s">
        <v>28</v>
      </c>
      <c r="E9" t="s">
        <v>29</v>
      </c>
      <c r="F9" t="s">
        <v>11</v>
      </c>
      <c r="G9" t="s">
        <v>30</v>
      </c>
      <c r="H9" t="s">
        <v>31</v>
      </c>
    </row>
    <row r="10" spans="2:8" x14ac:dyDescent="0.25">
      <c r="B10" t="s">
        <v>32</v>
      </c>
      <c r="C10" t="s">
        <v>33</v>
      </c>
      <c r="D10" t="s">
        <v>34</v>
      </c>
      <c r="E10" t="s">
        <v>35</v>
      </c>
      <c r="F10" t="s">
        <v>11</v>
      </c>
      <c r="G10" t="s">
        <v>36</v>
      </c>
      <c r="H10" t="s">
        <v>37</v>
      </c>
    </row>
    <row r="11" spans="2:8" x14ac:dyDescent="0.25">
      <c r="B11" t="s">
        <v>38</v>
      </c>
      <c r="C11" t="s">
        <v>39</v>
      </c>
      <c r="D11" t="s">
        <v>40</v>
      </c>
      <c r="E11" t="s">
        <v>41</v>
      </c>
      <c r="F11" t="s">
        <v>11</v>
      </c>
      <c r="G11" t="s">
        <v>42</v>
      </c>
      <c r="H11" t="s">
        <v>43</v>
      </c>
    </row>
    <row r="12" spans="2:8" x14ac:dyDescent="0.25">
      <c r="B12" t="s">
        <v>44</v>
      </c>
      <c r="C12" t="s">
        <v>45</v>
      </c>
      <c r="D12" t="s">
        <v>46</v>
      </c>
      <c r="E12" t="s">
        <v>47</v>
      </c>
      <c r="F12" t="s">
        <v>11</v>
      </c>
      <c r="G12" t="s">
        <v>48</v>
      </c>
      <c r="H12" t="s">
        <v>49</v>
      </c>
    </row>
    <row r="13" spans="2:8" x14ac:dyDescent="0.25">
      <c r="B13" t="s">
        <v>50</v>
      </c>
      <c r="C13" t="s">
        <v>51</v>
      </c>
      <c r="D13" t="s">
        <v>52</v>
      </c>
      <c r="E13" t="s">
        <v>53</v>
      </c>
      <c r="F13" t="s">
        <v>11</v>
      </c>
      <c r="G13" t="s">
        <v>54</v>
      </c>
      <c r="H13" t="s">
        <v>55</v>
      </c>
    </row>
    <row r="14" spans="2:8" x14ac:dyDescent="0.25">
      <c r="B14" t="s">
        <v>56</v>
      </c>
      <c r="C14" t="s">
        <v>57</v>
      </c>
      <c r="D14" t="s">
        <v>58</v>
      </c>
      <c r="E14" t="s">
        <v>59</v>
      </c>
      <c r="F14" t="s">
        <v>11</v>
      </c>
      <c r="G14" t="s">
        <v>60</v>
      </c>
      <c r="H14" t="s">
        <v>61</v>
      </c>
    </row>
    <row r="15" spans="2:8" x14ac:dyDescent="0.25">
      <c r="B15" t="s">
        <v>62</v>
      </c>
      <c r="C15" t="s">
        <v>63</v>
      </c>
      <c r="D15" t="s">
        <v>64</v>
      </c>
      <c r="E15" t="s">
        <v>65</v>
      </c>
      <c r="F15" t="s">
        <v>11</v>
      </c>
      <c r="G15" t="s">
        <v>66</v>
      </c>
      <c r="H15" t="s">
        <v>67</v>
      </c>
    </row>
    <row r="16" spans="2:8" x14ac:dyDescent="0.25">
      <c r="B16" t="s">
        <v>68</v>
      </c>
      <c r="C16" t="s">
        <v>69</v>
      </c>
      <c r="D16" t="s">
        <v>70</v>
      </c>
      <c r="E16" t="s">
        <v>71</v>
      </c>
      <c r="F16" t="s">
        <v>11</v>
      </c>
      <c r="G16" t="s">
        <v>72</v>
      </c>
      <c r="H16" t="s">
        <v>73</v>
      </c>
    </row>
    <row r="17" spans="2:8" x14ac:dyDescent="0.25">
      <c r="B17" t="s">
        <v>74</v>
      </c>
      <c r="C17" t="s">
        <v>75</v>
      </c>
      <c r="D17" t="s">
        <v>76</v>
      </c>
      <c r="E17" t="s">
        <v>77</v>
      </c>
      <c r="F17" t="s">
        <v>11</v>
      </c>
      <c r="G17" t="s">
        <v>78</v>
      </c>
      <c r="H17" t="s">
        <v>79</v>
      </c>
    </row>
    <row r="18" spans="2:8" x14ac:dyDescent="0.25">
      <c r="B18" t="s">
        <v>80</v>
      </c>
      <c r="C18" t="s">
        <v>81</v>
      </c>
      <c r="D18" t="s">
        <v>82</v>
      </c>
      <c r="E18" t="s">
        <v>83</v>
      </c>
      <c r="F18" t="s">
        <v>11</v>
      </c>
      <c r="G18" t="s">
        <v>84</v>
      </c>
      <c r="H18" t="s">
        <v>85</v>
      </c>
    </row>
    <row r="19" spans="2:8" x14ac:dyDescent="0.25">
      <c r="B19" t="s">
        <v>86</v>
      </c>
      <c r="C19" t="s">
        <v>87</v>
      </c>
      <c r="D19" t="s">
        <v>88</v>
      </c>
      <c r="E19" t="s">
        <v>89</v>
      </c>
      <c r="F19" t="s">
        <v>11</v>
      </c>
      <c r="G19" t="s">
        <v>90</v>
      </c>
      <c r="H19" t="s">
        <v>91</v>
      </c>
    </row>
    <row r="20" spans="2:8" x14ac:dyDescent="0.25">
      <c r="B20" t="s">
        <v>92</v>
      </c>
      <c r="C20" t="s">
        <v>93</v>
      </c>
      <c r="D20" t="s">
        <v>94</v>
      </c>
      <c r="E20" t="s">
        <v>95</v>
      </c>
      <c r="F20" t="s">
        <v>11</v>
      </c>
      <c r="G20" t="s">
        <v>96</v>
      </c>
      <c r="H20" t="s">
        <v>97</v>
      </c>
    </row>
    <row r="21" spans="2:8" x14ac:dyDescent="0.25">
      <c r="B21" t="s">
        <v>98</v>
      </c>
      <c r="C21" t="s">
        <v>99</v>
      </c>
      <c r="D21" t="s">
        <v>100</v>
      </c>
      <c r="E21" t="s">
        <v>101</v>
      </c>
      <c r="F21" t="s">
        <v>11</v>
      </c>
      <c r="G21" t="s">
        <v>102</v>
      </c>
      <c r="H21" t="s">
        <v>103</v>
      </c>
    </row>
    <row r="22" spans="2:8" x14ac:dyDescent="0.25">
      <c r="B22" t="s">
        <v>104</v>
      </c>
      <c r="C22" t="s">
        <v>105</v>
      </c>
      <c r="D22" t="s">
        <v>106</v>
      </c>
      <c r="E22" t="s">
        <v>107</v>
      </c>
      <c r="F22" t="s">
        <v>11</v>
      </c>
      <c r="G22" t="s">
        <v>108</v>
      </c>
      <c r="H22" t="s">
        <v>109</v>
      </c>
    </row>
    <row r="23" spans="2:8" x14ac:dyDescent="0.25">
      <c r="B23" t="s">
        <v>110</v>
      </c>
      <c r="C23" t="s">
        <v>111</v>
      </c>
      <c r="D23" t="s">
        <v>112</v>
      </c>
      <c r="E23" t="s">
        <v>113</v>
      </c>
      <c r="F23" t="s">
        <v>11</v>
      </c>
      <c r="G23" t="s">
        <v>114</v>
      </c>
      <c r="H23" t="s">
        <v>115</v>
      </c>
    </row>
    <row r="24" spans="2:8" x14ac:dyDescent="0.25">
      <c r="B24" t="s">
        <v>116</v>
      </c>
      <c r="C24" t="s">
        <v>117</v>
      </c>
      <c r="D24" t="s">
        <v>118</v>
      </c>
      <c r="E24" t="s">
        <v>119</v>
      </c>
      <c r="F24" t="s">
        <v>11</v>
      </c>
      <c r="G24" t="s">
        <v>120</v>
      </c>
      <c r="H24" t="s">
        <v>121</v>
      </c>
    </row>
    <row r="25" spans="2:8" x14ac:dyDescent="0.25">
      <c r="B25" t="s">
        <v>122</v>
      </c>
      <c r="C25" t="s">
        <v>123</v>
      </c>
      <c r="D25" t="s">
        <v>124</v>
      </c>
      <c r="E25" t="s">
        <v>125</v>
      </c>
      <c r="F25" t="s">
        <v>11</v>
      </c>
      <c r="G25" t="s">
        <v>126</v>
      </c>
      <c r="H25" t="s">
        <v>127</v>
      </c>
    </row>
    <row r="26" spans="2:8" x14ac:dyDescent="0.25">
      <c r="B26" t="s">
        <v>128</v>
      </c>
      <c r="C26" t="s">
        <v>129</v>
      </c>
      <c r="D26" t="s">
        <v>130</v>
      </c>
      <c r="E26" t="s">
        <v>131</v>
      </c>
      <c r="F26" t="s">
        <v>11</v>
      </c>
      <c r="G26" t="s">
        <v>132</v>
      </c>
      <c r="H26" t="s">
        <v>133</v>
      </c>
    </row>
    <row r="27" spans="2:8" x14ac:dyDescent="0.25">
      <c r="B27" t="s">
        <v>134</v>
      </c>
      <c r="C27" t="s">
        <v>135</v>
      </c>
      <c r="D27" t="s">
        <v>136</v>
      </c>
      <c r="E27" t="s">
        <v>137</v>
      </c>
      <c r="F27" t="s">
        <v>11</v>
      </c>
      <c r="G27" t="s">
        <v>138</v>
      </c>
      <c r="H27" t="s">
        <v>139</v>
      </c>
    </row>
    <row r="28" spans="2:8" x14ac:dyDescent="0.25">
      <c r="B28" t="s">
        <v>140</v>
      </c>
      <c r="C28" t="s">
        <v>141</v>
      </c>
      <c r="D28" t="s">
        <v>142</v>
      </c>
      <c r="E28" t="s">
        <v>143</v>
      </c>
      <c r="F28" t="s">
        <v>11</v>
      </c>
      <c r="G28" t="s">
        <v>144</v>
      </c>
      <c r="H28" t="s">
        <v>145</v>
      </c>
    </row>
    <row r="29" spans="2:8" x14ac:dyDescent="0.25">
      <c r="B29" t="s">
        <v>146</v>
      </c>
      <c r="C29" t="s">
        <v>147</v>
      </c>
      <c r="D29" t="s">
        <v>148</v>
      </c>
      <c r="E29" t="s">
        <v>149</v>
      </c>
      <c r="F29" t="s">
        <v>11</v>
      </c>
      <c r="G29" t="s">
        <v>150</v>
      </c>
      <c r="H29" t="s">
        <v>151</v>
      </c>
    </row>
    <row r="30" spans="2:8" x14ac:dyDescent="0.25">
      <c r="B30" t="s">
        <v>152</v>
      </c>
      <c r="C30" t="s">
        <v>153</v>
      </c>
      <c r="D30" t="s">
        <v>154</v>
      </c>
      <c r="E30" t="s">
        <v>155</v>
      </c>
      <c r="F30" t="s">
        <v>11</v>
      </c>
      <c r="G30" t="s">
        <v>156</v>
      </c>
      <c r="H30" t="s">
        <v>157</v>
      </c>
    </row>
  </sheetData>
  <dataValidations count="1">
    <dataValidation type="list" allowBlank="1" showInputMessage="1" showErrorMessage="1" sqref="B3">
      <formula1>$B$6:$B$30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Alloy</vt:lpstr>
      <vt:lpstr>Address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Bucks</dc:creator>
  <cp:lastModifiedBy>Ossmanka</cp:lastModifiedBy>
  <dcterms:created xsi:type="dcterms:W3CDTF">2017-04-17T14:18:17Z</dcterms:created>
  <dcterms:modified xsi:type="dcterms:W3CDTF">2017-11-15T17:44:04Z</dcterms:modified>
</cp:coreProperties>
</file>