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denska\Desktop\SUMMER 2016 TEMP\SD NETWORK\"/>
    </mc:Choice>
  </mc:AlternateContent>
  <bookViews>
    <workbookView xWindow="0" yWindow="0" windowWidth="12264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9" i="1" l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H9" i="1"/>
  <c r="H8" i="1"/>
  <c r="L7" i="1"/>
  <c r="H7" i="1"/>
</calcChain>
</file>

<file path=xl/sharedStrings.xml><?xml version="1.0" encoding="utf-8"?>
<sst xmlns="http://schemas.openxmlformats.org/spreadsheetml/2006/main" count="216" uniqueCount="129">
  <si>
    <t>Results of the 2011 EU-wide Stress Test  under adverse scenario</t>
  </si>
  <si>
    <t>Country</t>
  </si>
  <si>
    <t>Bank</t>
  </si>
  <si>
    <t>CT1R-Dec.2010</t>
  </si>
  <si>
    <t>CT1R-Dec. 2012 (Dec. 2010)*</t>
  </si>
  <si>
    <t>CT1R-Dec.2012 (April 2011)**</t>
  </si>
  <si>
    <t>* Results of the stress test recognizing capital issuance and mandatory restructuring plans publicly announced and fully committed before Dec. 31, 2010</t>
  </si>
  <si>
    <t>** Results of the stress test recognizing capital issuance and mandatory restructuring plans publicly announced and fully committed before April 30, 2011</t>
  </si>
  <si>
    <t>Austria</t>
  </si>
  <si>
    <t>AT001</t>
  </si>
  <si>
    <t>AT002</t>
  </si>
  <si>
    <t>AT003</t>
  </si>
  <si>
    <t>BE004</t>
  </si>
  <si>
    <t>BE005</t>
  </si>
  <si>
    <t>CY006</t>
  </si>
  <si>
    <t>CY007</t>
  </si>
  <si>
    <t>DE017</t>
  </si>
  <si>
    <t>DE018</t>
  </si>
  <si>
    <t>DE019</t>
  </si>
  <si>
    <t>DE020</t>
  </si>
  <si>
    <t>DE021</t>
  </si>
  <si>
    <t>DE022</t>
  </si>
  <si>
    <t>DE023</t>
  </si>
  <si>
    <t>DE024</t>
  </si>
  <si>
    <t>DE025</t>
  </si>
  <si>
    <t>DE027</t>
  </si>
  <si>
    <t>DE028</t>
  </si>
  <si>
    <t>DE029</t>
  </si>
  <si>
    <t>DK008</t>
  </si>
  <si>
    <t>DK009</t>
  </si>
  <si>
    <t>DK010</t>
  </si>
  <si>
    <t>DK011</t>
  </si>
  <si>
    <t>ES059</t>
  </si>
  <si>
    <t>ES060</t>
  </si>
  <si>
    <t>ES061</t>
  </si>
  <si>
    <t>ES062</t>
  </si>
  <si>
    <t>ES063</t>
  </si>
  <si>
    <t>ES064</t>
  </si>
  <si>
    <t>ES065</t>
  </si>
  <si>
    <t>ES066</t>
  </si>
  <si>
    <t>ES067</t>
  </si>
  <si>
    <t>ES068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</si>
  <si>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</si>
  <si>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</si>
  <si>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</si>
  <si>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</si>
  <si>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</si>
  <si>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</si>
  <si>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</si>
  <si>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</si>
  <si>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</si>
  <si>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</si>
  <si>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</si>
  <si>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</si>
  <si>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</si>
  <si>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</si>
  <si>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</si>
  <si>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FI012</t>
  </si>
  <si>
    <t>FR013</t>
  </si>
  <si>
    <t>FR014</t>
  </si>
  <si>
    <t>FR015</t>
  </si>
  <si>
    <t>FR016</t>
  </si>
  <si>
    <t>GB088</t>
  </si>
  <si>
    <t>GB089</t>
  </si>
  <si>
    <t>GB090</t>
  </si>
  <si>
    <t>GB091</t>
  </si>
  <si>
    <t>GR030</t>
  </si>
  <si>
    <t>GR031</t>
  </si>
  <si>
    <t>GR032</t>
  </si>
  <si>
    <t>GR033</t>
  </si>
  <si>
    <t>GR034</t>
  </si>
  <si>
    <t>GR035</t>
  </si>
  <si>
    <t>HU036</t>
  </si>
  <si>
    <t>IE037</t>
  </si>
  <si>
    <t>IE038</t>
  </si>
  <si>
    <t>IE039</t>
  </si>
  <si>
    <t>IT040</t>
  </si>
  <si>
    <t>IT041</t>
  </si>
  <si>
    <t>IT042</t>
  </si>
  <si>
    <t>IT043</t>
  </si>
  <si>
    <t>IT044</t>
  </si>
  <si>
    <t>LU045</t>
  </si>
  <si>
    <t>MT046</t>
  </si>
  <si>
    <t>NL047</t>
  </si>
  <si>
    <t>NL048</t>
  </si>
  <si>
    <t>NL049</t>
  </si>
  <si>
    <t>NL050</t>
  </si>
  <si>
    <t>NO051</t>
  </si>
  <si>
    <t>PL052</t>
  </si>
  <si>
    <t>PT053</t>
  </si>
  <si>
    <t>PT054</t>
  </si>
  <si>
    <t>PT055</t>
  </si>
  <si>
    <t>PT056</t>
  </si>
  <si>
    <t>SE084</t>
  </si>
  <si>
    <t>SE085</t>
  </si>
  <si>
    <t>SE086</t>
  </si>
  <si>
    <t>SE087</t>
  </si>
  <si>
    <t>SI057</t>
  </si>
  <si>
    <t>SI058</t>
  </si>
  <si>
    <t>Belgium</t>
  </si>
  <si>
    <t>Cyprus</t>
  </si>
  <si>
    <t>Denmark</t>
  </si>
  <si>
    <t>Germany</t>
  </si>
  <si>
    <t>Finland</t>
  </si>
  <si>
    <t>France</t>
  </si>
  <si>
    <t>Greece</t>
  </si>
  <si>
    <t>Hungary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</si>
  <si>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</si>
  <si>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</si>
  <si>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</si>
  <si>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</si>
  <si>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</si>
  <si>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</si>
  <si>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</si>
  <si>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</si>
  <si>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Slovenia</t>
  </si>
  <si>
    <t>Spain</t>
  </si>
  <si>
    <t>UK</t>
  </si>
  <si>
    <t>Sweden</t>
  </si>
  <si>
    <t>Please use the CT1R-Dec.2010 (first column with ratios) for the function</t>
  </si>
  <si>
    <t>Min</t>
  </si>
  <si>
    <t>Max</t>
  </si>
  <si>
    <t>Avg</t>
  </si>
  <si>
    <t>CT1R-Dec.2010 (Total)</t>
  </si>
  <si>
    <t>CT1R-Dec.2010 (Per Country)</t>
  </si>
  <si>
    <t>Bin</t>
  </si>
  <si>
    <t>More</t>
  </si>
  <si>
    <t>Frequency</t>
  </si>
  <si>
    <t>Bins for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</si>
</sst>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4" fillId="0" borderId="0"/>
  </cellStyleXfs>
  <cellXfs count="13">
    <xf numFmtId="0" fontId="0" fillId="0" borderId="0" xfId="0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wrapText="1"/>
    </xf>
    <xf numFmtId="0" fontId="3" fillId="0" borderId="1" xfId="3" applyBorder="1"/>
    <xf numFmtId="0" fontId="3" fillId="0" borderId="2" xfId="3" applyBorder="1"/>
    <xf numFmtId="10" fontId="0" fillId="0" borderId="0" xfId="0" applyNumberFormat="1"/>
    <xf numFmtId="9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  <xf numFmtId="0" fontId="0" fillId="2" borderId="0" xfId="0" applyFill="1"/>
    <xf numFmtId="10" fontId="0" fillId="2" borderId="0" xfId="0" applyNumberFormat="1" applyFill="1"/>
  </cellXfs>
  <cellStyles count="6">
    <cellStyle name="Normal" xfId="0" builtinId="0"/>
    <cellStyle name="Normal 2" xfId="3"/>
    <cellStyle name="Normal 3" xfId="4"/>
    <cellStyle name="Normal 4" xfId="2"/>
    <cellStyle name="Normale_2011 04 14 Templates for stress test_bcl" xfId="5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for Tier-1 Capital Ratio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Sheet1!$Q$6:$Q$36</c:f>
              <c:strCache>
                <c:ptCount val="31"/>
                <c:pt idx="0">
                  <c:v>1%</c:v>
                </c:pt>
                <c:pt idx="1">
                  <c:v>2%</c:v>
                </c:pt>
                <c:pt idx="2">
                  <c:v>3%</c:v>
                </c:pt>
                <c:pt idx="3">
                  <c:v>4%</c:v>
                </c:pt>
                <c:pt idx="4">
                  <c:v>5%</c:v>
                </c:pt>
                <c:pt idx="5">
                  <c:v>6%</c:v>
                </c:pt>
                <c:pt idx="6">
                  <c:v>7%</c:v>
                </c:pt>
                <c:pt idx="7">
                  <c:v>8%</c:v>
                </c:pt>
                <c:pt idx="8">
                  <c:v>9%</c:v>
                </c:pt>
                <c:pt idx="9">
                  <c:v>10%</c:v>
                </c:pt>
                <c:pt idx="10">
                  <c:v>11%</c:v>
                </c:pt>
                <c:pt idx="11">
                  <c:v>12%</c:v>
                </c:pt>
                <c:pt idx="12">
                  <c:v>13%</c:v>
                </c:pt>
                <c:pt idx="13">
                  <c:v>14%</c:v>
                </c:pt>
                <c:pt idx="14">
                  <c:v>15%</c:v>
                </c:pt>
                <c:pt idx="15">
                  <c:v>16%</c:v>
                </c:pt>
                <c:pt idx="16">
                  <c:v>17%</c:v>
                </c:pt>
                <c:pt idx="17">
                  <c:v>18%</c:v>
                </c:pt>
                <c:pt idx="18">
                  <c:v>19%</c:v>
                </c:pt>
                <c:pt idx="19">
                  <c:v>20%</c:v>
                </c:pt>
                <c:pt idx="20">
                  <c:v>21%</c:v>
                </c:pt>
                <c:pt idx="21">
                  <c:v>22%</c:v>
                </c:pt>
                <c:pt idx="22">
                  <c:v>23%</c:v>
                </c:pt>
                <c:pt idx="23">
                  <c:v>24%</c:v>
                </c:pt>
                <c:pt idx="24">
                  <c:v>25%</c:v>
                </c:pt>
                <c:pt idx="25">
                  <c:v>26%</c:v>
                </c:pt>
                <c:pt idx="26">
                  <c:v>27%</c:v>
                </c:pt>
                <c:pt idx="27">
                  <c:v>28%</c:v>
                </c:pt>
                <c:pt idx="28">
                  <c:v>29%</c:v>
                </c:pt>
                <c:pt idx="29">
                  <c:v>30%</c:v>
                </c:pt>
                <c:pt idx="30">
                  <c:v>More</c:v>
                </c:pt>
              </c:strCache>
            </c:strRef>
          </c:cat>
          <c:val>
            <c:numRef>
              <c:f>Sheet1!$R$6:$R$36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10</c:v>
                </c:pt>
                <c:pt idx="7">
                  <c:v>12</c:v>
                </c:pt>
                <c:pt idx="8">
                  <c:v>23</c:v>
                </c:pt>
                <c:pt idx="9">
                  <c:v>9</c:v>
                </c:pt>
                <c:pt idx="10">
                  <c:v>9</c:v>
                </c:pt>
                <c:pt idx="11">
                  <c:v>5</c:v>
                </c:pt>
                <c:pt idx="12">
                  <c:v>9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541536"/>
        <c:axId val="417445424"/>
      </c:barChart>
      <c:catAx>
        <c:axId val="28854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45424"/>
        <c:crosses val="autoZero"/>
        <c:auto val="1"/>
        <c:lblAlgn val="ctr"/>
        <c:lblOffset val="100"/>
        <c:noMultiLvlLbl val="0"/>
      </c:catAx>
      <c:valAx>
        <c:axId val="41744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4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for Tier-1 Capital Ratio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Sheet1!$T$6:$T$20</c:f>
              <c:numCache>
                <c:formatCode>0%</c:formatCode>
                <c:ptCount val="15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</c:numCache>
            </c:numRef>
          </c:cat>
          <c:val>
            <c:numRef>
              <c:f>Sheet1!$U$6:$U$20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22</c:v>
                </c:pt>
                <c:pt idx="4">
                  <c:v>32</c:v>
                </c:pt>
                <c:pt idx="5">
                  <c:v>14</c:v>
                </c:pt>
                <c:pt idx="6">
                  <c:v>10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447664"/>
        <c:axId val="417448224"/>
      </c:barChart>
      <c:catAx>
        <c:axId val="41744766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48224"/>
        <c:crosses val="autoZero"/>
        <c:auto val="1"/>
        <c:lblAlgn val="ctr"/>
        <c:lblOffset val="100"/>
        <c:noMultiLvlLbl val="0"/>
      </c:catAx>
      <c:valAx>
        <c:axId val="41744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44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</xdr:colOff>
      <xdr:row>4</xdr:row>
      <xdr:rowOff>22860</xdr:rowOff>
    </xdr:from>
    <xdr:to>
      <xdr:col>27</xdr:col>
      <xdr:colOff>563880</xdr:colOff>
      <xdr:row>15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598170</xdr:colOff>
      <xdr:row>15</xdr:row>
      <xdr:rowOff>175260</xdr:rowOff>
    </xdr:from>
    <xdr:to>
      <xdr:col>27</xdr:col>
      <xdr:colOff>586740</xdr:colOff>
      <xdr:row>27</xdr:row>
      <xdr:rowOff>22860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H17" sqref="H17"/>
    </sheetView>
  </sheetViews>
  <sheetFormatPr defaultRowHeight="14.4" x14ac:dyDescent="0.3"/>
  <cols>
    <col min="1" max="1" width="17.44140625" customWidth="1"/>
    <col min="3" max="3" width="13.6640625" style="2" bestFit="1" customWidth="1"/>
    <col min="4" max="4" width="14.109375" style="2" bestFit="1" customWidth="1"/>
    <col min="5" max="5" width="13.77734375" style="2" customWidth="1"/>
    <col min="8" max="8" width="10" customWidth="1"/>
  </cols>
  <sheetData>
    <row r="1" spans="1:21" x14ac:dyDescent="0.3">
      <c r="A1" t="s">
        <v>0</v>
      </c>
      <c r="E1" s="2" t="s">
        <v>6</v>
      </c>
    </row>
    <row r="2" spans="1:21" x14ac:dyDescent="0.3">
      <c r="E2" s="2" t="s">
        <v>7</v>
      </c>
    </row>
    <row r="3" spans="1:21" ht="28.8" x14ac:dyDescent="0.3">
      <c r="A3" t="s">
        <v>1</v>
      </c>
      <c r="B3" t="s">
        <v>2</v>
      </c>
      <c r="C3" s="2" t="s">
        <v>3</v>
      </c>
      <c r="D3" s="3" t="s">
        <v>4</v>
      </c>
      <c r="E3" s="3" t="s">
        <v>5</v>
      </c>
      <c r="N3" t="s">
        <v>128</v>
      </c>
    </row>
    <row r="4" spans="1:21" ht="16.2" thickBot="1" x14ac:dyDescent="0.35">
      <c r="A4" t="s">
        <v>8</v>
      </c>
      <c r="B4" s="4" t="s">
        <v>9</v>
      </c>
      <c r="C4" s="2">
        <v>8.6999999999999994E-2</v>
      </c>
      <c r="D4" s="2">
        <v>8.1000000000000003E-2</v>
      </c>
      <c r="E4" s="2">
        <v>8.1000000000000003E-2</v>
      </c>
      <c r="G4" t="s">
        <v>119</v>
      </c>
      <c r="N4" s="1">
        <v>0.01</v>
      </c>
      <c r="O4" s="1">
        <v>0.02</v>
      </c>
    </row>
    <row r="5" spans="1:21" ht="15.6" x14ac:dyDescent="0.3">
      <c r="B5" s="4" t="s">
        <v>10</v>
      </c>
      <c r="C5" s="2">
        <v>8.1000000000000003E-2</v>
      </c>
      <c r="D5" s="2">
        <v>7.8E-2</v>
      </c>
      <c r="E5" s="2">
        <v>7.8E-2</v>
      </c>
      <c r="N5" s="1">
        <v>0.02</v>
      </c>
      <c r="O5" s="1">
        <v>0.04</v>
      </c>
      <c r="Q5" s="10" t="s">
        <v>125</v>
      </c>
      <c r="R5" s="10" t="s">
        <v>127</v>
      </c>
      <c r="T5" s="10" t="s">
        <v>125</v>
      </c>
      <c r="U5" s="10" t="s">
        <v>127</v>
      </c>
    </row>
    <row r="6" spans="1:21" ht="15.6" x14ac:dyDescent="0.3">
      <c r="B6" s="4" t="s">
        <v>11</v>
      </c>
      <c r="C6" s="2">
        <v>6.4000000000000001E-2</v>
      </c>
      <c r="D6" s="2">
        <v>4.4999999999999998E-2</v>
      </c>
      <c r="E6" s="2">
        <v>4.4999999999999998E-2</v>
      </c>
      <c r="G6" s="11" t="s">
        <v>123</v>
      </c>
      <c r="H6" s="11"/>
      <c r="J6" t="s">
        <v>124</v>
      </c>
      <c r="N6" s="1">
        <v>0.03</v>
      </c>
      <c r="O6" s="1">
        <v>0.06</v>
      </c>
      <c r="Q6" s="7">
        <v>0.01</v>
      </c>
      <c r="R6" s="8">
        <v>0</v>
      </c>
      <c r="T6" s="7">
        <v>0.02</v>
      </c>
      <c r="U6" s="8">
        <v>0</v>
      </c>
    </row>
    <row r="7" spans="1:21" ht="15.6" x14ac:dyDescent="0.3">
      <c r="A7" t="s">
        <v>99</v>
      </c>
      <c r="B7" s="4" t="s">
        <v>12</v>
      </c>
      <c r="C7" s="2">
        <v>0.121</v>
      </c>
      <c r="D7" s="2">
        <v>0.104</v>
      </c>
      <c r="E7" s="2">
        <v>0.104</v>
      </c>
      <c r="G7" s="11" t="s">
        <v>120</v>
      </c>
      <c r="H7" s="12">
        <f>MIN(C4:C93)</f>
        <v>3.6999999999999998E-2</v>
      </c>
      <c r="J7" t="s">
        <v>8</v>
      </c>
      <c r="K7" t="s">
        <v>120</v>
      </c>
      <c r="L7" s="6">
        <f>MIN(C4:C6)</f>
        <v>6.4000000000000001E-2</v>
      </c>
      <c r="N7" s="1">
        <v>0.04</v>
      </c>
      <c r="O7" s="1">
        <v>0.08</v>
      </c>
      <c r="Q7" s="7">
        <v>0.02</v>
      </c>
      <c r="R7" s="8">
        <v>0</v>
      </c>
      <c r="T7" s="7">
        <v>0.04</v>
      </c>
      <c r="U7" s="8">
        <v>2</v>
      </c>
    </row>
    <row r="8" spans="1:21" ht="15.6" x14ac:dyDescent="0.3">
      <c r="B8" s="4" t="s">
        <v>13</v>
      </c>
      <c r="C8" s="2">
        <v>0.105</v>
      </c>
      <c r="D8" s="2">
        <v>0.1</v>
      </c>
      <c r="E8" s="2">
        <v>0.1</v>
      </c>
      <c r="G8" s="11" t="s">
        <v>121</v>
      </c>
      <c r="H8" s="12">
        <f>MAX(C4:C99)</f>
        <v>0.28399999999999997</v>
      </c>
      <c r="K8" t="s">
        <v>121</v>
      </c>
      <c r="L8" s="6">
        <f>MAX(C4:C6)</f>
        <v>8.6999999999999994E-2</v>
      </c>
      <c r="N8" s="1">
        <v>0.05</v>
      </c>
      <c r="O8" s="1">
        <v>0.1</v>
      </c>
      <c r="Q8" s="7">
        <v>0.03</v>
      </c>
      <c r="R8" s="8">
        <v>0</v>
      </c>
      <c r="T8" s="7">
        <v>0.06</v>
      </c>
      <c r="U8" s="8">
        <v>6</v>
      </c>
    </row>
    <row r="9" spans="1:21" ht="15.6" x14ac:dyDescent="0.3">
      <c r="A9" t="s">
        <v>100</v>
      </c>
      <c r="B9" s="4" t="s">
        <v>14</v>
      </c>
      <c r="C9" s="2">
        <v>7.2999999999999995E-2</v>
      </c>
      <c r="D9" s="2">
        <v>3.5999999999999997E-2</v>
      </c>
      <c r="E9" s="2">
        <v>5.2999999999999999E-2</v>
      </c>
      <c r="G9" s="11" t="s">
        <v>122</v>
      </c>
      <c r="H9" s="12">
        <f>AVERAGE(C4:C93)</f>
        <v>9.3333333333333351E-2</v>
      </c>
      <c r="K9" t="s">
        <v>122</v>
      </c>
      <c r="L9" s="6">
        <f>AVERAGE(C4:C6)</f>
        <v>7.7333333333333323E-2</v>
      </c>
      <c r="N9" s="1">
        <v>0.06</v>
      </c>
      <c r="O9" s="1">
        <v>0.12</v>
      </c>
      <c r="Q9" s="7">
        <v>0.04</v>
      </c>
      <c r="R9" s="8">
        <v>2</v>
      </c>
      <c r="T9" s="7">
        <v>0.08</v>
      </c>
      <c r="U9" s="8">
        <v>22</v>
      </c>
    </row>
    <row r="10" spans="1:21" ht="15.6" x14ac:dyDescent="0.3">
      <c r="B10" s="4" t="s">
        <v>15</v>
      </c>
      <c r="C10" s="2">
        <v>8.1000000000000003E-2</v>
      </c>
      <c r="D10" s="2">
        <v>6.2E-2</v>
      </c>
      <c r="E10" s="2">
        <v>6.2E-2</v>
      </c>
      <c r="J10" t="s">
        <v>99</v>
      </c>
      <c r="K10" t="s">
        <v>120</v>
      </c>
      <c r="L10" s="6">
        <f>MIN(C7:C8)</f>
        <v>0.105</v>
      </c>
      <c r="N10" s="1">
        <v>7.0000000000000007E-2</v>
      </c>
      <c r="O10" s="1">
        <v>0.14000000000000001</v>
      </c>
      <c r="Q10" s="7">
        <v>0.05</v>
      </c>
      <c r="R10" s="8">
        <v>1</v>
      </c>
      <c r="T10" s="7">
        <v>0.1</v>
      </c>
      <c r="U10" s="8">
        <v>32</v>
      </c>
    </row>
    <row r="11" spans="1:21" ht="15.6" x14ac:dyDescent="0.3">
      <c r="A11" t="s">
        <v>101</v>
      </c>
      <c r="B11" s="4" t="s">
        <v>28</v>
      </c>
      <c r="C11" s="2">
        <v>0.1</v>
      </c>
      <c r="D11" s="2">
        <v>0.111</v>
      </c>
      <c r="E11" s="2">
        <v>0.13</v>
      </c>
      <c r="K11" t="s">
        <v>121</v>
      </c>
      <c r="L11" s="6">
        <f>MAX(C7:C8)</f>
        <v>0.121</v>
      </c>
      <c r="N11" s="1">
        <v>0.08</v>
      </c>
      <c r="O11" s="1">
        <v>0.16</v>
      </c>
      <c r="Q11" s="7">
        <v>0.06</v>
      </c>
      <c r="R11" s="8">
        <v>5</v>
      </c>
      <c r="T11" s="7">
        <v>0.12</v>
      </c>
      <c r="U11" s="8">
        <v>14</v>
      </c>
    </row>
    <row r="12" spans="1:21" ht="15.6" x14ac:dyDescent="0.3">
      <c r="B12" s="4" t="s">
        <v>29</v>
      </c>
      <c r="C12" s="2">
        <v>0.121</v>
      </c>
      <c r="D12" s="2">
        <v>0.128</v>
      </c>
      <c r="E12" s="2">
        <v>0.128</v>
      </c>
      <c r="K12" t="s">
        <v>122</v>
      </c>
      <c r="L12" s="6">
        <f>AVERAGE(C7:C8)</f>
        <v>0.11299999999999999</v>
      </c>
      <c r="N12" s="1">
        <v>0.09</v>
      </c>
      <c r="O12" s="1">
        <v>0.18</v>
      </c>
      <c r="Q12" s="7">
        <v>7.0000000000000007E-2</v>
      </c>
      <c r="R12" s="8">
        <v>10</v>
      </c>
      <c r="T12" s="7">
        <v>0.14000000000000001</v>
      </c>
      <c r="U12" s="8">
        <v>10</v>
      </c>
    </row>
    <row r="13" spans="1:21" ht="15.6" x14ac:dyDescent="0.3">
      <c r="B13" s="4" t="s">
        <v>30</v>
      </c>
      <c r="C13" s="2">
        <v>0.124</v>
      </c>
      <c r="D13" s="2">
        <v>0.13600000000000001</v>
      </c>
      <c r="E13" s="2">
        <v>0.13600000000000001</v>
      </c>
      <c r="J13" t="s">
        <v>100</v>
      </c>
      <c r="K13" t="s">
        <v>120</v>
      </c>
      <c r="L13" s="6">
        <f>MIN(C9:C10)</f>
        <v>7.2999999999999995E-2</v>
      </c>
      <c r="N13" s="1">
        <v>0.1</v>
      </c>
      <c r="O13" s="1">
        <v>0.2</v>
      </c>
      <c r="Q13" s="7">
        <v>0.08</v>
      </c>
      <c r="R13" s="8">
        <v>12</v>
      </c>
      <c r="T13" s="7">
        <v>0.16</v>
      </c>
      <c r="U13" s="8">
        <v>1</v>
      </c>
    </row>
    <row r="14" spans="1:21" ht="15.6" x14ac:dyDescent="0.3">
      <c r="B14" s="4" t="s">
        <v>31</v>
      </c>
      <c r="C14" s="2">
        <v>8.7999999999999995E-2</v>
      </c>
      <c r="D14" s="2">
        <v>9.4E-2</v>
      </c>
      <c r="E14" s="2">
        <v>9.4E-2</v>
      </c>
      <c r="F14" s="2"/>
      <c r="K14" t="s">
        <v>121</v>
      </c>
      <c r="L14" s="6">
        <f>MAX(C9:C10)</f>
        <v>8.1000000000000003E-2</v>
      </c>
      <c r="N14" s="1">
        <v>0.11</v>
      </c>
      <c r="O14" s="1">
        <v>0.22</v>
      </c>
      <c r="Q14" s="7">
        <v>0.09</v>
      </c>
      <c r="R14" s="8">
        <v>23</v>
      </c>
      <c r="T14" s="7">
        <v>0.18</v>
      </c>
      <c r="U14" s="8">
        <v>0</v>
      </c>
    </row>
    <row r="15" spans="1:21" ht="15.6" x14ac:dyDescent="0.3">
      <c r="A15" t="s">
        <v>103</v>
      </c>
      <c r="B15" s="4" t="s">
        <v>57</v>
      </c>
      <c r="C15" s="2">
        <v>0.122</v>
      </c>
      <c r="D15" s="2">
        <v>0.11600000000000001</v>
      </c>
      <c r="E15" s="2">
        <v>0.11600000000000001</v>
      </c>
      <c r="K15" t="s">
        <v>122</v>
      </c>
      <c r="L15" s="6">
        <f>AVERAGE(C9:C10)</f>
        <v>7.6999999999999999E-2</v>
      </c>
      <c r="N15" s="1">
        <v>0.12</v>
      </c>
      <c r="O15" s="1">
        <v>0.24</v>
      </c>
      <c r="Q15" s="7">
        <v>0.1</v>
      </c>
      <c r="R15" s="8">
        <v>9</v>
      </c>
      <c r="T15" s="7">
        <v>0.2</v>
      </c>
      <c r="U15" s="8">
        <v>1</v>
      </c>
    </row>
    <row r="16" spans="1:21" ht="15.6" x14ac:dyDescent="0.3">
      <c r="A16" t="s">
        <v>104</v>
      </c>
      <c r="B16" s="4" t="s">
        <v>58</v>
      </c>
      <c r="C16" s="2">
        <v>9.1999999999999998E-2</v>
      </c>
      <c r="D16" s="2">
        <v>7.9000000000000001E-2</v>
      </c>
      <c r="E16" s="2">
        <v>7.9000000000000001E-2</v>
      </c>
      <c r="J16" t="s">
        <v>101</v>
      </c>
      <c r="K16" t="s">
        <v>120</v>
      </c>
      <c r="L16" s="6">
        <f>MIN(C11:C14)</f>
        <v>8.7999999999999995E-2</v>
      </c>
      <c r="N16" s="1">
        <v>0.13</v>
      </c>
      <c r="O16" s="1">
        <v>0.26</v>
      </c>
      <c r="Q16" s="7">
        <v>0.11</v>
      </c>
      <c r="R16" s="8">
        <v>9</v>
      </c>
      <c r="T16" s="7">
        <v>0.22</v>
      </c>
      <c r="U16" s="8">
        <v>0</v>
      </c>
    </row>
    <row r="17" spans="1:21" ht="15.6" x14ac:dyDescent="0.3">
      <c r="B17" s="4" t="s">
        <v>59</v>
      </c>
      <c r="C17" s="2">
        <v>8.2000000000000003E-2</v>
      </c>
      <c r="D17" s="2">
        <v>8.5000000000000006E-2</v>
      </c>
      <c r="E17" s="2">
        <v>8.5000000000000006E-2</v>
      </c>
      <c r="K17" t="s">
        <v>121</v>
      </c>
      <c r="L17" s="6">
        <f>MAX(C11:C14)</f>
        <v>0.124</v>
      </c>
      <c r="N17" s="1">
        <v>0.14000000000000001</v>
      </c>
      <c r="O17" s="1">
        <v>0.28000000000000003</v>
      </c>
      <c r="Q17" s="7">
        <v>0.12</v>
      </c>
      <c r="R17" s="8">
        <v>5</v>
      </c>
      <c r="T17" s="7">
        <v>0.24</v>
      </c>
      <c r="U17" s="8">
        <v>1</v>
      </c>
    </row>
    <row r="18" spans="1:21" ht="15.6" x14ac:dyDescent="0.3">
      <c r="B18" s="4" t="s">
        <v>60</v>
      </c>
      <c r="C18" s="2">
        <v>7.8E-2</v>
      </c>
      <c r="D18" s="2">
        <v>6.7000000000000004E-2</v>
      </c>
      <c r="E18" s="2">
        <v>6.8000000000000005E-2</v>
      </c>
      <c r="K18" t="s">
        <v>122</v>
      </c>
      <c r="L18" s="6">
        <f>AVERAGE(C11:C14)</f>
        <v>0.10824999999999999</v>
      </c>
      <c r="N18" s="1">
        <v>0.15</v>
      </c>
      <c r="O18" s="1">
        <v>0.3</v>
      </c>
      <c r="Q18" s="7">
        <v>0.13</v>
      </c>
      <c r="R18" s="8">
        <v>9</v>
      </c>
      <c r="T18" s="7">
        <v>0.26</v>
      </c>
      <c r="U18" s="8">
        <v>0</v>
      </c>
    </row>
    <row r="19" spans="1:21" ht="15.6" x14ac:dyDescent="0.3">
      <c r="B19" s="4" t="s">
        <v>61</v>
      </c>
      <c r="C19" s="2">
        <v>8.1000000000000003E-2</v>
      </c>
      <c r="D19" s="2">
        <v>6.6000000000000003E-2</v>
      </c>
      <c r="E19" s="2">
        <v>6.6000000000000003E-2</v>
      </c>
      <c r="J19" t="s">
        <v>103</v>
      </c>
      <c r="K19" t="s">
        <v>120</v>
      </c>
      <c r="L19" s="6">
        <f>MIN(C12)</f>
        <v>0.121</v>
      </c>
      <c r="N19" s="1">
        <v>0.16</v>
      </c>
      <c r="Q19" s="7">
        <v>0.14000000000000001</v>
      </c>
      <c r="R19" s="8">
        <v>1</v>
      </c>
      <c r="T19" s="7">
        <v>0.28000000000000003</v>
      </c>
      <c r="U19" s="8">
        <v>0</v>
      </c>
    </row>
    <row r="20" spans="1:21" ht="15.6" x14ac:dyDescent="0.3">
      <c r="A20" t="s">
        <v>102</v>
      </c>
      <c r="B20" s="4" t="s">
        <v>16</v>
      </c>
      <c r="C20" s="2">
        <v>8.7999999999999995E-2</v>
      </c>
      <c r="D20" s="2">
        <v>6.5000000000000002E-2</v>
      </c>
      <c r="E20" s="2">
        <v>6.5000000000000002E-2</v>
      </c>
      <c r="K20" t="s">
        <v>121</v>
      </c>
      <c r="L20" s="6">
        <f>MAX(C12)</f>
        <v>0.121</v>
      </c>
      <c r="N20" s="1">
        <v>0.17</v>
      </c>
      <c r="Q20" s="7">
        <v>0.15</v>
      </c>
      <c r="R20" s="8">
        <v>1</v>
      </c>
      <c r="T20" s="7">
        <v>0.3</v>
      </c>
      <c r="U20" s="8">
        <v>1</v>
      </c>
    </row>
    <row r="21" spans="1:21" ht="16.2" thickBot="1" x14ac:dyDescent="0.35">
      <c r="B21" s="4" t="s">
        <v>17</v>
      </c>
      <c r="C21" s="2">
        <v>0.1</v>
      </c>
      <c r="D21" s="2">
        <v>7.3999999999999996E-2</v>
      </c>
      <c r="E21" s="2">
        <v>6.4000000000000001E-2</v>
      </c>
      <c r="K21" t="s">
        <v>122</v>
      </c>
      <c r="L21" s="6">
        <f>AVERAGE(C12)</f>
        <v>0.121</v>
      </c>
      <c r="N21" s="1">
        <v>0.18</v>
      </c>
      <c r="Q21" s="7">
        <v>0.16</v>
      </c>
      <c r="R21" s="8">
        <v>0</v>
      </c>
      <c r="T21" s="9" t="s">
        <v>126</v>
      </c>
      <c r="U21" s="9">
        <v>0</v>
      </c>
    </row>
    <row r="22" spans="1:21" ht="15.6" x14ac:dyDescent="0.3">
      <c r="B22" s="4" t="s">
        <v>18</v>
      </c>
      <c r="C22" s="2">
        <v>8.2000000000000003E-2</v>
      </c>
      <c r="D22" s="2">
        <v>7.0999999999999994E-2</v>
      </c>
      <c r="E22" s="2">
        <v>7.0999999999999994E-2</v>
      </c>
      <c r="J22" t="s">
        <v>104</v>
      </c>
      <c r="K22" t="s">
        <v>120</v>
      </c>
      <c r="L22" s="6">
        <f>MIN(C16:C19)</f>
        <v>7.8E-2</v>
      </c>
      <c r="N22" s="1">
        <v>0.19</v>
      </c>
      <c r="Q22" s="7">
        <v>0.17</v>
      </c>
      <c r="R22" s="8">
        <v>0</v>
      </c>
    </row>
    <row r="23" spans="1:21" ht="15.6" x14ac:dyDescent="0.3">
      <c r="B23" s="4" t="s">
        <v>19</v>
      </c>
      <c r="C23" s="2">
        <v>8.2000000000000003E-2</v>
      </c>
      <c r="D23" s="2">
        <v>5.8999999999999997E-2</v>
      </c>
      <c r="E23" s="2">
        <v>6.9000000000000006E-2</v>
      </c>
      <c r="K23" t="s">
        <v>121</v>
      </c>
      <c r="L23" s="6">
        <f>MAX(C16:C19)</f>
        <v>9.1999999999999998E-2</v>
      </c>
      <c r="N23" s="1">
        <v>0.2</v>
      </c>
      <c r="Q23" s="7">
        <v>0.18</v>
      </c>
      <c r="R23" s="8">
        <v>0</v>
      </c>
    </row>
    <row r="24" spans="1:21" ht="15.6" x14ac:dyDescent="0.3">
      <c r="B24" s="4" t="s">
        <v>20</v>
      </c>
      <c r="C24" s="2">
        <v>9.2999999999999999E-2</v>
      </c>
      <c r="D24" s="2">
        <v>7.0999999999999994E-2</v>
      </c>
      <c r="E24" s="2">
        <v>7.0999999999999994E-2</v>
      </c>
      <c r="F24" s="2"/>
      <c r="K24" t="s">
        <v>122</v>
      </c>
      <c r="L24" s="6">
        <f>AVERAGE(C16:C19)</f>
        <v>8.3250000000000005E-2</v>
      </c>
      <c r="N24" s="1">
        <v>0.21</v>
      </c>
      <c r="Q24" s="7">
        <v>0.19</v>
      </c>
      <c r="R24" s="8">
        <v>1</v>
      </c>
    </row>
    <row r="25" spans="1:21" ht="15.6" x14ac:dyDescent="0.3">
      <c r="B25" s="4" t="s">
        <v>21</v>
      </c>
      <c r="C25" s="2">
        <v>4.5999999999999999E-2</v>
      </c>
      <c r="D25" s="2">
        <v>3.6999999999999998E-2</v>
      </c>
      <c r="E25" s="2">
        <v>5.6000000000000001E-2</v>
      </c>
      <c r="J25" t="s">
        <v>102</v>
      </c>
      <c r="K25" t="s">
        <v>120</v>
      </c>
      <c r="L25" s="6">
        <f>MIN(C20:C31)</f>
        <v>4.5999999999999999E-2</v>
      </c>
      <c r="N25" s="1">
        <v>0.22</v>
      </c>
      <c r="Q25" s="7">
        <v>0.2</v>
      </c>
      <c r="R25" s="8">
        <v>0</v>
      </c>
    </row>
    <row r="26" spans="1:21" ht="15.6" x14ac:dyDescent="0.3">
      <c r="B26" s="4" t="s">
        <v>22</v>
      </c>
      <c r="C26" s="2">
        <v>0.28399999999999997</v>
      </c>
      <c r="D26" s="2">
        <v>0.1</v>
      </c>
      <c r="E26" s="2">
        <v>0.1</v>
      </c>
      <c r="K26" t="s">
        <v>121</v>
      </c>
      <c r="L26" s="6">
        <f>MAX(C20:C31)</f>
        <v>0.28399999999999997</v>
      </c>
      <c r="N26" s="1">
        <v>0.23</v>
      </c>
      <c r="Q26" s="7">
        <v>0.21</v>
      </c>
      <c r="R26" s="8">
        <v>0</v>
      </c>
    </row>
    <row r="27" spans="1:21" ht="15.6" x14ac:dyDescent="0.3">
      <c r="B27" s="4" t="s">
        <v>23</v>
      </c>
      <c r="C27" s="2">
        <v>8.6999999999999994E-2</v>
      </c>
      <c r="D27" s="2">
        <v>6.0999999999999999E-2</v>
      </c>
      <c r="E27" s="2">
        <v>6.0999999999999999E-2</v>
      </c>
      <c r="K27" t="s">
        <v>122</v>
      </c>
      <c r="L27" s="6">
        <f>AVERAGE(C20:C31)</f>
        <v>0.11275000000000002</v>
      </c>
      <c r="N27" s="1">
        <v>0.24</v>
      </c>
      <c r="Q27" s="7">
        <v>0.22</v>
      </c>
      <c r="R27" s="8">
        <v>0</v>
      </c>
    </row>
    <row r="28" spans="1:21" ht="15.6" x14ac:dyDescent="0.3">
      <c r="B28" s="4" t="s">
        <v>24</v>
      </c>
      <c r="C28" s="2">
        <v>0.107</v>
      </c>
      <c r="D28" s="2">
        <v>5.5E-2</v>
      </c>
      <c r="E28" s="2">
        <v>5.5E-2</v>
      </c>
      <c r="J28" t="s">
        <v>105</v>
      </c>
      <c r="K28" t="s">
        <v>120</v>
      </c>
      <c r="L28" s="6">
        <f>MIN(C32:C37)</f>
        <v>6.3E-2</v>
      </c>
      <c r="N28" s="1">
        <v>0.25</v>
      </c>
      <c r="Q28" s="7">
        <v>0.23</v>
      </c>
      <c r="R28" s="8">
        <v>1</v>
      </c>
    </row>
    <row r="29" spans="1:21" ht="15.6" x14ac:dyDescent="0.3">
      <c r="B29" s="4" t="s">
        <v>25</v>
      </c>
      <c r="C29" s="2">
        <v>0.14599999999999999</v>
      </c>
      <c r="D29" s="2">
        <v>0.104</v>
      </c>
      <c r="E29" s="2">
        <v>0.104</v>
      </c>
      <c r="K29" t="s">
        <v>121</v>
      </c>
      <c r="L29" s="6">
        <f>MAX(C32:C37)</f>
        <v>0.185</v>
      </c>
      <c r="N29" s="1">
        <v>0.26</v>
      </c>
      <c r="Q29" s="7">
        <v>0.24</v>
      </c>
      <c r="R29" s="8">
        <v>0</v>
      </c>
    </row>
    <row r="30" spans="1:21" ht="15.6" x14ac:dyDescent="0.3">
      <c r="B30" s="4" t="s">
        <v>26</v>
      </c>
      <c r="C30" s="2">
        <v>0.13</v>
      </c>
      <c r="D30" s="2">
        <v>0.121</v>
      </c>
      <c r="E30" s="2">
        <v>9.1999999999999998E-2</v>
      </c>
      <c r="K30" t="s">
        <v>122</v>
      </c>
      <c r="L30" s="6">
        <f>AVERAGE(C32:C37)</f>
        <v>0.1075</v>
      </c>
      <c r="N30" s="1">
        <v>0.27</v>
      </c>
      <c r="Q30" s="7">
        <v>0.25</v>
      </c>
      <c r="R30" s="8">
        <v>0</v>
      </c>
    </row>
    <row r="31" spans="1:21" ht="15.6" x14ac:dyDescent="0.3">
      <c r="B31" s="4" t="s">
        <v>27</v>
      </c>
      <c r="C31" s="2">
        <v>0.108</v>
      </c>
      <c r="D31" s="2">
        <v>8.1000000000000003E-2</v>
      </c>
      <c r="E31" s="2">
        <v>8.6999999999999994E-2</v>
      </c>
      <c r="J31" t="s">
        <v>106</v>
      </c>
      <c r="K31" t="s">
        <v>120</v>
      </c>
      <c r="L31" s="6">
        <f>MIN(C38)</f>
        <v>0.123</v>
      </c>
      <c r="N31" s="1">
        <v>0.28000000000000003</v>
      </c>
      <c r="Q31" s="7">
        <v>0.26</v>
      </c>
      <c r="R31" s="8">
        <v>0</v>
      </c>
    </row>
    <row r="32" spans="1:21" ht="15.6" x14ac:dyDescent="0.3">
      <c r="A32" t="s">
        <v>105</v>
      </c>
      <c r="B32" s="4" t="s">
        <v>66</v>
      </c>
      <c r="C32" s="2">
        <v>0.09</v>
      </c>
      <c r="D32" s="2">
        <v>4.5999999999999999E-2</v>
      </c>
      <c r="E32" s="2">
        <v>4.9000000000000002E-2</v>
      </c>
      <c r="K32" t="s">
        <v>121</v>
      </c>
      <c r="L32" s="6">
        <f>MAX(C38)</f>
        <v>0.123</v>
      </c>
      <c r="N32" s="1">
        <v>0.28999999999999998</v>
      </c>
      <c r="Q32" s="7">
        <v>0.27</v>
      </c>
      <c r="R32" s="8">
        <v>0</v>
      </c>
    </row>
    <row r="33" spans="1:18" ht="15.6" x14ac:dyDescent="0.3">
      <c r="B33" s="4" t="s">
        <v>67</v>
      </c>
      <c r="C33" s="2">
        <v>0.11899999999999999</v>
      </c>
      <c r="D33" s="2">
        <v>7.6999999999999999E-2</v>
      </c>
      <c r="E33" s="2">
        <v>7.6999999999999999E-2</v>
      </c>
      <c r="K33" t="s">
        <v>122</v>
      </c>
      <c r="L33" s="6">
        <f>AVERAGE(C38)</f>
        <v>0.123</v>
      </c>
      <c r="N33" s="1">
        <v>0.3</v>
      </c>
      <c r="Q33" s="7">
        <v>0.28000000000000003</v>
      </c>
      <c r="R33" s="8">
        <v>0</v>
      </c>
    </row>
    <row r="34" spans="1:18" ht="15.6" x14ac:dyDescent="0.3">
      <c r="B34" s="4" t="s">
        <v>68</v>
      </c>
      <c r="C34" s="2">
        <v>0.108</v>
      </c>
      <c r="D34" s="2">
        <v>7.1999999999999995E-2</v>
      </c>
      <c r="E34" s="2">
        <v>7.3999999999999996E-2</v>
      </c>
      <c r="J34" t="s">
        <v>107</v>
      </c>
      <c r="K34" t="s">
        <v>120</v>
      </c>
      <c r="L34" s="6">
        <f>MIN(C39:C41)</f>
        <v>3.6999999999999998E-2</v>
      </c>
      <c r="Q34" s="7">
        <v>0.28999999999999998</v>
      </c>
      <c r="R34" s="8">
        <v>1</v>
      </c>
    </row>
    <row r="35" spans="1:18" ht="15.6" x14ac:dyDescent="0.3">
      <c r="B35" s="4" t="s">
        <v>69</v>
      </c>
      <c r="C35" s="2">
        <v>0.08</v>
      </c>
      <c r="D35" s="2">
        <v>5.2999999999999999E-2</v>
      </c>
      <c r="E35" s="2">
        <v>5.2999999999999999E-2</v>
      </c>
      <c r="K35" t="s">
        <v>121</v>
      </c>
      <c r="L35" s="6">
        <f>MAX(C39:C41)</f>
        <v>0.106</v>
      </c>
      <c r="Q35" s="7">
        <v>0.3</v>
      </c>
      <c r="R35" s="8">
        <v>0</v>
      </c>
    </row>
    <row r="36" spans="1:18" ht="16.2" thickBot="1" x14ac:dyDescent="0.35">
      <c r="B36" s="4" t="s">
        <v>70</v>
      </c>
      <c r="C36" s="2">
        <v>6.3E-2</v>
      </c>
      <c r="D36" s="2">
        <v>-0.06</v>
      </c>
      <c r="E36" s="2">
        <v>-8.0000000000000002E-3</v>
      </c>
      <c r="K36" t="s">
        <v>122</v>
      </c>
      <c r="L36" s="6">
        <f>AVERAGE(C39:C41)</f>
        <v>7.566666666666666E-2</v>
      </c>
      <c r="Q36" s="9" t="s">
        <v>126</v>
      </c>
      <c r="R36" s="9">
        <v>0</v>
      </c>
    </row>
    <row r="37" spans="1:18" ht="15.6" x14ac:dyDescent="0.3">
      <c r="B37" s="4" t="s">
        <v>71</v>
      </c>
      <c r="C37" s="2">
        <v>0.185</v>
      </c>
      <c r="D37" s="2">
        <v>5.5E-2</v>
      </c>
      <c r="E37" s="2">
        <v>5.5E-2</v>
      </c>
      <c r="J37" t="s">
        <v>108</v>
      </c>
      <c r="K37" t="s">
        <v>120</v>
      </c>
      <c r="L37" s="6">
        <f>MIN(C42:C46)</f>
        <v>5.8000000000000003E-2</v>
      </c>
    </row>
    <row r="38" spans="1:18" ht="15.6" x14ac:dyDescent="0.3">
      <c r="A38" t="s">
        <v>106</v>
      </c>
      <c r="B38" s="4" t="s">
        <v>72</v>
      </c>
      <c r="C38" s="2">
        <v>0.123</v>
      </c>
      <c r="D38" s="2">
        <v>0.13600000000000001</v>
      </c>
      <c r="E38" s="2">
        <v>0.13600000000000001</v>
      </c>
      <c r="K38" t="s">
        <v>121</v>
      </c>
      <c r="L38" s="6">
        <f>MAX(C42:C46)</f>
        <v>7.9000000000000001E-2</v>
      </c>
    </row>
    <row r="39" spans="1:18" ht="15.6" x14ac:dyDescent="0.3">
      <c r="A39" t="s">
        <v>107</v>
      </c>
      <c r="B39" s="4" t="s">
        <v>73</v>
      </c>
      <c r="C39" s="2">
        <v>3.6999999999999998E-2</v>
      </c>
      <c r="D39" s="2">
        <v>-2.8000000000000001E-2</v>
      </c>
      <c r="E39" s="2">
        <v>0.1</v>
      </c>
      <c r="K39" t="s">
        <v>122</v>
      </c>
      <c r="L39" s="6">
        <f>AVERAGE(C42:C46)</f>
        <v>6.8600000000000008E-2</v>
      </c>
    </row>
    <row r="40" spans="1:18" ht="15.6" x14ac:dyDescent="0.3">
      <c r="B40" s="4" t="s">
        <v>74</v>
      </c>
      <c r="C40" s="2">
        <v>8.4000000000000005E-2</v>
      </c>
      <c r="D40" s="2">
        <v>3.4000000000000002E-2</v>
      </c>
      <c r="E40" s="2">
        <v>7.0999999999999994E-2</v>
      </c>
      <c r="J40" t="s">
        <v>109</v>
      </c>
      <c r="K40" t="s">
        <v>120</v>
      </c>
      <c r="L40" s="6">
        <f>MIN(C47)</f>
        <v>0.12</v>
      </c>
    </row>
    <row r="41" spans="1:18" ht="15.6" x14ac:dyDescent="0.3">
      <c r="B41" s="4" t="s">
        <v>75</v>
      </c>
      <c r="C41" s="2">
        <v>0.106</v>
      </c>
      <c r="D41" s="2">
        <v>-1.9E-2</v>
      </c>
      <c r="E41" s="2">
        <v>0.20399999999999999</v>
      </c>
      <c r="K41" t="s">
        <v>121</v>
      </c>
      <c r="L41" s="6">
        <f>MAX(C47)</f>
        <v>0.12</v>
      </c>
    </row>
    <row r="42" spans="1:18" ht="15.6" x14ac:dyDescent="0.3">
      <c r="A42" t="s">
        <v>108</v>
      </c>
      <c r="B42" s="4" t="s">
        <v>76</v>
      </c>
      <c r="C42" s="2">
        <v>7.9000000000000001E-2</v>
      </c>
      <c r="D42" s="2">
        <v>7.3999999999999996E-2</v>
      </c>
      <c r="E42" s="2">
        <v>8.8999999999999996E-2</v>
      </c>
      <c r="K42" t="s">
        <v>122</v>
      </c>
      <c r="L42" s="6">
        <f>AVERAGE(C47)</f>
        <v>0.12</v>
      </c>
    </row>
    <row r="43" spans="1:18" ht="15.6" x14ac:dyDescent="0.3">
      <c r="B43" s="4" t="s">
        <v>77</v>
      </c>
      <c r="C43" s="2">
        <v>7.8E-2</v>
      </c>
      <c r="D43" s="2">
        <v>6.6000000000000003E-2</v>
      </c>
      <c r="E43" s="2">
        <v>6.7000000000000004E-2</v>
      </c>
      <c r="J43" t="s">
        <v>110</v>
      </c>
      <c r="K43" t="s">
        <v>120</v>
      </c>
      <c r="L43" s="6">
        <f>MIN(C48)</f>
        <v>0.105</v>
      </c>
    </row>
    <row r="44" spans="1:18" ht="15.6" x14ac:dyDescent="0.3">
      <c r="B44" s="4" t="s">
        <v>78</v>
      </c>
      <c r="C44" s="2">
        <v>5.8000000000000003E-2</v>
      </c>
      <c r="D44" s="2">
        <v>4.7E-2</v>
      </c>
      <c r="E44" s="2">
        <v>6.3E-2</v>
      </c>
      <c r="K44" t="s">
        <v>121</v>
      </c>
      <c r="L44" s="6">
        <f>MAX(C48)</f>
        <v>0.105</v>
      </c>
    </row>
    <row r="45" spans="1:18" ht="15.6" x14ac:dyDescent="0.3">
      <c r="B45" s="4" t="s">
        <v>79</v>
      </c>
      <c r="C45" s="2">
        <v>5.8000000000000003E-2</v>
      </c>
      <c r="D45" s="2">
        <v>0.05</v>
      </c>
      <c r="E45" s="2">
        <v>5.7000000000000002E-2</v>
      </c>
      <c r="K45" t="s">
        <v>122</v>
      </c>
      <c r="L45" s="6">
        <f>AVERAGE(C48)</f>
        <v>0.105</v>
      </c>
    </row>
    <row r="46" spans="1:18" ht="15.6" x14ac:dyDescent="0.3">
      <c r="B46" s="4" t="s">
        <v>80</v>
      </c>
      <c r="C46" s="2">
        <v>7.0000000000000007E-2</v>
      </c>
      <c r="D46" s="2">
        <v>6.4000000000000001E-2</v>
      </c>
      <c r="E46" s="2">
        <v>7.3999999999999996E-2</v>
      </c>
      <c r="J46" t="s">
        <v>111</v>
      </c>
      <c r="K46" t="s">
        <v>120</v>
      </c>
      <c r="L46" s="6">
        <f>MIN(C49:C52)</f>
        <v>8.4000000000000005E-2</v>
      </c>
    </row>
    <row r="47" spans="1:18" ht="15.6" x14ac:dyDescent="0.3">
      <c r="A47" t="s">
        <v>109</v>
      </c>
      <c r="B47" s="4" t="s">
        <v>81</v>
      </c>
      <c r="C47" s="2">
        <v>0.12</v>
      </c>
      <c r="D47" s="2">
        <v>0.13300000000000001</v>
      </c>
      <c r="E47" s="2">
        <v>0.13300000000000001</v>
      </c>
      <c r="K47" t="s">
        <v>121</v>
      </c>
      <c r="L47" s="6">
        <f>MAX(C49:C52)</f>
        <v>0.126</v>
      </c>
    </row>
    <row r="48" spans="1:18" ht="15.6" x14ac:dyDescent="0.3">
      <c r="A48" t="s">
        <v>110</v>
      </c>
      <c r="B48" s="4" t="s">
        <v>82</v>
      </c>
      <c r="C48" s="2">
        <v>0.105</v>
      </c>
      <c r="D48" s="2">
        <v>0.104</v>
      </c>
      <c r="E48" s="2">
        <v>0.104</v>
      </c>
      <c r="K48" t="s">
        <v>122</v>
      </c>
      <c r="L48" s="6">
        <f>AVERAGE(C49:C52)</f>
        <v>0.10125000000000001</v>
      </c>
    </row>
    <row r="49" spans="1:12" ht="15.6" x14ac:dyDescent="0.3">
      <c r="A49" t="s">
        <v>111</v>
      </c>
      <c r="B49" s="4" t="s">
        <v>83</v>
      </c>
      <c r="C49" s="2">
        <v>9.6000000000000002E-2</v>
      </c>
      <c r="D49" s="2">
        <v>8.6999999999999994E-2</v>
      </c>
      <c r="E49" s="2">
        <v>8.6999999999999994E-2</v>
      </c>
      <c r="J49" t="s">
        <v>112</v>
      </c>
      <c r="K49" t="s">
        <v>120</v>
      </c>
      <c r="L49" s="6">
        <f>MIN(C53)</f>
        <v>8.3000000000000004E-2</v>
      </c>
    </row>
    <row r="50" spans="1:12" ht="15.6" x14ac:dyDescent="0.3">
      <c r="B50" s="4" t="s">
        <v>84</v>
      </c>
      <c r="C50" s="2">
        <v>0.126</v>
      </c>
      <c r="D50" s="2">
        <v>0.108</v>
      </c>
      <c r="E50" s="2">
        <v>0.108</v>
      </c>
      <c r="K50" t="s">
        <v>121</v>
      </c>
      <c r="L50" s="6">
        <f>MAX(C53)</f>
        <v>8.3000000000000004E-2</v>
      </c>
    </row>
    <row r="51" spans="1:12" ht="15.6" x14ac:dyDescent="0.3">
      <c r="B51" s="4" t="s">
        <v>85</v>
      </c>
      <c r="C51" s="2">
        <v>9.9000000000000005E-2</v>
      </c>
      <c r="D51" s="2">
        <v>9.1999999999999998E-2</v>
      </c>
      <c r="E51" s="2">
        <v>9.1999999999999998E-2</v>
      </c>
      <c r="K51" t="s">
        <v>122</v>
      </c>
      <c r="L51" s="6">
        <f>AVERAGE(C53)</f>
        <v>8.3000000000000004E-2</v>
      </c>
    </row>
    <row r="52" spans="1:12" ht="15.6" x14ac:dyDescent="0.3">
      <c r="B52" s="4" t="s">
        <v>86</v>
      </c>
      <c r="C52" s="2">
        <v>8.4000000000000005E-2</v>
      </c>
      <c r="D52" s="2">
        <v>7.0000000000000007E-2</v>
      </c>
      <c r="E52" s="2">
        <v>7.0000000000000007E-2</v>
      </c>
      <c r="J52" t="s">
        <v>113</v>
      </c>
      <c r="K52" t="s">
        <v>120</v>
      </c>
      <c r="L52" s="6">
        <f>MIN(C54)</f>
        <v>0.11799999999999999</v>
      </c>
    </row>
    <row r="53" spans="1:12" ht="15.6" x14ac:dyDescent="0.3">
      <c r="A53" t="s">
        <v>112</v>
      </c>
      <c r="B53" s="4" t="s">
        <v>87</v>
      </c>
      <c r="C53" s="2">
        <v>8.3000000000000004E-2</v>
      </c>
      <c r="D53" s="2">
        <v>0.09</v>
      </c>
      <c r="E53" s="2">
        <v>0.09</v>
      </c>
      <c r="K53" t="s">
        <v>121</v>
      </c>
      <c r="L53" s="6">
        <f>MAX(C54)</f>
        <v>0.11799999999999999</v>
      </c>
    </row>
    <row r="54" spans="1:12" ht="15.6" x14ac:dyDescent="0.3">
      <c r="A54" t="s">
        <v>113</v>
      </c>
      <c r="B54" s="4" t="s">
        <v>88</v>
      </c>
      <c r="C54" s="2">
        <v>0.11799999999999999</v>
      </c>
      <c r="D54" s="2">
        <v>0.122</v>
      </c>
      <c r="E54" s="2">
        <v>0.122</v>
      </c>
      <c r="K54" t="s">
        <v>122</v>
      </c>
      <c r="L54" s="6">
        <f>AVERAGE(C54)</f>
        <v>0.11799999999999999</v>
      </c>
    </row>
    <row r="55" spans="1:12" ht="15.6" x14ac:dyDescent="0.3">
      <c r="A55" t="s">
        <v>114</v>
      </c>
      <c r="B55" s="4" t="s">
        <v>89</v>
      </c>
      <c r="C55" s="2">
        <v>8.5000000000000006E-2</v>
      </c>
      <c r="D55" s="2">
        <v>6.2E-2</v>
      </c>
      <c r="E55" s="2">
        <v>6.2E-2</v>
      </c>
      <c r="J55" t="s">
        <v>114</v>
      </c>
      <c r="K55" t="s">
        <v>120</v>
      </c>
      <c r="L55" s="6">
        <f>MIN(C55:C58)</f>
        <v>5.8999999999999997E-2</v>
      </c>
    </row>
    <row r="56" spans="1:12" ht="15.6" x14ac:dyDescent="0.3">
      <c r="B56" s="4" t="s">
        <v>90</v>
      </c>
      <c r="C56" s="2">
        <v>5.8999999999999997E-2</v>
      </c>
      <c r="D56" s="2">
        <v>3.5999999999999997E-2</v>
      </c>
      <c r="E56" s="2">
        <v>5.3999999999999999E-2</v>
      </c>
      <c r="K56" t="s">
        <v>121</v>
      </c>
      <c r="L56" s="6">
        <f>MAX(C55:C58)</f>
        <v>8.5000000000000006E-2</v>
      </c>
    </row>
    <row r="57" spans="1:12" ht="15.6" x14ac:dyDescent="0.3">
      <c r="B57" s="4" t="s">
        <v>91</v>
      </c>
      <c r="C57" s="2">
        <v>6.4000000000000001E-2</v>
      </c>
      <c r="D57" s="2">
        <v>5.0999999999999997E-2</v>
      </c>
      <c r="E57" s="2">
        <v>5.0999999999999997E-2</v>
      </c>
      <c r="K57" t="s">
        <v>122</v>
      </c>
      <c r="L57" s="6">
        <f>AVERAGE(C55:C58)</f>
        <v>7.2500000000000009E-2</v>
      </c>
    </row>
    <row r="58" spans="1:12" ht="15.6" x14ac:dyDescent="0.3">
      <c r="B58" s="4" t="s">
        <v>92</v>
      </c>
      <c r="C58" s="2">
        <v>8.2000000000000003E-2</v>
      </c>
      <c r="D58" s="2">
        <v>6.7000000000000004E-2</v>
      </c>
      <c r="E58" s="2">
        <v>6.7000000000000004E-2</v>
      </c>
      <c r="J58" t="s">
        <v>115</v>
      </c>
      <c r="K58" t="s">
        <v>120</v>
      </c>
      <c r="L58" s="6">
        <f>MIN(C59:C60)</f>
        <v>5.1999999999999998E-2</v>
      </c>
    </row>
    <row r="59" spans="1:12" ht="15.6" x14ac:dyDescent="0.3">
      <c r="A59" t="s">
        <v>115</v>
      </c>
      <c r="B59" s="5" t="s">
        <v>97</v>
      </c>
      <c r="C59" s="2">
        <v>5.1999999999999998E-2</v>
      </c>
      <c r="D59" s="2">
        <v>3.6999999999999998E-2</v>
      </c>
      <c r="E59" s="2">
        <v>5.2999999999999999E-2</v>
      </c>
      <c r="K59" t="s">
        <v>121</v>
      </c>
      <c r="L59" s="6">
        <f>MAX(C59:C60)</f>
        <v>7.3999999999999996E-2</v>
      </c>
    </row>
    <row r="60" spans="1:12" ht="15.6" x14ac:dyDescent="0.3">
      <c r="B60" s="4" t="s">
        <v>98</v>
      </c>
      <c r="C60" s="2">
        <v>7.3999999999999996E-2</v>
      </c>
      <c r="D60" s="2">
        <v>5.8999999999999997E-2</v>
      </c>
      <c r="E60" s="2">
        <v>0.08</v>
      </c>
      <c r="K60" t="s">
        <v>122</v>
      </c>
      <c r="L60" s="6">
        <f>AVERAGE(C59:C60)</f>
        <v>6.3E-2</v>
      </c>
    </row>
    <row r="61" spans="1:12" ht="15.6" x14ac:dyDescent="0.3">
      <c r="A61" t="s">
        <v>116</v>
      </c>
      <c r="B61" s="4" t="s">
        <v>32</v>
      </c>
      <c r="C61" s="2">
        <v>7.0999999999999994E-2</v>
      </c>
      <c r="D61" s="2">
        <v>8.4000000000000005E-2</v>
      </c>
      <c r="E61" s="2">
        <v>8.4000000000000005E-2</v>
      </c>
      <c r="J61" t="s">
        <v>116</v>
      </c>
      <c r="K61" t="s">
        <v>120</v>
      </c>
      <c r="L61" s="6">
        <f>MIN(C61:C85)</f>
        <v>3.7999999999999999E-2</v>
      </c>
    </row>
    <row r="62" spans="1:12" ht="15.6" x14ac:dyDescent="0.3">
      <c r="B62" s="4" t="s">
        <v>33</v>
      </c>
      <c r="C62" s="2">
        <v>0.08</v>
      </c>
      <c r="D62" s="2">
        <v>9.1999999999999998E-2</v>
      </c>
      <c r="E62" s="2">
        <v>9.1999999999999998E-2</v>
      </c>
      <c r="K62" t="s">
        <v>121</v>
      </c>
      <c r="L62" s="6">
        <f>MAX(C61:C85)</f>
        <v>0.222</v>
      </c>
    </row>
    <row r="63" spans="1:12" ht="15.6" x14ac:dyDescent="0.3">
      <c r="B63" s="4" t="s">
        <v>34</v>
      </c>
      <c r="C63" s="2">
        <v>6.9000000000000006E-2</v>
      </c>
      <c r="D63" s="2">
        <v>0.04</v>
      </c>
      <c r="E63" s="2">
        <v>5.3999999999999999E-2</v>
      </c>
      <c r="K63" t="s">
        <v>122</v>
      </c>
      <c r="L63" s="6">
        <f>AVERAGE(C61:C85)</f>
        <v>8.7760000000000019E-2</v>
      </c>
    </row>
    <row r="64" spans="1:12" ht="15.6" x14ac:dyDescent="0.3">
      <c r="B64" s="4" t="s">
        <v>35</v>
      </c>
      <c r="C64" s="2">
        <v>6.8000000000000005E-2</v>
      </c>
      <c r="D64" s="2">
        <v>0.06</v>
      </c>
      <c r="E64" s="2">
        <v>6.4000000000000001E-2</v>
      </c>
      <c r="J64" t="s">
        <v>118</v>
      </c>
      <c r="K64" t="s">
        <v>120</v>
      </c>
      <c r="L64" s="6">
        <f>MIN(C86:C89)</f>
        <v>7.6999999999999999E-2</v>
      </c>
    </row>
    <row r="65" spans="2:12" ht="15.6" x14ac:dyDescent="0.3">
      <c r="B65" s="4" t="s">
        <v>36</v>
      </c>
      <c r="C65" s="2">
        <v>8.3000000000000004E-2</v>
      </c>
      <c r="D65" s="2">
        <v>5.1999999999999998E-2</v>
      </c>
      <c r="E65" s="2">
        <v>6.8000000000000005E-2</v>
      </c>
      <c r="K65" t="s">
        <v>121</v>
      </c>
      <c r="L65" s="6">
        <f>MAX(C86:C89)</f>
        <v>0.111</v>
      </c>
    </row>
    <row r="66" spans="2:12" ht="15.6" x14ac:dyDescent="0.3">
      <c r="B66" s="4" t="s">
        <v>37</v>
      </c>
      <c r="C66" s="2">
        <v>7.0999999999999994E-2</v>
      </c>
      <c r="D66" s="2">
        <v>5.1999999999999998E-2</v>
      </c>
      <c r="E66" s="2">
        <v>5.2999999999999999E-2</v>
      </c>
      <c r="K66" t="s">
        <v>122</v>
      </c>
      <c r="L66" s="6">
        <f>AVERAGE(C86:C89)</f>
        <v>9.0999999999999998E-2</v>
      </c>
    </row>
    <row r="67" spans="2:12" ht="15.6" x14ac:dyDescent="0.3">
      <c r="B67" s="4" t="s">
        <v>38</v>
      </c>
      <c r="C67" s="2">
        <v>6.2E-2</v>
      </c>
      <c r="D67" s="2">
        <v>0.05</v>
      </c>
      <c r="E67" s="2">
        <v>5.7000000000000002E-2</v>
      </c>
      <c r="J67" t="s">
        <v>117</v>
      </c>
      <c r="K67" t="s">
        <v>120</v>
      </c>
      <c r="L67" s="6">
        <f>MIN(C90:C93)</f>
        <v>9.7000000000000003E-2</v>
      </c>
    </row>
    <row r="68" spans="2:12" ht="15.6" x14ac:dyDescent="0.3">
      <c r="B68" s="4" t="s">
        <v>39</v>
      </c>
      <c r="C68" s="2">
        <v>6.4000000000000001E-2</v>
      </c>
      <c r="D68" s="2">
        <v>1.4E-2</v>
      </c>
      <c r="E68" s="2">
        <v>4.8000000000000001E-2</v>
      </c>
      <c r="K68" t="s">
        <v>121</v>
      </c>
      <c r="L68" s="6">
        <f>MAX(C90:C93)</f>
        <v>0.105</v>
      </c>
    </row>
    <row r="69" spans="2:12" ht="15.6" x14ac:dyDescent="0.3">
      <c r="B69" s="4" t="s">
        <v>40</v>
      </c>
      <c r="C69" s="2">
        <v>5.1999999999999998E-2</v>
      </c>
      <c r="D69" s="2">
        <v>6.0000000000000001E-3</v>
      </c>
      <c r="E69" s="2">
        <v>5.2999999999999999E-2</v>
      </c>
      <c r="K69" t="s">
        <v>122</v>
      </c>
      <c r="L69" s="6">
        <f>AVERAGE(C90:C93)</f>
        <v>0.10100000000000001</v>
      </c>
    </row>
    <row r="70" spans="2:12" ht="15.6" x14ac:dyDescent="0.3">
      <c r="B70" s="4" t="s">
        <v>41</v>
      </c>
      <c r="C70" s="2">
        <v>8.3000000000000004E-2</v>
      </c>
      <c r="D70" s="2">
        <v>4.4999999999999998E-2</v>
      </c>
      <c r="E70" s="2">
        <v>6.0999999999999999E-2</v>
      </c>
    </row>
    <row r="71" spans="2:12" ht="15.6" x14ac:dyDescent="0.3">
      <c r="B71" s="4" t="s">
        <v>42</v>
      </c>
      <c r="C71" s="2">
        <v>6.2E-2</v>
      </c>
      <c r="D71" s="2">
        <v>5.2999999999999999E-2</v>
      </c>
      <c r="E71" s="2">
        <v>5.2999999999999999E-2</v>
      </c>
    </row>
    <row r="72" spans="2:12" ht="15.6" x14ac:dyDescent="0.3">
      <c r="B72" s="4" t="s">
        <v>43</v>
      </c>
      <c r="C72" s="2">
        <v>8.2000000000000003E-2</v>
      </c>
      <c r="D72" s="2">
        <v>5.5E-2</v>
      </c>
      <c r="E72" s="2">
        <v>7.2999999999999995E-2</v>
      </c>
    </row>
    <row r="73" spans="2:12" ht="15.6" x14ac:dyDescent="0.3">
      <c r="B73" s="4" t="s">
        <v>44</v>
      </c>
      <c r="C73" s="2">
        <v>0.08</v>
      </c>
      <c r="D73" s="2">
        <v>3.7999999999999999E-2</v>
      </c>
      <c r="E73" s="2">
        <v>5.6000000000000001E-2</v>
      </c>
    </row>
    <row r="74" spans="2:12" ht="15.6" x14ac:dyDescent="0.3">
      <c r="B74" s="4" t="s">
        <v>45</v>
      </c>
      <c r="C74" s="2">
        <v>9.7000000000000003E-2</v>
      </c>
      <c r="D74" s="2">
        <v>6.7000000000000004E-2</v>
      </c>
      <c r="E74" s="2">
        <v>6.7000000000000004E-2</v>
      </c>
    </row>
    <row r="75" spans="2:12" ht="15.6" x14ac:dyDescent="0.3">
      <c r="B75" s="4" t="s">
        <v>46</v>
      </c>
      <c r="C75" s="2">
        <v>0.125</v>
      </c>
      <c r="D75" s="2">
        <v>9.4E-2</v>
      </c>
      <c r="E75" s="2">
        <v>9.4E-2</v>
      </c>
    </row>
    <row r="76" spans="2:12" ht="15.6" x14ac:dyDescent="0.3">
      <c r="B76" s="4" t="s">
        <v>47</v>
      </c>
      <c r="C76" s="2">
        <v>7.5999999999999998E-2</v>
      </c>
      <c r="D76" s="2">
        <v>3.3000000000000002E-2</v>
      </c>
      <c r="E76" s="2">
        <v>3.3000000000000002E-2</v>
      </c>
    </row>
    <row r="77" spans="2:12" ht="15.6" x14ac:dyDescent="0.3">
      <c r="B77" s="4" t="s">
        <v>48</v>
      </c>
      <c r="C77" s="2">
        <v>0.10199999999999999</v>
      </c>
      <c r="D77" s="2">
        <v>8.7999999999999995E-2</v>
      </c>
      <c r="E77" s="2">
        <v>8.7999999999999995E-2</v>
      </c>
    </row>
    <row r="78" spans="2:12" ht="15.6" x14ac:dyDescent="0.3">
      <c r="B78" s="4" t="s">
        <v>49</v>
      </c>
      <c r="C78" s="2">
        <v>6.3E-2</v>
      </c>
      <c r="D78" s="2">
        <v>1.2E-2</v>
      </c>
      <c r="E78" s="2">
        <v>4.4999999999999998E-2</v>
      </c>
    </row>
    <row r="79" spans="2:12" ht="15.6" x14ac:dyDescent="0.3">
      <c r="B79" s="4" t="s">
        <v>50</v>
      </c>
      <c r="C79" s="2">
        <v>0.13200000000000001</v>
      </c>
      <c r="D79" s="2">
        <v>0.10100000000000001</v>
      </c>
      <c r="E79" s="2">
        <v>0.10100000000000001</v>
      </c>
    </row>
    <row r="80" spans="2:12" ht="15.6" x14ac:dyDescent="0.3">
      <c r="B80" s="4" t="s">
        <v>51</v>
      </c>
      <c r="C80" s="2">
        <v>8.5999999999999993E-2</v>
      </c>
      <c r="D80" s="2">
        <v>0.04</v>
      </c>
      <c r="E80" s="2">
        <v>0.04</v>
      </c>
    </row>
    <row r="81" spans="1:5" ht="15.6" x14ac:dyDescent="0.3">
      <c r="B81" s="4" t="s">
        <v>52</v>
      </c>
      <c r="C81" s="2">
        <v>0.222</v>
      </c>
      <c r="D81" s="2">
        <v>0.23499999999999999</v>
      </c>
      <c r="E81" s="2">
        <v>0.23499999999999999</v>
      </c>
    </row>
    <row r="82" spans="1:5" ht="15.6" x14ac:dyDescent="0.3">
      <c r="B82" s="4" t="s">
        <v>53</v>
      </c>
      <c r="C82" s="2">
        <v>0.125</v>
      </c>
      <c r="D82" s="2">
        <v>8.6999999999999994E-2</v>
      </c>
      <c r="E82" s="2">
        <v>8.6999999999999994E-2</v>
      </c>
    </row>
    <row r="83" spans="1:5" ht="15.6" x14ac:dyDescent="0.3">
      <c r="B83" s="4" t="s">
        <v>54</v>
      </c>
      <c r="C83" s="2">
        <v>8.8999999999999996E-2</v>
      </c>
      <c r="D83" s="2">
        <v>5.6000000000000001E-2</v>
      </c>
      <c r="E83" s="2">
        <v>5.6000000000000001E-2</v>
      </c>
    </row>
    <row r="84" spans="1:5" ht="15.6" x14ac:dyDescent="0.3">
      <c r="B84" s="4" t="s">
        <v>55</v>
      </c>
      <c r="C84" s="2">
        <v>0.112</v>
      </c>
      <c r="D84" s="2">
        <v>6.2E-2</v>
      </c>
      <c r="E84" s="2">
        <v>6.2E-2</v>
      </c>
    </row>
    <row r="85" spans="1:5" ht="15.6" x14ac:dyDescent="0.3">
      <c r="B85" s="4" t="s">
        <v>56</v>
      </c>
      <c r="C85" s="2">
        <v>3.7999999999999999E-2</v>
      </c>
      <c r="D85" s="2">
        <v>-2.8000000000000001E-2</v>
      </c>
      <c r="E85" s="2">
        <v>0.03</v>
      </c>
    </row>
    <row r="86" spans="1:5" ht="15.6" x14ac:dyDescent="0.3">
      <c r="A86" t="s">
        <v>118</v>
      </c>
      <c r="B86" s="4" t="s">
        <v>93</v>
      </c>
      <c r="C86" s="2">
        <v>8.8999999999999996E-2</v>
      </c>
      <c r="D86" s="2">
        <v>9.5000000000000001E-2</v>
      </c>
      <c r="E86" s="2">
        <v>9.5000000000000001E-2</v>
      </c>
    </row>
    <row r="87" spans="1:5" ht="15.6" x14ac:dyDescent="0.3">
      <c r="B87" s="4" t="s">
        <v>94</v>
      </c>
      <c r="C87" s="2">
        <v>0.111</v>
      </c>
      <c r="D87" s="2">
        <v>0.105</v>
      </c>
      <c r="E87" s="2">
        <v>0.105</v>
      </c>
    </row>
    <row r="88" spans="1:5" ht="15.6" x14ac:dyDescent="0.3">
      <c r="B88" s="4" t="s">
        <v>95</v>
      </c>
      <c r="C88" s="2">
        <v>7.6999999999999999E-2</v>
      </c>
      <c r="D88" s="2">
        <v>8.5999999999999993E-2</v>
      </c>
      <c r="E88" s="2">
        <v>8.5999999999999993E-2</v>
      </c>
    </row>
    <row r="89" spans="1:5" ht="15.6" x14ac:dyDescent="0.3">
      <c r="B89" s="4" t="s">
        <v>96</v>
      </c>
      <c r="C89" s="2">
        <v>8.6999999999999994E-2</v>
      </c>
      <c r="D89" s="2">
        <v>9.4E-2</v>
      </c>
      <c r="E89" s="2">
        <v>9.4E-2</v>
      </c>
    </row>
    <row r="90" spans="1:5" ht="15.6" x14ac:dyDescent="0.3">
      <c r="A90" t="s">
        <v>117</v>
      </c>
      <c r="B90" s="4" t="s">
        <v>62</v>
      </c>
      <c r="C90" s="2">
        <v>9.7000000000000003E-2</v>
      </c>
      <c r="D90" s="2">
        <v>6.3E-2</v>
      </c>
      <c r="E90" s="2">
        <v>6.3E-2</v>
      </c>
    </row>
    <row r="91" spans="1:5" ht="15.6" x14ac:dyDescent="0.3">
      <c r="B91" s="4" t="s">
        <v>63</v>
      </c>
      <c r="C91" s="2">
        <v>0.105</v>
      </c>
      <c r="D91" s="2">
        <v>8.5000000000000006E-2</v>
      </c>
      <c r="E91" s="2">
        <v>8.5000000000000006E-2</v>
      </c>
    </row>
    <row r="92" spans="1:5" ht="15.6" x14ac:dyDescent="0.3">
      <c r="B92" s="4" t="s">
        <v>64</v>
      </c>
      <c r="C92" s="2">
        <v>0.1</v>
      </c>
      <c r="D92" s="2">
        <v>7.2999999999999995E-2</v>
      </c>
      <c r="E92" s="2">
        <v>7.2999999999999995E-2</v>
      </c>
    </row>
    <row r="93" spans="1:5" ht="15.6" x14ac:dyDescent="0.3">
      <c r="B93" s="4" t="s">
        <v>65</v>
      </c>
      <c r="C93" s="2">
        <v>0.10199999999999999</v>
      </c>
      <c r="D93" s="2">
        <v>7.6999999999999999E-2</v>
      </c>
      <c r="E93" s="2">
        <v>7.6999999999999999E-2</v>
      </c>
    </row>
  </sheetData>
  <sortState ref="T6:T20">
    <sortCondition ref="T6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Vodenska, Irena</dc:creator>
  <cp:lastModifiedBy>Vodenska, Irena</cp:lastModifiedBy>
  <dcterms:created xsi:type="dcterms:W3CDTF">2016-05-30T06:22:30Z</dcterms:created>
  <dcterms:modified xsi:type="dcterms:W3CDTF">2016-06-03T08:40:32Z</dcterms:modified>
</cp:coreProperties>
</file>