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b\งานเจี๊ยบ\21.3.68\เอกสารตรวจสอบ 2025\ตรวจสอบ\ยอดยกมาขึ้น Odoo 28.2.68 ส่ง 4..4.68\"/>
    </mc:Choice>
  </mc:AlternateContent>
  <xr:revisionPtr revIDLastSave="0" documentId="13_ncr:1_{9C88FE4E-BB33-457F-A92F-7E4357154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568" sheetId="9" r:id="rId1"/>
    <sheet name="2567" sheetId="11" r:id="rId2"/>
    <sheet name="2566" sheetId="10" r:id="rId3"/>
    <sheet name="2565" sheetId="7" r:id="rId4"/>
    <sheet name="2564" sheetId="8" r:id="rId5"/>
    <sheet name="2563" sheetId="4" r:id="rId6"/>
    <sheet name="2562" sheetId="6" r:id="rId7"/>
    <sheet name="2561" sheetId="2" r:id="rId8"/>
    <sheet name="Sheet1" sheetId="1" r:id="rId9"/>
  </sheets>
  <externalReferences>
    <externalReference r:id="rId10"/>
  </externalReferences>
  <definedNames>
    <definedName name="_xlnm._FilterDatabase" localSheetId="7" hidden="1">'2561'!$A$4:$H$7</definedName>
    <definedName name="_xlnm._FilterDatabase" localSheetId="6" hidden="1">'2562'!$A$4:$H$5</definedName>
    <definedName name="_xlnm._FilterDatabase" localSheetId="5" hidden="1">'2563'!$A$4:$H$5</definedName>
    <definedName name="_xlnm._FilterDatabase" localSheetId="4" hidden="1">'2564'!$A$4:$H$5</definedName>
    <definedName name="_xlnm._FilterDatabase" localSheetId="3" hidden="1">'2565'!$A$4:$H$5</definedName>
    <definedName name="_xlnm._FilterDatabase" localSheetId="2" hidden="1">'2566'!$A$4:$H$5</definedName>
    <definedName name="_xlnm._FilterDatabase" localSheetId="1" hidden="1">'2567'!$A$4:$H$5</definedName>
    <definedName name="_xlnm._FilterDatabase" localSheetId="0" hidden="1">'2568'!$A$4:$H$5</definedName>
    <definedName name="_xlnm.Print_Titles" localSheetId="7">'2561'!$4:$4</definedName>
    <definedName name="_xlnm.Print_Titles" localSheetId="6">'2562'!$4:$4</definedName>
    <definedName name="_xlnm.Print_Titles" localSheetId="5">'2563'!$4:$4</definedName>
    <definedName name="_xlnm.Print_Titles" localSheetId="4">'2564'!$4:$4</definedName>
    <definedName name="_xlnm.Print_Titles" localSheetId="3">'2565'!$4:$4</definedName>
    <definedName name="_xlnm.Print_Titles" localSheetId="2">'2566'!$4:$4</definedName>
    <definedName name="_xlnm.Print_Titles" localSheetId="1">'2567'!$4:$4</definedName>
    <definedName name="_xlnm.Print_Titles" localSheetId="0">'2568'!$4:$4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9" l="1"/>
  <c r="E50" i="11"/>
  <c r="G38" i="11"/>
  <c r="F37" i="11"/>
  <c r="G37" i="11" s="1"/>
  <c r="F36" i="11"/>
  <c r="G36" i="11" s="1"/>
  <c r="F35" i="11"/>
  <c r="G35" i="11" s="1"/>
  <c r="F34" i="11"/>
  <c r="G34" i="11" s="1"/>
  <c r="F33" i="11"/>
  <c r="G33" i="11" s="1"/>
  <c r="F32" i="11"/>
  <c r="G32" i="11" s="1"/>
  <c r="F31" i="11"/>
  <c r="G31" i="11" s="1"/>
  <c r="F30" i="11"/>
  <c r="G30" i="11" s="1"/>
  <c r="F29" i="11"/>
  <c r="G29" i="11" s="1"/>
  <c r="F28" i="11"/>
  <c r="G28" i="11" s="1"/>
  <c r="F27" i="11"/>
  <c r="G27" i="11" s="1"/>
  <c r="F26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9" i="11"/>
  <c r="G8" i="11"/>
  <c r="G7" i="11"/>
  <c r="G6" i="11"/>
  <c r="G5" i="11"/>
  <c r="F50" i="11" l="1"/>
  <c r="G26" i="11"/>
  <c r="G50" i="11" s="1"/>
  <c r="G52" i="11" s="1"/>
  <c r="G5" i="9"/>
  <c r="G6" i="9"/>
  <c r="G7" i="9"/>
  <c r="G8" i="9"/>
  <c r="G9" i="9"/>
  <c r="G11" i="9"/>
  <c r="F12" i="9"/>
  <c r="G12" i="9" s="1"/>
  <c r="F13" i="9"/>
  <c r="G13" i="9" s="1"/>
  <c r="F14" i="9"/>
  <c r="G14" i="9" s="1"/>
  <c r="F15" i="9"/>
  <c r="G15" i="9" s="1"/>
  <c r="F16" i="9"/>
  <c r="G16" i="9" s="1"/>
  <c r="F17" i="9"/>
  <c r="G17" i="9" s="1"/>
  <c r="F18" i="9"/>
  <c r="G18" i="9" s="1"/>
  <c r="F19" i="9"/>
  <c r="G19" i="9" s="1"/>
  <c r="F20" i="9"/>
  <c r="G20" i="9" s="1"/>
  <c r="G21" i="9"/>
  <c r="E43" i="9"/>
  <c r="G43" i="9" l="1"/>
  <c r="G45" i="9" s="1"/>
  <c r="F43" i="9"/>
  <c r="E33" i="10" l="1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G9" i="10"/>
  <c r="G8" i="10"/>
  <c r="G7" i="10"/>
  <c r="F6" i="10"/>
  <c r="G5" i="10"/>
  <c r="F33" i="10" l="1"/>
  <c r="G6" i="10"/>
  <c r="G33" i="10" s="1"/>
  <c r="G35" i="10" s="1"/>
  <c r="G11" i="7" l="1"/>
  <c r="G12" i="7"/>
  <c r="G7" i="7" l="1"/>
  <c r="G8" i="7"/>
  <c r="G9" i="7"/>
  <c r="G10" i="7"/>
  <c r="G13" i="7"/>
  <c r="G14" i="7"/>
  <c r="G15" i="7"/>
  <c r="G16" i="7"/>
  <c r="G17" i="7"/>
  <c r="G18" i="7"/>
  <c r="E25" i="8" l="1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F6" i="8"/>
  <c r="F25" i="8" s="1"/>
  <c r="G5" i="8"/>
  <c r="G6" i="8" l="1"/>
  <c r="G25" i="8" s="1"/>
  <c r="G27" i="8" s="1"/>
  <c r="F6" i="7"/>
  <c r="G6" i="7"/>
  <c r="G5" i="7" l="1"/>
  <c r="G25" i="7" s="1"/>
  <c r="G27" i="7" s="1"/>
  <c r="F25" i="7"/>
  <c r="E25" i="7"/>
  <c r="G13" i="4" l="1"/>
  <c r="G7" i="4"/>
  <c r="G8" i="4"/>
  <c r="G9" i="4"/>
  <c r="G10" i="4"/>
  <c r="G11" i="4"/>
  <c r="G12" i="4"/>
  <c r="G6" i="4"/>
  <c r="F17" i="6"/>
  <c r="E17" i="6"/>
  <c r="G12" i="6"/>
  <c r="G11" i="6"/>
  <c r="G10" i="6"/>
  <c r="G9" i="6"/>
  <c r="G8" i="6"/>
  <c r="G7" i="6"/>
  <c r="G6" i="6"/>
  <c r="G17" i="6" l="1"/>
  <c r="G19" i="6" s="1"/>
  <c r="E21" i="4"/>
  <c r="F21" i="4"/>
  <c r="E10" i="2"/>
  <c r="D10" i="2"/>
  <c r="F5" i="2"/>
  <c r="F10" i="2" s="1"/>
  <c r="F12" i="2" s="1"/>
  <c r="G21" i="4" l="1"/>
  <c r="G2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ตัดเหลือ 1.50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ตัดเหลือ 1.50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ตัดเหลือ 1.50</t>
        </r>
      </text>
    </comment>
  </commentList>
</comments>
</file>

<file path=xl/sharedStrings.xml><?xml version="1.0" encoding="utf-8"?>
<sst xmlns="http://schemas.openxmlformats.org/spreadsheetml/2006/main" count="726" uniqueCount="476">
  <si>
    <t>เงินมัดจำรับค่าสินค้า</t>
  </si>
  <si>
    <t>215100</t>
  </si>
  <si>
    <t>วันที่</t>
  </si>
  <si>
    <t>รายละเอียด</t>
  </si>
  <si>
    <t>เลขที่เอกสาร</t>
  </si>
  <si>
    <t>เลขที่</t>
  </si>
  <si>
    <t>Debit</t>
  </si>
  <si>
    <t>Credit</t>
  </si>
  <si>
    <t>Balance</t>
  </si>
  <si>
    <t>เงินมัดจำรับค่าสินค้า -บันทึกยอดยกไป 1 ม.ค. 2560</t>
  </si>
  <si>
    <t>SJV0000001</t>
  </si>
  <si>
    <t>JVJV00000001</t>
  </si>
  <si>
    <t xml:space="preserve"> -บริษัท บิลแมน สตูดิโอ จำกัด สำนักงานใหญ่</t>
  </si>
  <si>
    <t>IV-1700018</t>
  </si>
  <si>
    <t>IVIV00000809</t>
  </si>
  <si>
    <t>IV-1700477</t>
  </si>
  <si>
    <t>IVIV00001891</t>
  </si>
  <si>
    <t>IV-1700918</t>
  </si>
  <si>
    <t>IVIV00013997</t>
  </si>
  <si>
    <t xml:space="preserve"> -</t>
  </si>
  <si>
    <t>CN17010014</t>
  </si>
  <si>
    <t>IVIV00017253</t>
  </si>
  <si>
    <t>เงินมัดจำรับค่าสินค้า - บริษัทเจมส์ แกลอรี่ อินเตอร์เนชั่นแนล แมนูแฟคเจอเร่อ จำกัด  สำนักงานใหญ่บริษัทเจมส์ แกลอรี่ อินเตอร์เนชั่นแนล แมนูแฟคเจอเร่อ จำกัด  สำนักงานใหญ่ รับค่าสินค้าจากบริษัทเจมส์ แกลอรี่ อินเตอร์เนชั่นแนล แมนูแฟคเจอเร่อ จำกัด  สำนักงานใหญ่</t>
  </si>
  <si>
    <t>MG-6007001</t>
  </si>
  <si>
    <t>IVIV00000003</t>
  </si>
  <si>
    <t>เงินมัดจำรับค่าสินค้า - Stwo Boutique Home Furnishing...คุณสุพรรณี  วิจิตรพาวรรณ รับค่าสินค้าลูกค้าSTWO  S0-114544</t>
  </si>
  <si>
    <t>MG-6008001</t>
  </si>
  <si>
    <t>IVIV00000002</t>
  </si>
  <si>
    <t xml:space="preserve"> -คุณสุพรรณี  วิจิตรพาวรรณ</t>
  </si>
  <si>
    <t>IV-1709999</t>
  </si>
  <si>
    <t>IVIV00005590</t>
  </si>
  <si>
    <t>เงินมัดจำรับค่าสินค้า - บริษัท จอมพจน์วิศวกรรม จำกัด (สำนักงานใหญ่)บริษัท จอมพจน์วิศวกรรม จำกัด (สำนักงานใหญ่) ค่ามัดจำ 30 % (ยอดขาย (+Vat) = 1289842.20*30 % = 386,952.66บาท )อ้างอิงเลขที่เช็ค 03632716</t>
  </si>
  <si>
    <t>MG-6010001</t>
  </si>
  <si>
    <t>IVIV00000004</t>
  </si>
  <si>
    <t>เงินมัดจำรับค่าสินค้า - บริษัท จอมพจน์วิศวกรรม จำกัด (สำนักงานใหญ่)บริษัท จอมพจน์วิศวกรรม จำกัด (สำนักงานใหญ่) ค่ามัดจำ 70 %(ยอดขาย(+Vat)= 1,289842.20*70% = 902,889.54 บาท อ้างอิงเลขที่เช็ค03632717</t>
  </si>
  <si>
    <t>MG-6011001</t>
  </si>
  <si>
    <t>IVIV00000001</t>
  </si>
  <si>
    <t xml:space="preserve"> -บริษัท จอมพจน์วิศวกรรม จำกัด (สำนักงานใหญ่)</t>
  </si>
  <si>
    <t>IV-1714336</t>
  </si>
  <si>
    <t>IVIV00003158</t>
  </si>
  <si>
    <t xml:space="preserve"> -บริษัทเจมส์ แกลอรี่ อินเตอร์เนชั่นแนล แมนูแฟคเจอเร่อ จำกัด  สำนักงานใหญ่</t>
  </si>
  <si>
    <t>IV-1714947</t>
  </si>
  <si>
    <t>IVIV00010869</t>
  </si>
  <si>
    <t>บริษัท โมเก้น (ประเทศไทย) จำกัด</t>
  </si>
  <si>
    <t>รายการ</t>
  </si>
  <si>
    <t>จำนวนเงิน</t>
  </si>
  <si>
    <t>หัก</t>
  </si>
  <si>
    <t>คงเหลือ</t>
  </si>
  <si>
    <t>หมายเหตุ</t>
  </si>
  <si>
    <t>GL</t>
  </si>
  <si>
    <t>ลูกค้ายังไม่เรียกเข้าส่วนที่เหลือ</t>
  </si>
  <si>
    <t>เงินมัดจำรับค่าสินค้า - บริษัท เมเตอร์ เรฟโวลูชั่น จำกัด สำนักงานใหญ่บริษัท เมเตอร์ เรฟโวลูชั่น จำกัด สำนักงานใหญ่ จ่ายมัดจำสินค้า  บริษัท เมเตอร์ เรฟโวลูชั่น โครงการ โรงแรม U42 อินทามระ ติดต่อคุณธันวา 099-178-3999</t>
  </si>
  <si>
    <t>MG-6112001</t>
  </si>
  <si>
    <t>IV-1900154 9/1/62</t>
  </si>
  <si>
    <t>215100 เงินมัดจำค่าสินค้า ณ 31 ธ.ค. 61</t>
  </si>
  <si>
    <t>215100 เงินมัดจำค่าสินค้า ณ 31 ธ.ค. 62</t>
  </si>
  <si>
    <t>เงินมัดจำรับค่าสินค้า - บริษัทเจมส์ แกลอรี่ อินเตอร์เนชั่นแนล แมนูแฟคเจอเร่อ จำกัด  สำนักงานใหญ่</t>
  </si>
  <si>
    <t>ลูกค้าไม่เอาของแล้ว รอยุ้ยเสนอสินค้าตัวใหม่ ณ 24.9.62 นาตยาถามมาค่ะ</t>
  </si>
  <si>
    <t>31.12.62</t>
  </si>
  <si>
    <t>เงินมัดจำรับค่าสินค้า - บริษัท สุขขภักดี เอ็นจิเนียริ่ง แอนด์ ซัพพลาย จำกัด   (สำนักงานใหญ่)บริษัท สุขขภักดี เอ็นจิเนียริ่ง แอนด์ ซัพพลาย จำกัด   (สำนักงานใหญ่) รับเงินมัดจำค่าสินค้าจาก บจก.สุขขภักดี เอ็นจิเนียริ่ง แอนด์ ซัพพลาย จากการรูดการ์ด 06/12/2019</t>
  </si>
  <si>
    <t>MG-0000069</t>
  </si>
  <si>
    <t>IVIV00054854</t>
  </si>
  <si>
    <t>IV-2000017,IV-2000780</t>
  </si>
  <si>
    <t>เงินมัดจำรับค่าสินค้า - บริษัท  เอส  พาร์ค โฟร์  จำกัด (สำนักงานใหญ่)บริษัท  เอส  พาร์ค โฟร์  จำกัด (สำนักงานใหญ่) รับเงินมัดจำค่าสินค้าจากบจก. เอส  พาร์ค โฟร์ จากการรูดการ์ด 20/12/2019</t>
  </si>
  <si>
    <t>MG-0000071</t>
  </si>
  <si>
    <t>IVIV00055167</t>
  </si>
  <si>
    <t xml:space="preserve">IV-2001258  </t>
  </si>
  <si>
    <t>เงินมัดจำรับค่าสินค้า - คุณวรวุฒิ บรรพตาคุณสุภญา   รักพานิชมณี รับเงินมัดจำค่าสินค้าจากคุณสุภญา   รักพานิชมณี   26/12/2019</t>
  </si>
  <si>
    <t>MG-0000072</t>
  </si>
  <si>
    <t>IVIV00055606</t>
  </si>
  <si>
    <t>IV-2000001</t>
  </si>
  <si>
    <t>เงินมัดจำรับค่าสินค้า - คุณวรวุฒิ บรรพตาบริษัท ลันตา ไอส์แลนด์ จำกัด   (สำนักงานใหญ่) รับเงินมัดจำค่าสินค้าจาก บจก. ลันตา ไอส์แลนด์  โอนเงิน27/12/2019</t>
  </si>
  <si>
    <t>MG-0000073</t>
  </si>
  <si>
    <t>IVIV00055609</t>
  </si>
  <si>
    <t>IV-2000009</t>
  </si>
  <si>
    <t>เงินมัดจำรับค่าสินค้า - บริษัท เคอาร์เอ็น ดีเวลลอปเม้นท์ จำกัดบริษัท เคอาร์เอ็น ดีเวลลอปเม้นท์ จำกัด   (สำนักงานใหญ่) รับเงินมัดจำค่าสินค้าจาก บจก.เคอาร์เอ็น ดีเวลลอปเม้นท์ โอนวันที่ 23/12/2019</t>
  </si>
  <si>
    <t>MG-0000074</t>
  </si>
  <si>
    <t>IVIV00055781</t>
  </si>
  <si>
    <t>IV-2000158,IV-2001035,IV-2001041</t>
  </si>
  <si>
    <t>เงินมัดจำรับค่าสินค้า - ห้างหุ้นส่วนจำกัดจันทร์ชู คอนสตรัคชั่น สำนักงานใหญ่ห้างหุ้นส่วนจำกัดจันทร์ชู คอนสตรัคชั่น สำนักงานใหญ่ รับเงินมัดจำค่าสินค้าจาก หจก.จันทร์ชู คอนสตรัคชั่น โอนเงินวันที่ 15/11/2019</t>
  </si>
  <si>
    <t>MG-0000075</t>
  </si>
  <si>
    <t>IVIV00055825</t>
  </si>
  <si>
    <t>IV-2000199</t>
  </si>
  <si>
    <t>เงินมัดจำรับค่าสินค้า - บริษัท เชียงใหม่ บ้านไทยวิลเลจ จำกัด (สำนักงานใหญ่)บริษัท เชียงใหม่ บ้านไทยวิลเลจ จำกัด (สำนักงานใหญ่) รับเงินค่ามัดจำสินค้าจากบจก.เชียงใหม่ บ้านไทยวิลเลจ โอนเงินวันที่ 04/12/2019</t>
  </si>
  <si>
    <t>MG-0000076</t>
  </si>
  <si>
    <t>IVIV00055947</t>
  </si>
  <si>
    <t>IV-2000383</t>
  </si>
  <si>
    <t>215100 เงินมัดจำค่าสินค้า ณ 31 ธ.ค. 63</t>
  </si>
  <si>
    <t>เงินมัดจำรับค่าสินค้า - บริษัท กู่ทองธนทรัพย์ (สำนักงานใหญ่)บริษัท ดับเบิ้ลซีดีไซน์แอนด์คอนสตรัคชั่น จำกัด  (สำนักงานใหญ่) รับเงินมัดจำ ค่าสินค้าโอนเข้า K-Bank 28/12/2563</t>
  </si>
  <si>
    <t>MG-6312001</t>
  </si>
  <si>
    <t>IVIV00076893</t>
  </si>
  <si>
    <t>เงินมัดจำรับค่าสินค้า - คุณวรวุฒิ บรรพตาคุณทิวาพร  บุญทัศน์  (ออม) รับเงินมัดจำค่าสินค้า โอนเข้า29/12/2563</t>
  </si>
  <si>
    <t>MG-6312003</t>
  </si>
  <si>
    <t>IVIV00076901</t>
  </si>
  <si>
    <t>เงินมัดจำรับค่าสินค้า - คุณวรวุฒิ บรรพตาคุณปราณี  ช่อทิพย์สุขสกุล รับเงินมัดค่าสินค้า โอนเข้าBBL 29/12/2020</t>
  </si>
  <si>
    <t>MG-6312006</t>
  </si>
  <si>
    <t>IVIV00076948</t>
  </si>
  <si>
    <t>เงินมัดจำรับค่าสินค้า - คุณวรวุฒิ บรรพตาคุณอรรถพล  สิริดำรงเดช รับเงินค่ามัดจำสินค้า โอนเข้าK-Bank 29/12/2020</t>
  </si>
  <si>
    <t>MG-6312007</t>
  </si>
  <si>
    <t>IVIV00076949</t>
  </si>
  <si>
    <t>เงินมัดจำรับค่าสินค้า - บริษัท พาริช เอสเตท จำกัด สำนักงานใหญ่บริษัท พาริช เอสเตท จำกัด สำนักงานใหญ่ รับเงินมัดจำค่าสินค้าจากบจก.พาริช เอสเตท โอนเข้า14/12/2020 ยอดเงินรวมVatก่อนหักส่วนลด 1.5% 146,033.60บาท (ส่วนลด 2,047.20บาท)</t>
  </si>
  <si>
    <t>MG-6312005</t>
  </si>
  <si>
    <t>IVIV00076962</t>
  </si>
  <si>
    <t>เงินมัดจำรับค่าสินค้า - บริษัท กัมปนาท ดีเวลล๊อปเม้นท์ จำกัด สำนักงานใหญ่บริษัท กัมปนาท ดีเวลล๊อปเม้นท์ จำกัด สำนักงานใหญ่ รับค่ามัดจำค่าสินค้า จากบจก.กัมปนาท ดีเวลล๊อปเม้นท์ โอนเข้า08/12/2563</t>
  </si>
  <si>
    <t>MG-6312008</t>
  </si>
  <si>
    <t>IVIV00077018</t>
  </si>
  <si>
    <t>เงินมัดจำรับค่าสินค้า - บริษัท พาริช เอสเตท จำกัด สำนักงานใหญ่บริษัท พาริช เอสเตท จำกัด สำนักงานใหญ่ รับเงินมัดจำค่าสินค้าจากบจก.พาริช เอสเตท</t>
  </si>
  <si>
    <t>MG-6312004</t>
  </si>
  <si>
    <t>IVIV00077156</t>
  </si>
  <si>
    <t>เงินมัดจำรับค่าสินค้า - บริษัท กู่ทองธนทรัพย์ (สำนักงานใหญ่)บริษัท ดับเบิ้ลซีดีไซน์แอนด์คอนสตรัคชั่น จำกัด  (สำนักงานใหญ่) รับเงินมัดจำค่าสินค้า โอนเข้าSCB</t>
  </si>
  <si>
    <t>MG-6312002</t>
  </si>
  <si>
    <t>IVIV00076894</t>
  </si>
  <si>
    <t>IV-2100002</t>
  </si>
  <si>
    <t>IV-2100026</t>
  </si>
  <si>
    <t>IV-2100020</t>
  </si>
  <si>
    <t>IV-2100100</t>
  </si>
  <si>
    <t>IV-2101538</t>
  </si>
  <si>
    <t>IV-2100014,IV-2100299,IV-2101445</t>
  </si>
  <si>
    <t>IV-2100332,IV-2100386,IV-2100700,IV-2101444</t>
  </si>
  <si>
    <t>IV-2100744,IV-2101539,CO-0195342  ยังไม่ออกค่ะ</t>
  </si>
  <si>
    <t>31.12.63</t>
  </si>
  <si>
    <t>เงินมัดจำรับค่าสินค้า - บริษัทเอ อาร์ อี สเปซ จำกัด  (สำนักงานใหญ่)บริษัทเอ อาร์ อี สเปซ จำกัด  (สำนักงานใหญ่) รับเงินมัดจำค่าสินค้าจากบจก. เอ อาร์ อี สเปซ โอนเงิน 20/04/2564</t>
  </si>
  <si>
    <t>MG-6404001</t>
  </si>
  <si>
    <t>IVIV00083163</t>
  </si>
  <si>
    <t>ค้างจริง</t>
  </si>
  <si>
    <t>215100 เงินมัดจำค่าสินค้า ณ 31 ธ.ค. 64</t>
  </si>
  <si>
    <t>เงินมัดจำรับค่าสินค้า - Stwo Boutique Home Furnishing...บริษัทตา โปรดักชั่น จำกัด สำนักงานใหญ่ รับเงินมัดจำค่าสินค้าจากบจก.ตา โปรดักชั่น 28/10/2564</t>
  </si>
  <si>
    <t>MG-6410005</t>
  </si>
  <si>
    <t>IVIV00093165</t>
  </si>
  <si>
    <t>เงินมัดจำรับค่าสินค้า - บริษัท กู่ทองธนทรัพย์ (สำนักงานใหญ่)นางสาวมลิวัลย์ ประทุมวัต รับเงินมัดจำค่าสินค้าจากคุณมลิวัลย์ ประทุมวัต โอน 18/11/2564</t>
  </si>
  <si>
    <t>MG-6411006</t>
  </si>
  <si>
    <t>IVIV00093979</t>
  </si>
  <si>
    <t>เงินมัดจำรับค่าสินค้า - บริษัท กู่ทองธนทรัพย์ (สำนักงานใหญ่)บริษัท ชินวทัช จำกัด (สำนักงานใหญ่) รับเงินมัดจำค่าสินค้าจากบจก.ชินวทัช โอน   16/11/2564</t>
  </si>
  <si>
    <t>MG-6411005</t>
  </si>
  <si>
    <t>IVIV00093978</t>
  </si>
  <si>
    <t>เงินมัดจำรับค่าสินค้า - ไว้สำหรับคีย์คุณอรทัย   พุทธคุณรักษา รับเงินมัดจำค่าสินค้าจากคุณอรทัย   พุทธคุณรักษา     03/12/2564</t>
  </si>
  <si>
    <t>MG-6412002</t>
  </si>
  <si>
    <t>IVIV00094789</t>
  </si>
  <si>
    <t>เงินมัดจำรับค่าสินค้า - น.ส. จิดานันท์ ธนะศิรังกูลน.ส. จิดานันท์ ธนะศิรังกูล รับเงินมัดจำค่าสินค้าจากคุณจิดานันท์ ธนะศิรังกูล  22/12/2564</t>
  </si>
  <si>
    <t>MG-6412003</t>
  </si>
  <si>
    <t>IVIV00095813</t>
  </si>
  <si>
    <t>เงินมัดจำรับค่าสินค้า - คุณวรวุฒิ บรรพตาห้างหุ้นส่วนจำกัด เอสที วูด โปรดักส์ (สำนักงานใหญ่) รับเงินมัดจำค่าสินค้าจากหจก.เอสที วูด โปรดักส์</t>
  </si>
  <si>
    <t>MG-6412004</t>
  </si>
  <si>
    <t>IVIV00095849</t>
  </si>
  <si>
    <t>เงินมัดจำรับค่าสินค้า - คุณวรวุฒิ บรรพตาคุณสรศักดิ์  ศิริภากรณ์ รับเงินมัดจำค่าสินค้าจากคุณสรศักดิ์  ศิริภากรณ์</t>
  </si>
  <si>
    <t>MG-6412005</t>
  </si>
  <si>
    <t>IVIV00095855</t>
  </si>
  <si>
    <t>เงินมัดจำรับค่าสินค้า - คุณเจดีย์ งามขำคุณเจดีย์ งามขำ รับเงินมัดจำค่าสินค่าจากคุณเจดีย์ งามขำ</t>
  </si>
  <si>
    <t>MG-6412006</t>
  </si>
  <si>
    <t>IVIV00095864</t>
  </si>
  <si>
    <t>เงินมัดจำรับค่าสินค้า - คุณนิรันดร์ ปันดอนตองคุณนิรันดร์ ปันดอนตอง รับเงินมัดจำจากคุณนิรันดร์ ปันดอนตอง</t>
  </si>
  <si>
    <t>MG-6412008</t>
  </si>
  <si>
    <t>IVIV00095868</t>
  </si>
  <si>
    <t>เงินมัดจำรับค่าสินค้า - คุณเจดีย์ งามขำคุณเจดีย์ งามขำ รับเงินมัดจำค่าสินค้าจากคุณเจดีย์ งามขำ</t>
  </si>
  <si>
    <t>MG-6412007</t>
  </si>
  <si>
    <t>IVIV00095865</t>
  </si>
  <si>
    <t>เงินมัดจำรับค่าสินค้า - บริษัท กู่ทองธนทรัพย์ (สำนักงานใหญ่)บริษัท ชินวทัช จำกัด (สำนักงานใหญ่) รับเงินมัดจำค่าสินค้าจากบจก.ชินวทัช  24/12/2564</t>
  </si>
  <si>
    <t>MG-6412009</t>
  </si>
  <si>
    <t>IVIV00095958</t>
  </si>
  <si>
    <t>เงินมัดจำรับค่าสินค้า - คุณองอาจ สุปรีดารมย์คุณองอาจ สุปรีดารมย์ รับเงินมัดจำค่าสินค้าจากคุณองอาจ สุปรีดารมย์</t>
  </si>
  <si>
    <t>MG-6412010</t>
  </si>
  <si>
    <t>IVIV00095996</t>
  </si>
  <si>
    <t>เงินมัดจำรับค่าสินค้า - คุณกัญยา   ภุมราคุณกัญยา   ภุมรา รับเงินมัดจำค่าสินค้าจากคุณกัญยา   ภุมรา       30/12/2564</t>
  </si>
  <si>
    <t>MG-6412012</t>
  </si>
  <si>
    <t>IVIV00096247</t>
  </si>
  <si>
    <t>เงินมัดจำรับค่าสินค้า - คุณวรวุฒิ บรรพตาคุณนัยเนตร  ทองคำ รับเงินมัดจำค่าสินค้าจากคุณนัยเนตร  ทองคำ     29/12/2564</t>
  </si>
  <si>
    <t>MG-6412014</t>
  </si>
  <si>
    <t>IVIV00096249</t>
  </si>
  <si>
    <t>เงินมัดจำรับค่าสินค้า - คุณวรวุฒิ บรรพตาคุณสวัสดิศักดิ์ รับเงินมัดจำค่าสินค้าจากสวัสดิศักดิ์        29/12/2564</t>
  </si>
  <si>
    <t>MG-6412015</t>
  </si>
  <si>
    <t>IVIV00096250</t>
  </si>
  <si>
    <t>เงินมัดจำรับค่าสินค้า - คุณวรวุฒิ บรรพตาบริษัท เอ็ม เอ็ม เอ็ม กรุ๊ป ซัพพลาย แอนด์ เซอร์วิสเซส จำกัด (สำนักงานใหญ่) รับเงินมัดจำจากบจก.เอ็ม เอ็ม เอ็ม กรุ๊ป ซัพพลาย แอนด์ เซอร์วิสเซส  29/12/2564</t>
  </si>
  <si>
    <t>MG-6412013</t>
  </si>
  <si>
    <t>IVIV00096248</t>
  </si>
  <si>
    <t>31.12.64</t>
  </si>
  <si>
    <t>IV-2200007</t>
  </si>
  <si>
    <t>IV-2200006</t>
  </si>
  <si>
    <t>IV-2200005</t>
  </si>
  <si>
    <t>IV-2200010</t>
  </si>
  <si>
    <t>IV-2200075</t>
  </si>
  <si>
    <t>IV-2200076</t>
  </si>
  <si>
    <t>IV-2200077</t>
  </si>
  <si>
    <t>IV-2200078</t>
  </si>
  <si>
    <t>IV-2200266</t>
  </si>
  <si>
    <t>IV-2200267</t>
  </si>
  <si>
    <t>IV-2201050</t>
  </si>
  <si>
    <t>IV-2200307 = 10570,IV-2200306 = 10570,IV-2201093=10570</t>
  </si>
  <si>
    <t>IV-2201337</t>
  </si>
  <si>
    <t>IV-2201340</t>
  </si>
  <si>
    <t>IV-2201343</t>
  </si>
  <si>
    <t>SO-0174243  ยังส่งไม่ครบ ณ 17.2.65</t>
  </si>
  <si>
    <t>215100 เงินมัดจำค่าสินค้า ณ 31 ธ.ค. 65</t>
  </si>
  <si>
    <t>เงินมัดจำรับค่าสินค้า - บริษัท อิเมจิ้น ครีเอชั่น จำกัด  สำนักงานใหญ่บริษัท อิเมจิ้น ครีเอชั่น จำกัด  สำนักงานใหญ่ รับเงินมัดจำค่าสินค้าจากบจก.อิเมจิ้น ครีเอชั่น  25/04/2565</t>
  </si>
  <si>
    <t>MG-6504005</t>
  </si>
  <si>
    <t>IVIV00102395</t>
  </si>
  <si>
    <t>เงินมัดจำรับค่าสินค้า - บริษัทเมซอง การ์เด้น จำกัด  สำนักงานใหญ่บริษัทเมซอง การ์เด้น จำกัด  สำนักงานใหญ่ รับเงินมัดจำค่าสินค้าจากบจก.เมซอง การ์เด้น 06/05/2565</t>
  </si>
  <si>
    <t>MG-6505002</t>
  </si>
  <si>
    <t>IVIV00102883</t>
  </si>
  <si>
    <t>เงินมัดจำรับค่าสินค้า - MOGEN PLACEบริษัท พิชญธรรม จำกัด สำนักงานใหญ่ รับเงินมัดจำค่าสินค้าจากบจก.พิชญธรรม  17/05/2565</t>
  </si>
  <si>
    <t>MG-6505007</t>
  </si>
  <si>
    <t>IVIV00104071</t>
  </si>
  <si>
    <t>เงินมัดจำรับค่าสินค้า - บริษัท วนาวรรณวิลล่า จำกัด สำนักงานใหญ่บริษัท วนาวรรณวิลล่า จำกัด สำนักงานใหญ่ รับเงินมัดจำค่าสินค้าจากบจก.วนาวรรณวิลล่า 08/06/2565</t>
  </si>
  <si>
    <t>MG-6506001</t>
  </si>
  <si>
    <t>IVIV00105964</t>
  </si>
  <si>
    <t>เงินมัดจำรับค่าสินค้า - MOGEN PLACEบริษัทสีมา โซลูชั่นส์ จำกัด  สำนักงานใหญ่ มัดจำค่าสินค้า 100% FCA93M# BL SP66 ACS 21 ในงาน Warehouse sale</t>
  </si>
  <si>
    <t>MG-6509001</t>
  </si>
  <si>
    <t>IVIV00110471</t>
  </si>
  <si>
    <t>ถามแยม</t>
  </si>
  <si>
    <t>เงินมัดจำรับค่าสินค้า - MOGEN PLACEคุณเขมนันท์ องอาจชัย รับเงินมัดจำค่าสินค้าจากคุณเขมนันท์ องอาจชัย   22/11/2565</t>
  </si>
  <si>
    <t>MG-6511006</t>
  </si>
  <si>
    <t>IVIV00116132</t>
  </si>
  <si>
    <t>เงินมัดจำรับค่าสินค้า - บริษัท เคหะกำจร จำกัด สำนักงานใหญ่บริษัท เคหะกำจร จำกัด สำนักงานใหญ่ รับเงินมัดจำค่าสินค้าจากบริษัท เคหะกำจร จำกัด สำนักงานใหญ่    1/12/2022</t>
  </si>
  <si>
    <t>MG-6512001</t>
  </si>
  <si>
    <t>IVIV00116851</t>
  </si>
  <si>
    <t>เงินมัดจำรับค่าสินค้า - บริษัท บ้านร่มรื่น พร็อพเพอร์ตี้ จำกัดบริษัท บ้านร่มรื่น พร็อพเพอร์ตี้ จำกัด (สำนักงานใหญ่) รับเงินมัดจำค่าสินค้าจาก บจก.บ้านร่มรื่น พร็อพเพอร์ตี้ 27/12/2565</t>
  </si>
  <si>
    <t>MG-6512003</t>
  </si>
  <si>
    <t>IVIV00118858</t>
  </si>
  <si>
    <t>เงินมัดจำรับค่าสินค้า - คุณวรวุฒิ บรรพตาคุณรุ้งลาวรรณ  โตไร่ขิง รับเงินมัดจำค่าสินค้าจาก คุณรุ้งลาวรรณ  โตไร่ขิง    30/12/65 (scb)  CO-0231279</t>
  </si>
  <si>
    <t>MG-6512004</t>
  </si>
  <si>
    <t>IVIV00119007</t>
  </si>
  <si>
    <t>เงินมัดจำรับค่าสินค้า - บริษัท เอเอส แอสเสท พร็อพเพอร์ตี้ จำกัด สำนักงานใหญ่บริษัท เอเอส แอสเสท พร็อพเพอร์ตี้ จำกัด สำนักงานใหญ่ รับเงินมัดจำค่าสินค้าจากบจก.เอเอส แอสเสท พร็อพเพอร์ตี้ 29/12/2565</t>
  </si>
  <si>
    <t>MG-6512005</t>
  </si>
  <si>
    <t>IVIV00119231</t>
  </si>
  <si>
    <t>เงินมัดจำรับค่าสินค้า - MOGEN PLACEคุณอินทุอร อนันตมงคลกุล รับเงินมัดจำค่าสินค้าจากคุณอินทุอร อนันตมงคลกุล   28/12/2565</t>
  </si>
  <si>
    <t>MG-6512006</t>
  </si>
  <si>
    <t>IVIV00119256</t>
  </si>
  <si>
    <t>31.12.65</t>
  </si>
  <si>
    <t>IV-2300001</t>
  </si>
  <si>
    <t>IV-2300209</t>
  </si>
  <si>
    <t>IV-2300210</t>
  </si>
  <si>
    <t>IV-2300207</t>
  </si>
  <si>
    <t>IV-2300258</t>
  </si>
  <si>
    <t>IV-2217505 = 41401.9 คงเหลือ 3397.17= IV-2300877</t>
  </si>
  <si>
    <t xml:space="preserve">SO-0181480 </t>
  </si>
  <si>
    <t>บัญชีขาย อรพินท์ สอบถามจาก sale co</t>
  </si>
  <si>
    <t>SO-0167026</t>
  </si>
  <si>
    <t xml:space="preserve">SO-0181839 </t>
  </si>
  <si>
    <t>SO-0183265</t>
  </si>
  <si>
    <t xml:space="preserve">CO-0229033 </t>
  </si>
  <si>
    <t>ประมาณการส่งของ และตรวจสอบการค้างจริงหรือไม่ ถ้าสงสัยให้สอบถามพี่นาต นะคะ</t>
  </si>
  <si>
    <t>ใส่คำตอบเฉพาะที่ทำสีเหลืองค่ะ</t>
  </si>
  <si>
    <t>ค้างจริง  ยังส่งของไม่ครบพี่แยมแจ้งว่าขอสอบถามทางเซลล์ก่อนค่ะ</t>
  </si>
  <si>
    <t>ค้างจริง  พี่แยมกำลังเช็คเงินค้างส่วนที่เหลือให้</t>
  </si>
  <si>
    <t>ค้างจริง  พี่แยมแจ้งว่ายังไม่มีรอบส่ง</t>
  </si>
  <si>
    <t>ค้างจริง พี่ยุ้ยแจ้งว่ายังไม่มีกำหนดส่งสินค้า</t>
  </si>
  <si>
    <t>ค้างจริง  พี่นุ่นแจ้งว่าลูกค้าเรียกของเข้าเดือนมีนาเนื่องจากหน้างานยังไม่พร้อมรับของ</t>
  </si>
  <si>
    <t>215100 เงินมัดจำค่าสินค้า ณ 31 ธ.ค. 66</t>
  </si>
  <si>
    <t>เงินมัดจำรับค่าสินค้า - MOGEN PLACEคุณณรงค์สวัสดิ์ จงวัฒน์ผล รับเงินมัดจำค่าสินค้าจากคุณณรงค์สวัสดิ์ จงวัฒน์ผล</t>
  </si>
  <si>
    <t>MG-6608005</t>
  </si>
  <si>
    <t>IVIV00134714</t>
  </si>
  <si>
    <t xml:space="preserve">CO-0243238 </t>
  </si>
  <si>
    <t>เงินมัดจำรับค่าสินค้า - คุณภัทรชนก  วงศ์ตั้งตนคุณภัทรชนก  วงศ์ตั้งตน รับเงินมัดจำค่าสินค้าจากคุณภัทรชนก  วงศ์ตั้งตน 13/11/2023</t>
  </si>
  <si>
    <t>MG-6611004</t>
  </si>
  <si>
    <t>IVIV00139883</t>
  </si>
  <si>
    <t xml:space="preserve">SO-0205516 </t>
  </si>
  <si>
    <t>เงินมัดจำรับค่าสินค้า - MOGEN PLACEMr. Sebastian Vandevenne รับเงินมัดจำค่าสินค้า 50% จาก Mr. Sebastian Vandevenne    17/11/2023</t>
  </si>
  <si>
    <t>MG-6611007</t>
  </si>
  <si>
    <t>IVIV00140634</t>
  </si>
  <si>
    <t>IV-2400665</t>
  </si>
  <si>
    <t>เงินมัดจำรับค่าสินค้า - MOGEN PLACEห้างหุ้นส่วนจำกัด ซี.แอล.ที. อพาร์ทเม้นท์ (สำนักงานใหญ่) รับเงินมัดจำค่าสินค้า 50% หจก.ซี.แอล.ที. อพาร์ทเม้นท์</t>
  </si>
  <si>
    <t>MG-6611010</t>
  </si>
  <si>
    <t>IVIV00140793</t>
  </si>
  <si>
    <t>เงินมัดจำรับค่าสินค้า - MOGEN PLACEบริษัท สุนทร เรสซิเดนซ์ จำกัด (สำนักงานใหญ่) รับเงินมัดจำค่าสินค้า 50% บจก.สุนทร เรสซิเดนซ์</t>
  </si>
  <si>
    <t>MG-6611011</t>
  </si>
  <si>
    <t>IVIV00140794</t>
  </si>
  <si>
    <t>เงินมัดจำรับค่าสินค้า - MOGEN PLACEบริษัท สุนทร เพลส จำกัด (สำนักงานใหญ่) รับเงินมัดจำค่าสินค้า 50% บจก.สุนทร เพลส</t>
  </si>
  <si>
    <t>MG-6611012</t>
  </si>
  <si>
    <t>IVIV00140795</t>
  </si>
  <si>
    <t>เงินมัดจำรับค่าสินค้า - MOGEN PLACEห้างหุ้นส่วนจำกัด สุนทรยุพิน พร็อพเพอร์ตี้ (สำนักงานใหญ่) รับเงินมัดจำค่าสินค้า 50% จากหจก.สุนทรยุพิน พร็อพเพอร์ตี้</t>
  </si>
  <si>
    <t>MG-6611013</t>
  </si>
  <si>
    <t>IVIV00140796</t>
  </si>
  <si>
    <t>เงินมัดจำรับค่าสินค้า - คุณวิชุดา ศรีจันทร์บริษัท ทรานส์คอน 2017 จำกัด สำนักงานใหญ่ รับเงินมัดจำค่าสินค้าจากบจก.ทรานส์คอน 2017  27/11/2023</t>
  </si>
  <si>
    <t>MG-6611016</t>
  </si>
  <si>
    <t>IVIV00141024</t>
  </si>
  <si>
    <t>เงินมัดจำรับค่าสินค้า - คุณยุทธนาบริษัท ดาร์ค อาร์มี่ สตูดิโอ จํากัด (สำนักงานใหญ่) รับเงินมัดจำค่าสินค้าจากบจก.ดาร์ค อาร์มี่ สตูดิโอ  28/11/2023</t>
  </si>
  <si>
    <t>MG-6611018</t>
  </si>
  <si>
    <t>IVIV00141120</t>
  </si>
  <si>
    <t>IV-2400130</t>
  </si>
  <si>
    <t>เงินมัดจำรับค่าสินค้า - บริษัท บ้านร่มรื่น พร็อพเพอร์ตี้ จำกัดบริษัท บ้านร่มรื่น พร็อพเพอร์ตี้ จำกัด (สำนักงานใหญ่) รับเงินมัดจำค่าสินค้าจากบจก.บ้านร่มรื่น พร็อพเพอร์ตี้   01/12/2023</t>
  </si>
  <si>
    <t>MG-6612001</t>
  </si>
  <si>
    <t>IVIV00141412</t>
  </si>
  <si>
    <t>IV-2400193,IV-2400664</t>
  </si>
  <si>
    <t>เงินมัดจำรับค่าสินค้า - บริษัท v2in architectบริษัทอิเมจิ้น ครีเอชั่น จำกัด    สำนักงานใหญ่ รับเงินมัดจำค่าสินค้าจากบจก.เมจิ้น ครีเอชั่น  13/12/2023</t>
  </si>
  <si>
    <t>MG-6612002</t>
  </si>
  <si>
    <t>IVIV00142029</t>
  </si>
  <si>
    <t>IV-2400097</t>
  </si>
  <si>
    <t>เงินมัดจำรับค่าสินค้า - นางสาวรัศมี ทิพย์อักษรนางสาวรัศมี ทิพย์อักษร รับเงินมัดจำค่าสินค้าจากคุณรัศมี ทิพย์อักษร    22/12/2023</t>
  </si>
  <si>
    <t>MG-6612004</t>
  </si>
  <si>
    <t>IVIV00142620</t>
  </si>
  <si>
    <t>IV-2400410</t>
  </si>
  <si>
    <t>เงินมัดจำรับค่าสินค้า - MOGEN PLACEบริษัทเทมส์ วัลลี่ย์ เขาใหญ่ โฮเต็ล จำกัด (สำนักงานใหญ่) รับเงินมัดจำค่าสินค้าจากบจก.เทมส์ วัลลี่ย์ เขาใหญ่ โฮเต็ล  26/12/2023</t>
  </si>
  <si>
    <t>MG-6612005</t>
  </si>
  <si>
    <t>IVIV00142892</t>
  </si>
  <si>
    <t>เงินมัดจำรับค่าสินค้า - MOGEN PLACEK.Oleg Zhelezkin รับเงินมัดจำค่าสินค่าจาก K.Oleg Zhelezkin</t>
  </si>
  <si>
    <t>MG-6612006</t>
  </si>
  <si>
    <t>IVIV00142893</t>
  </si>
  <si>
    <t>เงินมัดจำรับค่าสินค้า - นาย อภิวิชญ์ จิตตสันติวงศ์นาย อภิวิชญ์ จิตตสันติวงศ์ รับเงินมัดจำค่าสินค้าจากคุณอภิวิชญ์ จิตตสันติวงศ์</t>
  </si>
  <si>
    <t>MG-6612007</t>
  </si>
  <si>
    <t>IVIV00142934</t>
  </si>
  <si>
    <t>MG-6612008</t>
  </si>
  <si>
    <t>IVIV00142935</t>
  </si>
  <si>
    <t>เงินมัดจำรับค่าสินค้า - ห้างหุ้นส่วนจำกัด ปึงรุ่งเรืองพืชผล สำนักงานใหญ่ห้างหุ้นส่วนจำกัด ปึงรุ่งเรืองพืชผล สำนักงานใหญ่ รับเงินมัดจำค่าสินค้าจากหจก.ปึงรุ่งเรืองพืชผล  26/12/2023</t>
  </si>
  <si>
    <t>MG-6612009</t>
  </si>
  <si>
    <t>IVIV00142984</t>
  </si>
  <si>
    <t>IV-2400195</t>
  </si>
  <si>
    <t>IV-2400038</t>
  </si>
  <si>
    <t>IV-2400197</t>
  </si>
  <si>
    <t>IV-2400196</t>
  </si>
  <si>
    <t>IV-2400198</t>
  </si>
  <si>
    <t>เงินมัดจำรับค่าสินค้า - MOGEN PLACEคุณ พิพัฒน์ รับเงินมัดจำค่าสินค้าจากคุณพิพัฒน์   27/12/2023</t>
  </si>
  <si>
    <t>MG-6612010</t>
  </si>
  <si>
    <t>IVIV00142987</t>
  </si>
  <si>
    <t>IV-2400166</t>
  </si>
  <si>
    <t>เงินมัดจำรับค่าสินค้า - MOGEN PLACEคุณสาวิตรี จันทร์ทอง รับเงินมัดจำค่าสินค้าจากคุณสาวิตรี จันทร์ทอง     28/12/2023</t>
  </si>
  <si>
    <t>MG-6612011</t>
  </si>
  <si>
    <t>IVIV00142997</t>
  </si>
  <si>
    <t>เงินมัดจำรับค่าสินค้า - คุณแบงค์คุณภัทร คชภักดี รับเงินมัดจำค่าสินค้าจากคุณภัทร คชภักดี    28/12/2023</t>
  </si>
  <si>
    <t>MG-6612012</t>
  </si>
  <si>
    <t>IVIV00142998</t>
  </si>
  <si>
    <t>เงินมัดจำรับค่าสินค้า - บริษัท สนท.พร็อพเพอร์ตี้ จำกัด (สำนักงานใหญ่)บริษัท สนท.พร็อพเพอร์ตี้ จำกัด (สำนักงานใหญ่) รับค่ามัดจำสินค้า RS06 อ้างอิง SO-0206991  CO-0249400</t>
  </si>
  <si>
    <t>MG-6612013</t>
  </si>
  <si>
    <t>IVIV00143095</t>
  </si>
  <si>
    <t>เงินมัดจำรับค่าสินค้า - คุณวรวุฒิ บรรพตานิติบุคคลอาคารชุด ควินน์ รัชดา 17 รับเงินมัดจำค่าสินค้าจากนิติบุคคลอาคารชุด ควินน์ รัชดา 17</t>
  </si>
  <si>
    <t>MG-6612014</t>
  </si>
  <si>
    <t>IVIV00143299</t>
  </si>
  <si>
    <t>เงินมัดจำรับค่าสินค้า - Direct Sale Market placeคุณชนิกานต์ ศรีสุขใส รับเงินมัดจำค่าสินค้าจากคุณชนิกานต์ ศรีสุขใส</t>
  </si>
  <si>
    <t>MG-6612015</t>
  </si>
  <si>
    <t>IVIV00143452</t>
  </si>
  <si>
    <t>IV-2400039</t>
  </si>
  <si>
    <t>IV-2400200</t>
  </si>
  <si>
    <t>IV-2400063</t>
  </si>
  <si>
    <t>IV-2400171</t>
  </si>
  <si>
    <t>IV-2400265</t>
  </si>
  <si>
    <t>31.12.66</t>
  </si>
  <si>
    <t xml:space="preserve">SO-0205859 </t>
  </si>
  <si>
    <t>SO-0205858</t>
  </si>
  <si>
    <t xml:space="preserve">SO-0205863 </t>
  </si>
  <si>
    <t xml:space="preserve">SO-0205860 </t>
  </si>
  <si>
    <t>SO-0205751</t>
  </si>
  <si>
    <t>ค้างจริง  พี่แยมแจ้งว่าลูกค้ายังไม่มีการเรียกของค่ะ</t>
  </si>
  <si>
    <t>ค้างจริง พี่ยุ้ยแจ้งว่ายังไม่มีกำหนดส่งสินค้า สถานะคงเดิม ณ 13/2/2024</t>
  </si>
  <si>
    <t>เหลือ 1.50 บาท .</t>
  </si>
  <si>
    <t>เงินมัดจำรับค่าสินค้า - บริษัท ซี.ซี.ดับบลิว จำกัด สำนักงานใหญ่บริษัท ซี.ซี.ดับบลิว จำกัด สำนักงานใหญ่ รับเงินมัดจำค่าสินค้าจากบจก.ซี.ซี.ดับบลิว  29/05/2567</t>
  </si>
  <si>
    <t>MG-6705009</t>
  </si>
  <si>
    <t>IVIV00151639</t>
  </si>
  <si>
    <t>215100 เงินมัดจำค่าสินค้า ณ 31 ธ.ค. 67</t>
  </si>
  <si>
    <t>เงินมัดจำรับค่าสินค้า - คุณรัฐรุจน์  ผ่องสิริพัชร์บริษัท นพรัตน การก่อสร้าง 2559 จำกัด (สำนักงานใหญ่) รับเงินมัดจำค่าสินค้าจากบจก.นพรัตน การก่อสร้าง 2559</t>
  </si>
  <si>
    <t>MG-6710018</t>
  </si>
  <si>
    <t>IVIV00162505</t>
  </si>
  <si>
    <t>เงินมัดจำรับค่าสินค้า - บริษัท เพอร์เฟ็ค อีควิปเม้นท์ จำกัด สำนักงานใหญ่บริษัท เพอร์เฟ็ค อีควิปเม้นท์ จำกัด สำนักงานใหญ่ รับเงินมัดจำค่าสินค้าจากบริษัท เพอร์เฟ็ค อีควิปเม้นท์ จำกัด สำนักงานใหญ่</t>
  </si>
  <si>
    <t>MG-6711012</t>
  </si>
  <si>
    <t>IVIV00164399</t>
  </si>
  <si>
    <t>เงินมัดจำรับค่าสินค้า - MOGEN PLACEบริษัท ฟู่กุ้ยหลง จำกัด (สำนักงานใหญ่ ) รับเงินมัดจำค่าสินค้าจากบจก.ฟู่กุ้ยหลง</t>
  </si>
  <si>
    <t>MG-6711013</t>
  </si>
  <si>
    <t>IVIV00164429</t>
  </si>
  <si>
    <t>เงินมัดจำรับค่าสินค้า - บริษัท พอใจ กรุ๊ป ดิเวลลอปเม้นท์ จำกัด สำนักงานใหญ่บริษัท พอใจ กรุ๊ป ดิเวลลอปเม้นท์ จำกัด สำนักงานใหญ่ รับเงินมัดจำค่าสินค้าจากบจก.พอใจ กรุ๊ป ดิเวลลอปเม้นท์  27/12/2567</t>
  </si>
  <si>
    <t>MG-6712009</t>
  </si>
  <si>
    <t>IVIV00167109</t>
  </si>
  <si>
    <t>เงินมัดจำรับค่าสินค้า - MOGEN PLACEห้างหุ้นส่วนจำกัด แสนไกรบิลด์ดิ้ง (สำนักงานใหญ่) รับเงินมัดจำค่าสินจากหจก.แสนไกรบิลด์ดิ้ง  30/12/2567</t>
  </si>
  <si>
    <t>MG-6712010</t>
  </si>
  <si>
    <t>IVIV00167118</t>
  </si>
  <si>
    <t>เงินมัดจำรับค่าสินค้า - MOGEN PLACEคุณชัชญาภา นานากิจมั่นคง รับเงินมัดจำค่าสินค้าจากคุณชัชญาภา นานากิจมั่นคง</t>
  </si>
  <si>
    <t>MG-6712012</t>
  </si>
  <si>
    <t>IVIV00167132</t>
  </si>
  <si>
    <t>เงินมัดจำรับค่าสินค้า - MOGEN PLACEคุณ บัณฑิต สิมะเกษตม รับเงินมัดจำค่าสินค้าจากคุณ บัณฑิต สิมะเกษตม</t>
  </si>
  <si>
    <t>MG-6712013</t>
  </si>
  <si>
    <t>IVIV00167134</t>
  </si>
  <si>
    <t>เงินมัดจำรับค่าสินค้า - MOGEN PLACEคุณปุลพร เหว่าสำเนียง รับเงินมัดจำค่าสินค้าจากคุณปุลพร เหว่าสำเนียง</t>
  </si>
  <si>
    <t>MG-6712014</t>
  </si>
  <si>
    <t>IVIV00167136</t>
  </si>
  <si>
    <t>เงินมัดจำรับค่าสินค้า - MOGEN PLACEบริษัท ฉัตรชนก พร็อพเพอร์ตี้ จำกัด (สำนักงานใหญ่) รับเงินมัดจำค่าสินค้าจากบจก.ฉัตรชนก พร็อพเพอร์ตี้</t>
  </si>
  <si>
    <t>MG-6712015</t>
  </si>
  <si>
    <t>IVIV00167137</t>
  </si>
  <si>
    <t>เงินมัดจำรับค่าสินค้า - MOGEN PLACEนายอมรชัย รับเงินมัดจำค่าสินค้าจากคุณอมรชัย</t>
  </si>
  <si>
    <t>MG-6712016</t>
  </si>
  <si>
    <t>IVIV00167221</t>
  </si>
  <si>
    <t>เงินมัดจำรับค่าสินค้า - MOGEN PLACEบริษัท เอพีเอ เอสเธติกส์ โกลเบิล จำกัด (สำนักงานใหญ่) รับเงินมัดจำค่าสินค้าจากบจก.เอพีเอ เอสเธติกส์ โกลเบิล</t>
  </si>
  <si>
    <t>MG-6712017</t>
  </si>
  <si>
    <t>IVIV00167139</t>
  </si>
  <si>
    <t>เงินมัดจำรับค่าสินค้า - MOGEN PLACEบริษัท เพนกวิน ดิจิตอล จำกัด (สำนักงานใหญ่) รับเงินมัดจำค่าสินค้าจากบจก.เพนกวิน ดิจิตอล</t>
  </si>
  <si>
    <t>MG-6712018</t>
  </si>
  <si>
    <t>IVIV00167146</t>
  </si>
  <si>
    <t>MG-6712006</t>
  </si>
  <si>
    <t>MG-6712007</t>
  </si>
  <si>
    <t>เงินมัดจำรับค่าสินค้า - MOGEN PLACEคุณธิดารัตน์  กาจนวัฒน์ รับเงินมัดจำค่าสินค้าจากคุณธิดารัตน์  กาจนวัฒน์  13/12/2567</t>
  </si>
  <si>
    <t>IVIV00166360</t>
  </si>
  <si>
    <t>เงินมัดจำรับค่าสินค้า - MOGEN PLACEคุณ สุรพงษ์ ศรีไทรล้วน รับเงินมัดจำค่าสินค้าจากคุณ สุรพงษ์ ศรีไทรล้วน    15/12/2567</t>
  </si>
  <si>
    <t>IVIV00166361</t>
  </si>
  <si>
    <t>เงินมัดจำรับค่าสินค้า - บริษัท อิเมจิ้น ครีเอชั่น จำกัด  สำนักงานใหญ่บริษัท อิเมจิ้น ครีเอชั่น จำกัด  สำนักงานใหญ่ รับเงินมัดจำค่าสินค้าจาก บริษัท อิเมจิ้น  23/8/2024</t>
  </si>
  <si>
    <t>MG-6708004</t>
  </si>
  <si>
    <t>IVIV00157452</t>
  </si>
  <si>
    <t>เงินมัดจำรับค่าสินค้า - MOGEN PLACEคุณกฤต โกวิททางกูร รับเงินมัดจำค่าสินค้าจากคุณกฤต โกวิททางกูร</t>
  </si>
  <si>
    <t>MG-6710005</t>
  </si>
  <si>
    <t>IVIV00161156</t>
  </si>
  <si>
    <t>เงินมัดจำรับค่าสินค้า - บริษัท เพอร์เฟ็ค อีควิปเม้นท์ จำกัด สำนักงานใหญ่บริษัท เพอร์เฟ็ค อีควิปเม้นท์ จำกัด สำนักงานใหญ่ รับเงินมัดจำค่าสินค้าจากบจก.เพอร์เฟ็ค อีควิปเม้นท์</t>
  </si>
  <si>
    <t>MG-6711001</t>
  </si>
  <si>
    <t>IVIV00162693</t>
  </si>
  <si>
    <t>เงินมัดจำรับค่าสินค้า - บริษัท กราวิตี้อาร์คิเทค จำกัด สำนักงานใหญ่บริษัท กราวิตี้อาร์คิเทค จำกัด สำนักงานใหญ่ รับเงินมัดจำค่าสินค้าจากบจก.กราวิตี้อาร์คิเทค  13/11/2567</t>
  </si>
  <si>
    <t>MG-6711006</t>
  </si>
  <si>
    <t>IVIV00164979</t>
  </si>
  <si>
    <t>เงินมัดจำรับค่าสินค้า - บริษัท บ้านศิวา จำกัด สำนักงานใหญ่บริษัท บ้านศิวา จำกัด สำนักงานใหญ่ รับเงินมัดจำค่าสินค้าจากบจก.บ้านศิวา  27/11/2567</t>
  </si>
  <si>
    <t>MG-6711014</t>
  </si>
  <si>
    <t>IVIV00164657</t>
  </si>
  <si>
    <t>เงินมัดจำรับค่าสินค้า - คุณรัฐรุจน์  ผ่องสิริพัชร์บริษัท วีว่า เวลเนส จำกัด สำนักงานใหญ่ รับเงินมัดจำค่าสินค้าจากบจก.วีว่า เวลเนส  27/11/2567</t>
  </si>
  <si>
    <t>MG-6711017</t>
  </si>
  <si>
    <t>IVIV00164857</t>
  </si>
  <si>
    <t>เงินมัดจำรับค่าสินค้า - บริษัท กู๊ดสเปซ 2019 จำกัด สำนักงานใหญ่บริษัท กู๊ดสเปซ 2019 จำกัด สำนักงานใหญ่ รับเงินมัดจำค่าสินค้าจากบจก.กู๊ดสเปซ 2019   30/11/2567</t>
  </si>
  <si>
    <t>MG-6711018</t>
  </si>
  <si>
    <t>IVIV00164859</t>
  </si>
  <si>
    <t>เงินมัดจำรับค่าสินค้า - คุณรัฐรุจน์  ผ่องสิริพัชร์นางสาว ลักษณ์คณา แพ่งนคร รับเงินมัดจำค่าสินค้าจากคุณลักษณ์คณา แพ่งนคร</t>
  </si>
  <si>
    <t>MG-6711019</t>
  </si>
  <si>
    <t>IVIV00164953</t>
  </si>
  <si>
    <t>เงินมัดจำรับค่าสินค้า - หจก. อ.เอกมัย บริการบริษัท 307 โฟลทเฮ้าส์ จำกัด สำนักงานใหญ่ รับเงินมัดจำค่าสินค้าจากบจก.307 โฟลทเฮ้าส์   02/12/2567</t>
  </si>
  <si>
    <t>MG-6712001</t>
  </si>
  <si>
    <t>IVIV00165156</t>
  </si>
  <si>
    <t>เงินมัดจำรับค่าสินค้า - บริษัท ชาน เอสเตท วัน จำกัด สำนักงานใหญ่บริษัท ชาน เอสเตท วัน จำกัด สำนักงานใหญ่ รับเงินมัดจำค่าสินค้าจากบจก.ชาน เอสเตท วัน  03/12/2567</t>
  </si>
  <si>
    <t>MG-6712003</t>
  </si>
  <si>
    <t>IVIV00165306</t>
  </si>
  <si>
    <t>เงินมัดจำรับค่าสินค้า - บริษัท ชาน เอสเตท วัน จำกัด สำนักงานใหญ่บริษัท ชาน เอสเตท วัน จำกัด สำนักงานใหญ่ รับเงินมัดจำค่าสินค้าบจก.ชาน เอสเตท วัน 03/12/2567</t>
  </si>
  <si>
    <t>MG-6712004</t>
  </si>
  <si>
    <t>IVIV00165335</t>
  </si>
  <si>
    <t>เงินมัดจำรับค่าสินค้า - คุณแบงค์บริษัท เดือนเพ็ญ พร็อพเพอร์ตี้ จำกัด สำนักงานใหญ่ รับเงินมัดจำค่าสินค้าจากบจก.เดือนเพ็ญ พร็อพเพอร์ตี้</t>
  </si>
  <si>
    <t>MG-6712008</t>
  </si>
  <si>
    <t>IVIV00166920</t>
  </si>
  <si>
    <t>IV-2500256</t>
  </si>
  <si>
    <t>IV-2500168</t>
  </si>
  <si>
    <t>IV-2500296</t>
  </si>
  <si>
    <t>IV-2500003</t>
  </si>
  <si>
    <t>IV-2500002</t>
  </si>
  <si>
    <t>IV-2500015</t>
  </si>
  <si>
    <t>IV-2500014</t>
  </si>
  <si>
    <t>IV-2500013</t>
  </si>
  <si>
    <t>IV-2500016</t>
  </si>
  <si>
    <t>IV-2500017</t>
  </si>
  <si>
    <t>IV-2500018</t>
  </si>
  <si>
    <t>IV-2500019</t>
  </si>
  <si>
    <t>ส่งครบแล้ว ไม่มีเงินค้าง   IV-2411919, IV-2413199, IV-2412653, IV-2413869 ,IV-2500256</t>
  </si>
  <si>
    <t>ค้างส่ง รอสินค้าเข้า</t>
  </si>
  <si>
    <t>ส่งครบแล้ว ไม่มีเงินค้าง  IV-2500296</t>
  </si>
  <si>
    <t>ส่งครบแล้ว ไม่มีเงินค้าง IV-2500003</t>
  </si>
  <si>
    <t>ส่งครบแล้ว ไม่มีเงินค้าง IV-2500002</t>
  </si>
  <si>
    <t>ส่งครบแล้ว ไม่มีเงินค้าง IV-2500015</t>
  </si>
  <si>
    <t>ส่งครบแล้ว ไม่มีเงินค้าง IV-2500014</t>
  </si>
  <si>
    <t>ส่งครบแล้ว ไม่มีเงินค้าง  IV-2500175  IV-2500013</t>
  </si>
  <si>
    <t>ส่งครบแล้ว ไม่มีเงินค้าง IV-2500016</t>
  </si>
  <si>
    <t>ส่งครบแล้ว ไม่มีเงินค้าง IV-2500017</t>
  </si>
  <si>
    <t>ส่งครบแล้ว ไม่มีเงินค้าง IV-2500018</t>
  </si>
  <si>
    <t>ส่งครบแล้ว ไม่มีเงินค้าง IV-2500019</t>
  </si>
  <si>
    <t>ส่งครบแล้ว ไม่มีเงินค้าง IV-2500681</t>
  </si>
  <si>
    <t>พี่ยุ้ยแจ้งว่ารอคืนเงิน</t>
  </si>
  <si>
    <t>ส่งครบแล้ว ไม่มีเงินค้าง IV-2410993, IV-2500680</t>
  </si>
  <si>
    <t>ค้าง WB04 มีรอบประมาณ 23/1/67</t>
  </si>
  <si>
    <t>IV-2500681</t>
  </si>
  <si>
    <t xml:space="preserve"> IV-2410993, IV-2500680</t>
  </si>
  <si>
    <t>at 31.12.67</t>
  </si>
  <si>
    <t>รวม ณ 31.12.67</t>
  </si>
  <si>
    <t>รวม ณ 28.2.68</t>
  </si>
  <si>
    <t>at 18.3.68</t>
  </si>
  <si>
    <t>MG-6801006</t>
  </si>
  <si>
    <t>บริษัท กราวิตี้อาร์คิเทค จำกัด สำนักงานใหญ่</t>
  </si>
  <si>
    <t>MG-6801007</t>
  </si>
  <si>
    <t>บริษัท เจอร์เมเนียม จำกัด.สำนักงานใหญ่</t>
  </si>
  <si>
    <t>BMG-680201</t>
  </si>
  <si>
    <t>บริษัท ทีซีเอ็ม คอนสตรัคชั่น จำกัด สำนักงานใหญ่</t>
  </si>
  <si>
    <t>MG-6801010</t>
  </si>
  <si>
    <t>บริษัท วีโฮม ดีสทริบิวชั่น เซ็นเตอร์ จำกัด (สำนักงานใหญ่)</t>
  </si>
  <si>
    <t>MG-6802005</t>
  </si>
  <si>
    <t>MG-6801011</t>
  </si>
  <si>
    <t>MG-6802004</t>
  </si>
  <si>
    <t>MG-6801005</t>
  </si>
  <si>
    <t>เงินมัดจำรับค่าสินค้า - MOGEN PLACEนาย ศุภชัย งามคุณนาม รับเงินมัดจำค่าสินค้าจากคุณศุภชัย งามคุณนาม  30/01/2025</t>
  </si>
  <si>
    <t>เงินมัดจำรับค่าสินค้า - คุณรัฐรุจน์  ผ่องสิริพัชร์บริษัท 1299 ก่อสร้าง จำกัด  สำนักงานใหญ่ รับเงินมัดจำค่าสินค้าจากบจก.1299 ก่อสร้าง</t>
  </si>
  <si>
    <t>เงินมัดจำรับค่าสินค้า - คุณรัฐรุจน์  ผ่องสิริพัชร์บริษัท ดิ ไอโคนิค สุขุมวิท จำกัด สำนักงานใหญ่ รับเงินมัดจำค่าสินค้าจากบจก.ดิ ไอโคนิค สุขุมวิท  20/02/2025</t>
  </si>
  <si>
    <t>เงินมัดจำรับค่าสินค้า - คุณแบงค์บริษัท ภัทรกิจ 1995 จำกัด สำนักงานใหญ่ รับเงินมัดจำค่าสินค้าจากบจก.ภัทรกิจ 1995  20/01/2025</t>
  </si>
  <si>
    <t>IV-2502956</t>
  </si>
  <si>
    <t>215100 เงินมัดจำค่าสินค้า ณ 28ก.พ.68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</si>
</sst>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#,###.00_);\(#,###.00\)"/>
    <numFmt numFmtId="166" formatCode="[$-409]d\-mmm\-yy;@"/>
    <numFmt numFmtId="167" formatCode="#,##0.00;[Red]\(#,##0.00\)"/>
    <numFmt numFmtId="168" formatCode="#,###.00"/>
    <numFmt numFmtId="169" formatCode="[$-1010000]d/m/yyyy;@"/>
    <numFmt numFmtId="170" formatCode="[$-107041E]d\ mmm\ yy;@"/>
    <numFmt numFmtId="171" formatCode="[$-1010409]d\ mmm\ yy;@"/>
  </numFmts>
  <fonts count="18">
    <font>
      <sz val="10"/>
      <color rgb="FF000000"/>
      <name val="ARIAL"/>
      <charset val="1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rgb="FF000000"/>
      <name val="Arial"/>
      <family val="2"/>
    </font>
    <font>
      <b/>
      <sz val="16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  <font>
      <sz val="10"/>
      <name val="Arial"/>
      <family val="2"/>
    </font>
    <font>
      <sz val="14"/>
      <color theme="1"/>
      <name val="Angsana New"/>
      <family val="2"/>
      <charset val="222"/>
    </font>
    <font>
      <sz val="11"/>
      <color theme="1"/>
      <name val="Calibri"/>
      <family val="2"/>
      <scheme val="minor"/>
    </font>
    <font>
      <sz val="10"/>
      <name val="Arial"/>
      <family val="2"/>
      <charset val="22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6"/>
      <color rgb="FF000000"/>
      <name val="Angsana New"/>
      <family val="1"/>
    </font>
    <font>
      <sz val="14"/>
      <color rgb="FF000000"/>
      <name val="Angsana N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8" fontId="1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10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43" fontId="7" fillId="0" borderId="0"/>
    <xf numFmtId="0" fontId="2" fillId="0" borderId="0"/>
    <xf numFmtId="43" fontId="7" fillId="0" borderId="0"/>
    <xf numFmtId="43" fontId="7" fillId="0" borderId="0"/>
    <xf numFmtId="0" fontId="7" fillId="0" borderId="0"/>
    <xf numFmtId="0" fontId="2" fillId="0" borderId="0"/>
    <xf numFmtId="0" fontId="8" fillId="0" borderId="0"/>
    <xf numFmtId="0" fontId="2" fillId="0" borderId="0"/>
    <xf numFmtId="169" fontId="2" fillId="0" borderId="0"/>
    <xf numFmtId="169" fontId="2" fillId="0" borderId="0"/>
    <xf numFmtId="0" fontId="9" fillId="0" borderId="0"/>
    <xf numFmtId="0" fontId="7" fillId="0" borderId="0"/>
    <xf numFmtId="0" fontId="7" fillId="0" borderId="0"/>
    <xf numFmtId="166" fontId="2" fillId="0" borderId="0"/>
    <xf numFmtId="0" fontId="9" fillId="0" borderId="0"/>
    <xf numFmtId="0" fontId="7" fillId="0" borderId="0"/>
    <xf numFmtId="0" fontId="2" fillId="0" borderId="0"/>
    <xf numFmtId="0" fontId="2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166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10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9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10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5" fillId="0" borderId="0" xfId="2" applyFont="1"/>
    <xf numFmtId="14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43" fontId="5" fillId="0" borderId="0" xfId="3" applyFont="1" applyFill="1" applyBorder="1" applyAlignment="1">
      <alignment horizontal="left"/>
    </xf>
    <xf numFmtId="4" fontId="6" fillId="0" borderId="0" xfId="2" applyNumberFormat="1" applyFont="1" applyAlignment="1">
      <alignment horizontal="center"/>
    </xf>
    <xf numFmtId="14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3" fontId="4" fillId="0" borderId="1" xfId="3" applyFont="1" applyFill="1" applyBorder="1" applyAlignment="1">
      <alignment horizontal="center"/>
    </xf>
    <xf numFmtId="0" fontId="6" fillId="0" borderId="0" xfId="2" applyFont="1"/>
    <xf numFmtId="0" fontId="6" fillId="0" borderId="1" xfId="4" applyFont="1" applyBorder="1" applyAlignment="1">
      <alignment horizontal="center"/>
    </xf>
    <xf numFmtId="0" fontId="6" fillId="0" borderId="1" xfId="4" applyFont="1" applyBorder="1"/>
    <xf numFmtId="43" fontId="6" fillId="0" borderId="1" xfId="3" applyFont="1" applyFill="1" applyBorder="1"/>
    <xf numFmtId="0" fontId="5" fillId="0" borderId="1" xfId="2" applyFont="1" applyBorder="1"/>
    <xf numFmtId="43" fontId="5" fillId="0" borderId="1" xfId="2" applyNumberFormat="1" applyFont="1" applyBorder="1"/>
    <xf numFmtId="43" fontId="5" fillId="0" borderId="0" xfId="2" applyNumberFormat="1" applyFont="1"/>
    <xf numFmtId="14" fontId="6" fillId="0" borderId="1" xfId="4" applyNumberFormat="1" applyFont="1" applyBorder="1" applyAlignment="1">
      <alignment horizontal="center"/>
    </xf>
    <xf numFmtId="14" fontId="5" fillId="0" borderId="0" xfId="2" applyNumberFormat="1" applyFont="1"/>
    <xf numFmtId="43" fontId="5" fillId="0" borderId="2" xfId="3" applyFont="1" applyBorder="1"/>
    <xf numFmtId="43" fontId="5" fillId="0" borderId="0" xfId="3" applyFont="1"/>
    <xf numFmtId="22" fontId="6" fillId="0" borderId="0" xfId="4" applyNumberFormat="1" applyFont="1"/>
    <xf numFmtId="0" fontId="6" fillId="0" borderId="0" xfId="4" applyFont="1"/>
    <xf numFmtId="165" fontId="0" fillId="2" borderId="0" xfId="0" applyNumberFormat="1" applyFill="1" applyAlignment="1">
      <alignment vertical="top"/>
    </xf>
    <xf numFmtId="14" fontId="6" fillId="0" borderId="1" xfId="2" applyNumberFormat="1" applyFont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43" fontId="6" fillId="0" borderId="1" xfId="3" applyFont="1" applyFill="1" applyBorder="1" applyAlignment="1">
      <alignment horizontal="center"/>
    </xf>
    <xf numFmtId="0" fontId="6" fillId="0" borderId="1" xfId="2" applyFont="1" applyBorder="1" applyAlignment="1">
      <alignment horizontal="left"/>
    </xf>
    <xf numFmtId="165" fontId="6" fillId="0" borderId="1" xfId="3" applyNumberFormat="1" applyFont="1" applyFill="1" applyBorder="1"/>
    <xf numFmtId="0" fontId="6" fillId="0" borderId="1" xfId="2" applyFont="1" applyBorder="1"/>
    <xf numFmtId="0" fontId="6" fillId="0" borderId="1" xfId="2" applyFont="1" applyBorder="1" applyAlignment="1">
      <alignment wrapText="1"/>
    </xf>
    <xf numFmtId="0" fontId="6" fillId="0" borderId="1" xfId="4" applyFont="1" applyBorder="1" applyAlignment="1">
      <alignment horizontal="center" wrapText="1"/>
    </xf>
    <xf numFmtId="165" fontId="6" fillId="0" borderId="0" xfId="4" applyNumberFormat="1" applyFont="1"/>
    <xf numFmtId="0" fontId="13" fillId="0" borderId="1" xfId="0" applyFont="1" applyBorder="1" applyAlignment="1">
      <alignment vertical="top"/>
    </xf>
    <xf numFmtId="165" fontId="13" fillId="0" borderId="1" xfId="0" applyNumberFormat="1" applyFont="1" applyBorder="1" applyAlignment="1">
      <alignment vertical="top"/>
    </xf>
    <xf numFmtId="14" fontId="13" fillId="0" borderId="1" xfId="0" applyNumberFormat="1" applyFont="1" applyBorder="1" applyAlignment="1">
      <alignment horizontal="center" vertical="top"/>
    </xf>
    <xf numFmtId="43" fontId="6" fillId="0" borderId="1" xfId="1" applyFont="1" applyBorder="1" applyAlignment="1">
      <alignment wrapText="1"/>
    </xf>
    <xf numFmtId="43" fontId="6" fillId="0" borderId="1" xfId="1" applyFont="1" applyBorder="1"/>
    <xf numFmtId="43" fontId="5" fillId="0" borderId="2" xfId="1" applyFont="1" applyBorder="1"/>
    <xf numFmtId="0" fontId="6" fillId="0" borderId="1" xfId="3" applyNumberFormat="1" applyFont="1" applyFill="1" applyBorder="1"/>
    <xf numFmtId="0" fontId="5" fillId="0" borderId="0" xfId="137" applyFont="1"/>
    <xf numFmtId="14" fontId="5" fillId="0" borderId="0" xfId="137" applyNumberFormat="1" applyFont="1" applyAlignment="1">
      <alignment horizontal="center"/>
    </xf>
    <xf numFmtId="0" fontId="5" fillId="0" borderId="0" xfId="137" applyFont="1" applyAlignment="1">
      <alignment horizontal="center"/>
    </xf>
    <xf numFmtId="43" fontId="5" fillId="0" borderId="0" xfId="138" applyFont="1" applyFill="1" applyBorder="1" applyAlignment="1">
      <alignment horizontal="left"/>
    </xf>
    <xf numFmtId="4" fontId="6" fillId="0" borderId="0" xfId="137" applyNumberFormat="1" applyFont="1" applyAlignment="1">
      <alignment horizontal="center"/>
    </xf>
    <xf numFmtId="14" fontId="4" fillId="0" borderId="1" xfId="137" applyNumberFormat="1" applyFont="1" applyBorder="1" applyAlignment="1">
      <alignment horizontal="center"/>
    </xf>
    <xf numFmtId="0" fontId="4" fillId="0" borderId="1" xfId="137" applyFont="1" applyBorder="1" applyAlignment="1">
      <alignment horizontal="center"/>
    </xf>
    <xf numFmtId="43" fontId="4" fillId="0" borderId="1" xfId="138" applyFont="1" applyFill="1" applyBorder="1" applyAlignment="1">
      <alignment horizontal="center"/>
    </xf>
    <xf numFmtId="14" fontId="6" fillId="0" borderId="1" xfId="137" applyNumberFormat="1" applyFont="1" applyBorder="1" applyAlignment="1">
      <alignment horizontal="center"/>
    </xf>
    <xf numFmtId="0" fontId="6" fillId="0" borderId="1" xfId="137" applyFont="1" applyBorder="1" applyAlignment="1">
      <alignment wrapText="1"/>
    </xf>
    <xf numFmtId="0" fontId="6" fillId="0" borderId="1" xfId="137" applyFont="1" applyBorder="1"/>
    <xf numFmtId="0" fontId="6" fillId="0" borderId="1" xfId="137" applyFont="1" applyBorder="1" applyAlignment="1">
      <alignment horizontal="left"/>
    </xf>
    <xf numFmtId="0" fontId="6" fillId="0" borderId="0" xfId="137" applyFont="1"/>
    <xf numFmtId="14" fontId="13" fillId="0" borderId="1" xfId="139" applyNumberFormat="1" applyFont="1" applyBorder="1" applyAlignment="1">
      <alignment horizontal="center" vertical="top"/>
    </xf>
    <xf numFmtId="0" fontId="13" fillId="0" borderId="1" xfId="139" applyFont="1" applyBorder="1" applyAlignment="1">
      <alignment vertical="top"/>
    </xf>
    <xf numFmtId="165" fontId="13" fillId="0" borderId="1" xfId="139" applyNumberFormat="1" applyFont="1" applyBorder="1" applyAlignment="1">
      <alignment vertical="top"/>
    </xf>
    <xf numFmtId="0" fontId="6" fillId="0" borderId="1" xfId="138" applyNumberFormat="1" applyFont="1" applyFill="1" applyBorder="1"/>
    <xf numFmtId="43" fontId="6" fillId="0" borderId="1" xfId="138" applyFont="1" applyFill="1" applyBorder="1"/>
    <xf numFmtId="43" fontId="5" fillId="0" borderId="1" xfId="137" applyNumberFormat="1" applyFont="1" applyBorder="1"/>
    <xf numFmtId="14" fontId="5" fillId="0" borderId="0" xfId="137" applyNumberFormat="1" applyFont="1"/>
    <xf numFmtId="43" fontId="5" fillId="0" borderId="2" xfId="138" applyFont="1" applyBorder="1"/>
    <xf numFmtId="43" fontId="5" fillId="0" borderId="0" xfId="138" applyFont="1"/>
    <xf numFmtId="165" fontId="5" fillId="0" borderId="0" xfId="138" applyNumberFormat="1" applyFont="1"/>
    <xf numFmtId="14" fontId="13" fillId="0" borderId="0" xfId="139" applyNumberFormat="1" applyFont="1" applyAlignment="1">
      <alignment vertical="top"/>
    </xf>
    <xf numFmtId="0" fontId="13" fillId="0" borderId="0" xfId="139" applyFont="1" applyAlignment="1">
      <alignment vertical="top"/>
    </xf>
    <xf numFmtId="165" fontId="13" fillId="0" borderId="0" xfId="139" applyNumberFormat="1" applyFont="1" applyAlignment="1">
      <alignment vertical="top"/>
    </xf>
    <xf numFmtId="43" fontId="5" fillId="0" borderId="0" xfId="1" applyFont="1"/>
    <xf numFmtId="43" fontId="6" fillId="0" borderId="1" xfId="3" applyFont="1" applyFill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165" fontId="5" fillId="0" borderId="0" xfId="1" applyNumberFormat="1" applyFont="1"/>
    <xf numFmtId="43" fontId="13" fillId="0" borderId="1" xfId="1" applyFont="1" applyBorder="1" applyAlignment="1">
      <alignment vertical="top"/>
    </xf>
    <xf numFmtId="165" fontId="13" fillId="0" borderId="1" xfId="1" applyNumberFormat="1" applyFont="1" applyBorder="1" applyAlignment="1">
      <alignment vertical="top"/>
    </xf>
    <xf numFmtId="0" fontId="14" fillId="0" borderId="0" xfId="0" applyFont="1" applyAlignment="1">
      <alignment vertical="center"/>
    </xf>
    <xf numFmtId="0" fontId="4" fillId="0" borderId="3" xfId="2" applyFont="1" applyBorder="1" applyAlignment="1">
      <alignment horizontal="center"/>
    </xf>
    <xf numFmtId="0" fontId="13" fillId="0" borderId="3" xfId="0" applyFont="1" applyBorder="1" applyAlignment="1">
      <alignment horizontal="left" vertical="top"/>
    </xf>
    <xf numFmtId="0" fontId="13" fillId="0" borderId="3" xfId="0" applyFont="1" applyBorder="1" applyAlignment="1">
      <alignment vertical="top"/>
    </xf>
    <xf numFmtId="43" fontId="6" fillId="0" borderId="3" xfId="3" applyFont="1" applyFill="1" applyBorder="1"/>
    <xf numFmtId="0" fontId="5" fillId="0" borderId="1" xfId="2" applyFont="1" applyBorder="1" applyAlignment="1">
      <alignment horizontal="center"/>
    </xf>
    <xf numFmtId="0" fontId="5" fillId="2" borderId="1" xfId="2" applyFont="1" applyFill="1" applyBorder="1"/>
    <xf numFmtId="39" fontId="5" fillId="3" borderId="1" xfId="2" applyNumberFormat="1" applyFont="1" applyFill="1" applyBorder="1"/>
    <xf numFmtId="0" fontId="5" fillId="3" borderId="1" xfId="2" applyFont="1" applyFill="1" applyBorder="1"/>
    <xf numFmtId="165" fontId="5" fillId="0" borderId="1" xfId="2" applyNumberFormat="1" applyFont="1" applyBorder="1"/>
    <xf numFmtId="39" fontId="5" fillId="0" borderId="1" xfId="2" applyNumberFormat="1" applyFont="1" applyBorder="1"/>
    <xf numFmtId="14" fontId="13" fillId="0" borderId="1" xfId="53" applyNumberFormat="1" applyFont="1" applyBorder="1" applyAlignment="1">
      <alignment horizontal="center" vertical="top"/>
    </xf>
    <xf numFmtId="0" fontId="13" fillId="0" borderId="1" xfId="53" applyFont="1" applyBorder="1" applyAlignment="1">
      <alignment vertical="top"/>
    </xf>
    <xf numFmtId="164" fontId="13" fillId="0" borderId="1" xfId="21" applyFont="1" applyBorder="1" applyAlignment="1">
      <alignment vertical="top"/>
    </xf>
    <xf numFmtId="164" fontId="6" fillId="0" borderId="1" xfId="21" applyFont="1" applyFill="1" applyBorder="1" applyAlignment="1">
      <alignment horizontal="center"/>
    </xf>
    <xf numFmtId="0" fontId="13" fillId="0" borderId="3" xfId="53" applyFont="1" applyBorder="1" applyAlignment="1">
      <alignment horizontal="left" vertical="top"/>
    </xf>
    <xf numFmtId="165" fontId="13" fillId="0" borderId="1" xfId="21" applyNumberFormat="1" applyFont="1" applyBorder="1" applyAlignment="1">
      <alignment vertical="top"/>
    </xf>
    <xf numFmtId="0" fontId="13" fillId="0" borderId="3" xfId="53" applyFont="1" applyBorder="1" applyAlignment="1">
      <alignment vertical="top"/>
    </xf>
    <xf numFmtId="165" fontId="13" fillId="0" borderId="1" xfId="53" applyNumberFormat="1" applyFont="1" applyBorder="1" applyAlignment="1">
      <alignment vertical="top"/>
    </xf>
    <xf numFmtId="164" fontId="5" fillId="0" borderId="1" xfId="21" applyFont="1" applyFill="1" applyBorder="1" applyAlignment="1">
      <alignment horizontal="center"/>
    </xf>
    <xf numFmtId="164" fontId="17" fillId="0" borderId="1" xfId="21" applyFont="1" applyFill="1" applyBorder="1" applyAlignment="1">
      <alignment horizontal="center"/>
    </xf>
    <xf numFmtId="0" fontId="13" fillId="0" borderId="1" xfId="53" applyFont="1" applyBorder="1" applyAlignment="1">
      <alignment horizontal="left" vertical="top"/>
    </xf>
    <xf numFmtId="164" fontId="5" fillId="0" borderId="2" xfId="21" applyFont="1" applyBorder="1"/>
    <xf numFmtId="165" fontId="5" fillId="0" borderId="1" xfId="21" applyNumberFormat="1" applyFont="1" applyBorder="1"/>
    <xf numFmtId="43" fontId="13" fillId="0" borderId="3" xfId="1" applyFont="1" applyBorder="1" applyAlignment="1">
      <alignment horizontal="left" vertical="top"/>
    </xf>
    <xf numFmtId="165" fontId="13" fillId="0" borderId="3" xfId="1" applyNumberFormat="1" applyFont="1" applyBorder="1" applyAlignment="1">
      <alignment horizontal="left" vertical="top"/>
    </xf>
    <xf numFmtId="165" fontId="5" fillId="4" borderId="1" xfId="2" applyNumberFormat="1" applyFont="1" applyFill="1" applyBorder="1"/>
    <xf numFmtId="0" fontId="5" fillId="4" borderId="1" xfId="2" applyFont="1" applyFill="1" applyBorder="1"/>
    <xf numFmtId="39" fontId="5" fillId="4" borderId="1" xfId="2" applyNumberFormat="1" applyFont="1" applyFill="1" applyBorder="1"/>
    <xf numFmtId="0" fontId="4" fillId="0" borderId="0" xfId="2" applyFont="1" applyAlignment="1">
      <alignment horizontal="center"/>
    </xf>
    <xf numFmtId="0" fontId="4" fillId="0" borderId="0" xfId="137" applyFont="1" applyAlignment="1">
      <alignment horizontal="center"/>
    </xf>
  </cellXfs>
  <cellStyles count="140">
    <cellStyle name="Comma" xfId="1" builtinId="3"/>
    <cellStyle name="Comma 10" xfId="5" xr:uid="{00000000-0005-0000-0000-000001000000}"/>
    <cellStyle name="Comma 11" xfId="6" xr:uid="{00000000-0005-0000-0000-000002000000}"/>
    <cellStyle name="Comma 12" xfId="7" xr:uid="{00000000-0005-0000-0000-000003000000}"/>
    <cellStyle name="Comma 13" xfId="8" xr:uid="{00000000-0005-0000-0000-000004000000}"/>
    <cellStyle name="Comma 14" xfId="9" xr:uid="{00000000-0005-0000-0000-000005000000}"/>
    <cellStyle name="Comma 15" xfId="10" xr:uid="{00000000-0005-0000-0000-000006000000}"/>
    <cellStyle name="Comma 15 2" xfId="11" xr:uid="{00000000-0005-0000-0000-000007000000}"/>
    <cellStyle name="Comma 15 3" xfId="12" xr:uid="{00000000-0005-0000-0000-000008000000}"/>
    <cellStyle name="Comma 2" xfId="3" xr:uid="{00000000-0005-0000-0000-000009000000}"/>
    <cellStyle name="Comma 2 2" xfId="13" xr:uid="{00000000-0005-0000-0000-00000A000000}"/>
    <cellStyle name="Comma 2 2 2" xfId="14" xr:uid="{00000000-0005-0000-0000-00000B000000}"/>
    <cellStyle name="Comma 2 2 2 2" xfId="15" xr:uid="{00000000-0005-0000-0000-00000C000000}"/>
    <cellStyle name="Comma 2 2 3" xfId="16" xr:uid="{00000000-0005-0000-0000-00000D000000}"/>
    <cellStyle name="Comma 2 3" xfId="17" xr:uid="{00000000-0005-0000-0000-00000E000000}"/>
    <cellStyle name="Comma 2 3 2" xfId="18" xr:uid="{00000000-0005-0000-0000-00000F000000}"/>
    <cellStyle name="Comma 2 4" xfId="19" xr:uid="{00000000-0005-0000-0000-000010000000}"/>
    <cellStyle name="Comma 2 5" xfId="20" xr:uid="{00000000-0005-0000-0000-000011000000}"/>
    <cellStyle name="Comma 2 6" xfId="138" xr:uid="{00000000-0005-0000-0000-000012000000}"/>
    <cellStyle name="Comma 3" xfId="21" xr:uid="{00000000-0005-0000-0000-000013000000}"/>
    <cellStyle name="Comma 3 2" xfId="22" xr:uid="{00000000-0005-0000-0000-000014000000}"/>
    <cellStyle name="Comma 4" xfId="23" xr:uid="{00000000-0005-0000-0000-000015000000}"/>
    <cellStyle name="Comma 4 2" xfId="24" xr:uid="{00000000-0005-0000-0000-000016000000}"/>
    <cellStyle name="Comma 5" xfId="25" xr:uid="{00000000-0005-0000-0000-000017000000}"/>
    <cellStyle name="Comma 6" xfId="26" xr:uid="{00000000-0005-0000-0000-000018000000}"/>
    <cellStyle name="Comma 7" xfId="27" xr:uid="{00000000-0005-0000-0000-000019000000}"/>
    <cellStyle name="Comma 8" xfId="28" xr:uid="{00000000-0005-0000-0000-00001A000000}"/>
    <cellStyle name="Comma 9" xfId="29" xr:uid="{00000000-0005-0000-0000-00001B000000}"/>
    <cellStyle name="Normal" xfId="0" builtinId="0"/>
    <cellStyle name="Normal 10" xfId="30" xr:uid="{00000000-0005-0000-0000-00001D000000}"/>
    <cellStyle name="Normal 11" xfId="31" xr:uid="{00000000-0005-0000-0000-00001E000000}"/>
    <cellStyle name="Normal 12" xfId="32" xr:uid="{00000000-0005-0000-0000-00001F000000}"/>
    <cellStyle name="Normal 13" xfId="33" xr:uid="{00000000-0005-0000-0000-000020000000}"/>
    <cellStyle name="Normal 14" xfId="34" xr:uid="{00000000-0005-0000-0000-000021000000}"/>
    <cellStyle name="Normal 15" xfId="35" xr:uid="{00000000-0005-0000-0000-000022000000}"/>
    <cellStyle name="Normal 16" xfId="36" xr:uid="{00000000-0005-0000-0000-000023000000}"/>
    <cellStyle name="Normal 17" xfId="37" xr:uid="{00000000-0005-0000-0000-000024000000}"/>
    <cellStyle name="Normal 18" xfId="139" xr:uid="{00000000-0005-0000-0000-000025000000}"/>
    <cellStyle name="Normal 2" xfId="2" xr:uid="{00000000-0005-0000-0000-000026000000}"/>
    <cellStyle name="Normal 2 10" xfId="38" xr:uid="{00000000-0005-0000-0000-000027000000}"/>
    <cellStyle name="Normal 2 2" xfId="4" xr:uid="{00000000-0005-0000-0000-000028000000}"/>
    <cellStyle name="Normal 2 2 2" xfId="39" xr:uid="{00000000-0005-0000-0000-000029000000}"/>
    <cellStyle name="Normal 2 2 2 2" xfId="40" xr:uid="{00000000-0005-0000-0000-00002A000000}"/>
    <cellStyle name="Normal 2 2 2 2 2" xfId="41" xr:uid="{00000000-0005-0000-0000-00002B000000}"/>
    <cellStyle name="Normal 2 2 2 3" xfId="42" xr:uid="{00000000-0005-0000-0000-00002C000000}"/>
    <cellStyle name="Normal 2 2 3" xfId="43" xr:uid="{00000000-0005-0000-0000-00002D000000}"/>
    <cellStyle name="Normal 2 2 3 2" xfId="44" xr:uid="{00000000-0005-0000-0000-00002E000000}"/>
    <cellStyle name="Normal 2 3" xfId="45" xr:uid="{00000000-0005-0000-0000-00002F000000}"/>
    <cellStyle name="Normal 2 3 2" xfId="46" xr:uid="{00000000-0005-0000-0000-000030000000}"/>
    <cellStyle name="Normal 2 4" xfId="47" xr:uid="{00000000-0005-0000-0000-000031000000}"/>
    <cellStyle name="Normal 2 4 2" xfId="48" xr:uid="{00000000-0005-0000-0000-000032000000}"/>
    <cellStyle name="Normal 2 5" xfId="49" xr:uid="{00000000-0005-0000-0000-000033000000}"/>
    <cellStyle name="Normal 2 5 2" xfId="50" xr:uid="{00000000-0005-0000-0000-000034000000}"/>
    <cellStyle name="Normal 2 6" xfId="51" xr:uid="{00000000-0005-0000-0000-000035000000}"/>
    <cellStyle name="Normal 2 7" xfId="52" xr:uid="{00000000-0005-0000-0000-000036000000}"/>
    <cellStyle name="Normal 2 8" xfId="137" xr:uid="{00000000-0005-0000-0000-000037000000}"/>
    <cellStyle name="Normal 3" xfId="53" xr:uid="{00000000-0005-0000-0000-000038000000}"/>
    <cellStyle name="Normal 3 2" xfId="54" xr:uid="{00000000-0005-0000-0000-000039000000}"/>
    <cellStyle name="Normal 3 3" xfId="55" xr:uid="{00000000-0005-0000-0000-00003A000000}"/>
    <cellStyle name="Normal 36" xfId="56" xr:uid="{00000000-0005-0000-0000-00003B000000}"/>
    <cellStyle name="Normal 4" xfId="57" xr:uid="{00000000-0005-0000-0000-00003C000000}"/>
    <cellStyle name="Normal 4 2" xfId="58" xr:uid="{00000000-0005-0000-0000-00003D000000}"/>
    <cellStyle name="Normal 5" xfId="59" xr:uid="{00000000-0005-0000-0000-00003E000000}"/>
    <cellStyle name="Normal 6" xfId="60" xr:uid="{00000000-0005-0000-0000-00003F000000}"/>
    <cellStyle name="Normal 7" xfId="61" xr:uid="{00000000-0005-0000-0000-000040000000}"/>
    <cellStyle name="Normal 8" xfId="62" xr:uid="{00000000-0005-0000-0000-000041000000}"/>
    <cellStyle name="Normal 9" xfId="63" xr:uid="{00000000-0005-0000-0000-000042000000}"/>
    <cellStyle name="Percent 2" xfId="64" xr:uid="{00000000-0005-0000-0000-000043000000}"/>
    <cellStyle name="Percent 3" xfId="65" xr:uid="{00000000-0005-0000-0000-000044000000}"/>
    <cellStyle name="เครื่องหมายจุลภาค 2" xfId="66" xr:uid="{00000000-0005-0000-0000-000045000000}"/>
    <cellStyle name="เครื่องหมายจุลภาค 2 10" xfId="67" xr:uid="{00000000-0005-0000-0000-000046000000}"/>
    <cellStyle name="เครื่องหมายจุลภาค 2 11" xfId="68" xr:uid="{00000000-0005-0000-0000-000047000000}"/>
    <cellStyle name="เครื่องหมายจุลภาค 2 12" xfId="69" xr:uid="{00000000-0005-0000-0000-000048000000}"/>
    <cellStyle name="เครื่องหมายจุลภาค 2 13" xfId="70" xr:uid="{00000000-0005-0000-0000-000049000000}"/>
    <cellStyle name="เครื่องหมายจุลภาค 2 14" xfId="71" xr:uid="{00000000-0005-0000-0000-00004A000000}"/>
    <cellStyle name="เครื่องหมายจุลภาค 2 15" xfId="72" xr:uid="{00000000-0005-0000-0000-00004B000000}"/>
    <cellStyle name="เครื่องหมายจุลภาค 2 16" xfId="73" xr:uid="{00000000-0005-0000-0000-00004C000000}"/>
    <cellStyle name="เครื่องหมายจุลภาค 2 17" xfId="74" xr:uid="{00000000-0005-0000-0000-00004D000000}"/>
    <cellStyle name="เครื่องหมายจุลภาค 2 18" xfId="75" xr:uid="{00000000-0005-0000-0000-00004E000000}"/>
    <cellStyle name="เครื่องหมายจุลภาค 2 19" xfId="76" xr:uid="{00000000-0005-0000-0000-00004F000000}"/>
    <cellStyle name="เครื่องหมายจุลภาค 2 2" xfId="77" xr:uid="{00000000-0005-0000-0000-000050000000}"/>
    <cellStyle name="เครื่องหมายจุลภาค 2 20" xfId="78" xr:uid="{00000000-0005-0000-0000-000051000000}"/>
    <cellStyle name="เครื่องหมายจุลภาค 2 21" xfId="79" xr:uid="{00000000-0005-0000-0000-000052000000}"/>
    <cellStyle name="เครื่องหมายจุลภาค 2 3" xfId="80" xr:uid="{00000000-0005-0000-0000-000053000000}"/>
    <cellStyle name="เครื่องหมายจุลภาค 2 4" xfId="81" xr:uid="{00000000-0005-0000-0000-000054000000}"/>
    <cellStyle name="เครื่องหมายจุลภาค 2 5" xfId="82" xr:uid="{00000000-0005-0000-0000-000055000000}"/>
    <cellStyle name="เครื่องหมายจุลภาค 2 6" xfId="83" xr:uid="{00000000-0005-0000-0000-000056000000}"/>
    <cellStyle name="เครื่องหมายจุลภาค 2 7" xfId="84" xr:uid="{00000000-0005-0000-0000-000057000000}"/>
    <cellStyle name="เครื่องหมายจุลภาค 2 8" xfId="85" xr:uid="{00000000-0005-0000-0000-000058000000}"/>
    <cellStyle name="เครื่องหมายจุลภาค 2 9" xfId="86" xr:uid="{00000000-0005-0000-0000-000059000000}"/>
    <cellStyle name="เครื่องหมายจุลภาค 3" xfId="87" xr:uid="{00000000-0005-0000-0000-00005A000000}"/>
    <cellStyle name="เครื่องหมายจุลภาค 3 2" xfId="88" xr:uid="{00000000-0005-0000-0000-00005B000000}"/>
    <cellStyle name="เครื่องหมายจุลภาค_B&amp;S,P&amp;L as at 31_12_2010" xfId="89" xr:uid="{00000000-0005-0000-0000-00005C000000}"/>
    <cellStyle name="ปกติ 2" xfId="90" xr:uid="{00000000-0005-0000-0000-00005D000000}"/>
    <cellStyle name="ปกติ 2 10" xfId="91" xr:uid="{00000000-0005-0000-0000-00005E000000}"/>
    <cellStyle name="ปกติ 2 11" xfId="92" xr:uid="{00000000-0005-0000-0000-00005F000000}"/>
    <cellStyle name="ปกติ 2 12" xfId="93" xr:uid="{00000000-0005-0000-0000-000060000000}"/>
    <cellStyle name="ปกติ 2 13" xfId="94" xr:uid="{00000000-0005-0000-0000-000061000000}"/>
    <cellStyle name="ปกติ 2 14" xfId="95" xr:uid="{00000000-0005-0000-0000-000062000000}"/>
    <cellStyle name="ปกติ 2 15" xfId="96" xr:uid="{00000000-0005-0000-0000-000063000000}"/>
    <cellStyle name="ปกติ 2 16" xfId="97" xr:uid="{00000000-0005-0000-0000-000064000000}"/>
    <cellStyle name="ปกติ 2 17" xfId="98" xr:uid="{00000000-0005-0000-0000-000065000000}"/>
    <cellStyle name="ปกติ 2 18" xfId="99" xr:uid="{00000000-0005-0000-0000-000066000000}"/>
    <cellStyle name="ปกติ 2 19" xfId="100" xr:uid="{00000000-0005-0000-0000-000067000000}"/>
    <cellStyle name="ปกติ 2 2" xfId="101" xr:uid="{00000000-0005-0000-0000-000068000000}"/>
    <cellStyle name="ปกติ 2 2 2" xfId="102" xr:uid="{00000000-0005-0000-0000-000069000000}"/>
    <cellStyle name="ปกติ 2 20" xfId="103" xr:uid="{00000000-0005-0000-0000-00006A000000}"/>
    <cellStyle name="ปกติ 2 21" xfId="104" xr:uid="{00000000-0005-0000-0000-00006B000000}"/>
    <cellStyle name="ปกติ 2 3" xfId="105" xr:uid="{00000000-0005-0000-0000-00006C000000}"/>
    <cellStyle name="ปกติ 2 4" xfId="106" xr:uid="{00000000-0005-0000-0000-00006D000000}"/>
    <cellStyle name="ปกติ 2 5" xfId="107" xr:uid="{00000000-0005-0000-0000-00006E000000}"/>
    <cellStyle name="ปกติ 2 6" xfId="108" xr:uid="{00000000-0005-0000-0000-00006F000000}"/>
    <cellStyle name="ปกติ 2 7" xfId="109" xr:uid="{00000000-0005-0000-0000-000070000000}"/>
    <cellStyle name="ปกติ 2 8" xfId="110" xr:uid="{00000000-0005-0000-0000-000071000000}"/>
    <cellStyle name="ปกติ 2 9" xfId="111" xr:uid="{00000000-0005-0000-0000-000072000000}"/>
    <cellStyle name="ปกติ 3" xfId="112" xr:uid="{00000000-0005-0000-0000-000073000000}"/>
    <cellStyle name="ปกติ 3 10" xfId="113" xr:uid="{00000000-0005-0000-0000-000074000000}"/>
    <cellStyle name="ปกติ 3 11" xfId="114" xr:uid="{00000000-0005-0000-0000-000075000000}"/>
    <cellStyle name="ปกติ 3 12" xfId="115" xr:uid="{00000000-0005-0000-0000-000076000000}"/>
    <cellStyle name="ปกติ 3 13" xfId="116" xr:uid="{00000000-0005-0000-0000-000077000000}"/>
    <cellStyle name="ปกติ 3 14" xfId="117" xr:uid="{00000000-0005-0000-0000-000078000000}"/>
    <cellStyle name="ปกติ 3 15" xfId="118" xr:uid="{00000000-0005-0000-0000-000079000000}"/>
    <cellStyle name="ปกติ 3 16" xfId="119" xr:uid="{00000000-0005-0000-0000-00007A000000}"/>
    <cellStyle name="ปกติ 3 17" xfId="120" xr:uid="{00000000-0005-0000-0000-00007B000000}"/>
    <cellStyle name="ปกติ 3 18" xfId="121" xr:uid="{00000000-0005-0000-0000-00007C000000}"/>
    <cellStyle name="ปกติ 3 19" xfId="122" xr:uid="{00000000-0005-0000-0000-00007D000000}"/>
    <cellStyle name="ปกติ 3 2" xfId="123" xr:uid="{00000000-0005-0000-0000-00007E000000}"/>
    <cellStyle name="ปกติ 3 20" xfId="124" xr:uid="{00000000-0005-0000-0000-00007F000000}"/>
    <cellStyle name="ปกติ 3 21" xfId="125" xr:uid="{00000000-0005-0000-0000-000080000000}"/>
    <cellStyle name="ปกติ 3 22" xfId="126" xr:uid="{00000000-0005-0000-0000-000081000000}"/>
    <cellStyle name="ปกติ 3 3" xfId="127" xr:uid="{00000000-0005-0000-0000-000082000000}"/>
    <cellStyle name="ปกติ 3 4" xfId="128" xr:uid="{00000000-0005-0000-0000-000083000000}"/>
    <cellStyle name="ปกติ 3 5" xfId="129" xr:uid="{00000000-0005-0000-0000-000084000000}"/>
    <cellStyle name="ปกติ 3 6" xfId="130" xr:uid="{00000000-0005-0000-0000-000085000000}"/>
    <cellStyle name="ปกติ 3 7" xfId="131" xr:uid="{00000000-0005-0000-0000-000086000000}"/>
    <cellStyle name="ปกติ 3 8" xfId="132" xr:uid="{00000000-0005-0000-0000-000087000000}"/>
    <cellStyle name="ปกติ 3 9" xfId="133" xr:uid="{00000000-0005-0000-0000-000088000000}"/>
    <cellStyle name="ปกติ 4" xfId="134" xr:uid="{00000000-0005-0000-0000-000089000000}"/>
    <cellStyle name="ปกติ_B&amp;S,P&amp;L as at 31_12_2010" xfId="135" xr:uid="{00000000-0005-0000-0000-00008A000000}"/>
    <cellStyle name="เปอร์เซ็นต์ 2" xfId="136" xr:uid="{00000000-0005-0000-0000-00008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ab/&#3591;&#3634;&#3609;&#3648;&#3592;&#3637;&#3658;&#3618;&#3610;/4.12.67/&#3648;&#3629;&#3585;&#3626;&#3634;&#3619;&#3605;&#3619;&#3623;&#3592;&#3626;&#3629;&#3610;%202024/&#3605;&#3619;&#3623;&#3592;&#3626;&#3629;&#3610;&#3610;&#3633;&#3597;&#3594;&#3637;/&#3605;&#3619;&#3623;&#3592;&#3626;&#3629;&#3610;%20H2/&#3648;&#3591;&#3636;&#3609;&#3617;&#3633;&#3604;&#3592;&#3635;&#3588;&#3656;&#3634;&#3626;&#3636;&#3609;&#3588;&#3657;&#3634;%20215100/&#3619;&#3634;&#3618;&#3591;&#3634;&#3609;&#3651;&#3610;&#3588;&#3656;&#3634;&#3617;&#3633;&#3604;&#3592;&#3635;&#3651;&#3609;%20MG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  <sheetName val="Sheet2"/>
      <sheetName val="Sheet4"/>
    </sheetNames>
    <sheetDataSet>
      <sheetData sheetId="0"/>
      <sheetData sheetId="1"/>
      <sheetData sheetId="2"/>
      <sheetData sheetId="3">
        <row r="1">
          <cell r="C1" t="str">
            <v>MG-6710005</v>
          </cell>
          <cell r="D1">
            <v>45579</v>
          </cell>
          <cell r="E1">
            <v>75934.58</v>
          </cell>
          <cell r="F1">
            <v>67719.63</v>
          </cell>
        </row>
        <row r="2">
          <cell r="C2" t="str">
            <v>MG-6712001</v>
          </cell>
          <cell r="D2">
            <v>45628</v>
          </cell>
          <cell r="E2">
            <v>64300</v>
          </cell>
          <cell r="F2">
            <v>59340</v>
          </cell>
        </row>
        <row r="3">
          <cell r="C3" t="str">
            <v>MG-6711006</v>
          </cell>
          <cell r="D3">
            <v>45609</v>
          </cell>
          <cell r="E3">
            <v>83370</v>
          </cell>
          <cell r="F3">
            <v>80570</v>
          </cell>
        </row>
        <row r="4">
          <cell r="C4" t="str">
            <v>MG-6711018</v>
          </cell>
          <cell r="D4">
            <v>45626</v>
          </cell>
          <cell r="E4">
            <v>34100</v>
          </cell>
          <cell r="F4">
            <v>32960</v>
          </cell>
        </row>
        <row r="5">
          <cell r="C5" t="str">
            <v>MG-6712003</v>
          </cell>
          <cell r="D5">
            <v>45629</v>
          </cell>
          <cell r="E5">
            <v>31950</v>
          </cell>
          <cell r="F5">
            <v>31150</v>
          </cell>
        </row>
        <row r="6">
          <cell r="C6" t="str">
            <v>MG-6712004</v>
          </cell>
          <cell r="D6">
            <v>45629</v>
          </cell>
          <cell r="E6">
            <v>42950</v>
          </cell>
          <cell r="F6">
            <v>41150</v>
          </cell>
        </row>
        <row r="7">
          <cell r="C7" t="str">
            <v>MG-6705009</v>
          </cell>
          <cell r="D7">
            <v>45441</v>
          </cell>
          <cell r="E7">
            <v>22540</v>
          </cell>
          <cell r="F7">
            <v>21080</v>
          </cell>
        </row>
        <row r="8">
          <cell r="C8" t="str">
            <v>MG-6711014</v>
          </cell>
          <cell r="D8">
            <v>45623</v>
          </cell>
          <cell r="E8">
            <v>11100</v>
          </cell>
          <cell r="F8">
            <v>10840</v>
          </cell>
        </row>
        <row r="9">
          <cell r="C9" t="str">
            <v>MG-6711001</v>
          </cell>
          <cell r="D9">
            <v>45600</v>
          </cell>
          <cell r="E9">
            <v>86900</v>
          </cell>
          <cell r="F9">
            <v>85220</v>
          </cell>
        </row>
        <row r="10">
          <cell r="C10" t="str">
            <v>MG-6711012</v>
          </cell>
          <cell r="D10">
            <v>45622</v>
          </cell>
          <cell r="E10">
            <v>347120</v>
          </cell>
          <cell r="F10">
            <v>277920</v>
          </cell>
        </row>
        <row r="11">
          <cell r="C11" t="str">
            <v>MG-6708004</v>
          </cell>
          <cell r="D11">
            <v>45527</v>
          </cell>
          <cell r="E11">
            <v>20260</v>
          </cell>
          <cell r="F11">
            <v>19970</v>
          </cell>
        </row>
        <row r="12">
          <cell r="C12" t="str">
            <v>MG-6711017</v>
          </cell>
          <cell r="D12">
            <v>45623</v>
          </cell>
          <cell r="E12">
            <v>79280</v>
          </cell>
          <cell r="F12">
            <v>64880</v>
          </cell>
        </row>
        <row r="13">
          <cell r="C13" t="str">
            <v>MG-6711019</v>
          </cell>
          <cell r="D13">
            <v>45626</v>
          </cell>
          <cell r="E13">
            <v>30210</v>
          </cell>
          <cell r="F13">
            <v>29370</v>
          </cell>
        </row>
        <row r="14">
          <cell r="C14" t="str">
            <v>MG-6712008</v>
          </cell>
          <cell r="D14">
            <v>45646</v>
          </cell>
          <cell r="E14">
            <v>34642</v>
          </cell>
          <cell r="F14">
            <v>33762</v>
          </cell>
        </row>
        <row r="18">
          <cell r="C18" t="str">
            <v>MG-6708004</v>
          </cell>
          <cell r="D18" t="str">
            <v>IVIV00157452</v>
          </cell>
          <cell r="E18">
            <v>20260</v>
          </cell>
          <cell r="F18">
            <v>19970</v>
          </cell>
        </row>
        <row r="19">
          <cell r="C19" t="str">
            <v>MG-6710005</v>
          </cell>
          <cell r="D19" t="str">
            <v>IVIV00161156</v>
          </cell>
          <cell r="E19">
            <v>75934.58</v>
          </cell>
          <cell r="F19">
            <v>67719.63</v>
          </cell>
        </row>
        <row r="20">
          <cell r="C20" t="str">
            <v>MG-6711001</v>
          </cell>
          <cell r="D20" t="str">
            <v>IVIV00162693</v>
          </cell>
          <cell r="E20">
            <v>86900</v>
          </cell>
          <cell r="F20">
            <v>85220</v>
          </cell>
        </row>
        <row r="21">
          <cell r="C21" t="str">
            <v>MG-6711006</v>
          </cell>
          <cell r="D21" t="str">
            <v>IVIV00164979</v>
          </cell>
          <cell r="E21">
            <v>83370</v>
          </cell>
          <cell r="F21">
            <v>80570</v>
          </cell>
        </row>
        <row r="22">
          <cell r="C22" t="str">
            <v>MG-6711014</v>
          </cell>
          <cell r="D22" t="str">
            <v>IVIV00164657</v>
          </cell>
          <cell r="E22">
            <v>11100</v>
          </cell>
          <cell r="F22">
            <v>10840</v>
          </cell>
        </row>
        <row r="23">
          <cell r="C23" t="str">
            <v>MG-6711017</v>
          </cell>
          <cell r="D23" t="str">
            <v>IVIV00164857</v>
          </cell>
          <cell r="E23">
            <v>79280</v>
          </cell>
          <cell r="F23">
            <v>64880</v>
          </cell>
        </row>
        <row r="24">
          <cell r="C24" t="str">
            <v>MG-6711018</v>
          </cell>
          <cell r="D24" t="str">
            <v>IVIV00164859</v>
          </cell>
          <cell r="E24">
            <v>34100</v>
          </cell>
          <cell r="F24">
            <v>32960</v>
          </cell>
        </row>
        <row r="25">
          <cell r="C25" t="str">
            <v>MG-6711019</v>
          </cell>
          <cell r="D25" t="str">
            <v>IVIV00164953</v>
          </cell>
          <cell r="E25">
            <v>30210</v>
          </cell>
          <cell r="F25">
            <v>29370</v>
          </cell>
        </row>
        <row r="26">
          <cell r="C26" t="str">
            <v>MG-6712001</v>
          </cell>
          <cell r="D26" t="str">
            <v>IVIV00165156</v>
          </cell>
          <cell r="E26">
            <v>64300</v>
          </cell>
          <cell r="F26">
            <v>59340</v>
          </cell>
        </row>
        <row r="27">
          <cell r="C27" t="str">
            <v>MG-6712003</v>
          </cell>
          <cell r="D27" t="str">
            <v>IVIV00165306</v>
          </cell>
          <cell r="E27">
            <v>31950</v>
          </cell>
          <cell r="F27">
            <v>31150</v>
          </cell>
        </row>
        <row r="28">
          <cell r="C28" t="str">
            <v>MG-6712004</v>
          </cell>
          <cell r="D28" t="str">
            <v>IVIV00165335</v>
          </cell>
          <cell r="E28">
            <v>42950</v>
          </cell>
          <cell r="F28">
            <v>41150</v>
          </cell>
        </row>
        <row r="29">
          <cell r="C29" t="str">
            <v>MG-6712008</v>
          </cell>
          <cell r="D29" t="str">
            <v>IVIV00166920</v>
          </cell>
          <cell r="E29">
            <v>34642</v>
          </cell>
          <cell r="F29">
            <v>33762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I45"/>
  <sheetViews>
    <sheetView tabSelected="1" topLeftCell="A34" workbookViewId="0">
      <selection activeCell="B40" sqref="B40"/>
    </sheetView>
  </sheetViews>
  <sheetFormatPr defaultColWidth="10.33203125" defaultRowHeight="23.4"/>
  <cols>
    <col min="1" max="1" width="11.5546875" style="20" customWidth="1"/>
    <col min="2" max="2" width="68.6640625" style="4" customWidth="1"/>
    <col min="3" max="3" width="15.33203125" style="4" customWidth="1"/>
    <col min="4" max="4" width="17.33203125" style="4" customWidth="1"/>
    <col min="5" max="5" width="19.6640625" style="22" customWidth="1"/>
    <col min="6" max="7" width="13.6640625" style="22" customWidth="1"/>
    <col min="8" max="8" width="39.5546875" style="4" customWidth="1"/>
    <col min="9" max="9" width="74.33203125" style="4" customWidth="1"/>
    <col min="10" max="10" width="15.33203125" style="4" customWidth="1"/>
    <col min="11" max="11" width="15.6640625" style="4" customWidth="1"/>
    <col min="12" max="12" width="19.44140625" style="4" customWidth="1"/>
    <col min="13" max="16384" width="10.33203125" style="4"/>
  </cols>
  <sheetData>
    <row r="1" spans="1:9">
      <c r="A1" s="103" t="s">
        <v>43</v>
      </c>
      <c r="B1" s="103"/>
      <c r="C1" s="103"/>
      <c r="D1" s="103"/>
      <c r="E1" s="103"/>
      <c r="F1" s="103"/>
      <c r="G1" s="103"/>
      <c r="H1" s="103"/>
    </row>
    <row r="2" spans="1:9">
      <c r="A2" s="103" t="s">
        <v>475</v>
      </c>
      <c r="B2" s="103"/>
      <c r="C2" s="103"/>
      <c r="D2" s="103"/>
      <c r="E2" s="103"/>
      <c r="F2" s="103"/>
      <c r="G2" s="103"/>
      <c r="H2" s="103"/>
    </row>
    <row r="3" spans="1:9">
      <c r="A3" s="5"/>
      <c r="B3" s="6"/>
      <c r="E3" s="7"/>
      <c r="F3" s="7"/>
      <c r="G3" s="7"/>
      <c r="H3" s="8"/>
      <c r="I3" s="6"/>
    </row>
    <row r="4" spans="1:9">
      <c r="A4" s="9" t="s">
        <v>2</v>
      </c>
      <c r="B4" s="10" t="s">
        <v>44</v>
      </c>
      <c r="C4" s="10" t="s">
        <v>4</v>
      </c>
      <c r="D4" s="10" t="s">
        <v>5</v>
      </c>
      <c r="E4" s="11" t="s">
        <v>45</v>
      </c>
      <c r="F4" s="11" t="s">
        <v>46</v>
      </c>
      <c r="G4" s="11" t="s">
        <v>47</v>
      </c>
      <c r="H4" s="75" t="s">
        <v>48</v>
      </c>
      <c r="I4" s="79" t="s">
        <v>234</v>
      </c>
    </row>
    <row r="5" spans="1:9">
      <c r="A5" s="85">
        <v>44306</v>
      </c>
      <c r="B5" s="86" t="s">
        <v>121</v>
      </c>
      <c r="C5" s="86" t="s">
        <v>122</v>
      </c>
      <c r="D5" s="86" t="s">
        <v>123</v>
      </c>
      <c r="E5" s="87">
        <v>31580</v>
      </c>
      <c r="F5" s="87">
        <v>29400</v>
      </c>
      <c r="G5" s="88">
        <f>E5-F5</f>
        <v>2180</v>
      </c>
      <c r="H5" s="89" t="s">
        <v>235</v>
      </c>
      <c r="I5" s="101" t="s">
        <v>339</v>
      </c>
    </row>
    <row r="6" spans="1:9">
      <c r="A6" s="85">
        <v>44499</v>
      </c>
      <c r="B6" s="86" t="s">
        <v>126</v>
      </c>
      <c r="C6" s="86" t="s">
        <v>127</v>
      </c>
      <c r="D6" s="86" t="s">
        <v>128</v>
      </c>
      <c r="E6" s="90">
        <v>99765.42</v>
      </c>
      <c r="F6" s="90">
        <v>95122.45</v>
      </c>
      <c r="G6" s="88">
        <f>E6-F6</f>
        <v>4642.9700000000012</v>
      </c>
      <c r="H6" s="89" t="s">
        <v>190</v>
      </c>
      <c r="I6" s="101" t="s">
        <v>339</v>
      </c>
    </row>
    <row r="7" spans="1:9">
      <c r="A7" s="85">
        <v>44680</v>
      </c>
      <c r="B7" s="86" t="s">
        <v>192</v>
      </c>
      <c r="C7" s="86" t="s">
        <v>193</v>
      </c>
      <c r="D7" s="86" t="s">
        <v>194</v>
      </c>
      <c r="E7" s="90">
        <v>7350</v>
      </c>
      <c r="F7" s="90">
        <v>6400</v>
      </c>
      <c r="G7" s="88">
        <f>E7-F7</f>
        <v>950</v>
      </c>
      <c r="H7" s="91" t="s">
        <v>233</v>
      </c>
      <c r="I7" s="101" t="s">
        <v>339</v>
      </c>
    </row>
    <row r="8" spans="1:9">
      <c r="A8" s="85">
        <v>44691</v>
      </c>
      <c r="B8" s="86" t="s">
        <v>195</v>
      </c>
      <c r="C8" s="86" t="s">
        <v>196</v>
      </c>
      <c r="D8" s="86" t="s">
        <v>197</v>
      </c>
      <c r="E8" s="92">
        <v>13800</v>
      </c>
      <c r="F8" s="92">
        <v>11310</v>
      </c>
      <c r="G8" s="88">
        <f>E8-F8</f>
        <v>2490</v>
      </c>
      <c r="H8" s="89" t="s">
        <v>236</v>
      </c>
      <c r="I8" s="101" t="s">
        <v>340</v>
      </c>
    </row>
    <row r="9" spans="1:9">
      <c r="A9" s="85">
        <v>44720</v>
      </c>
      <c r="B9" s="86" t="s">
        <v>201</v>
      </c>
      <c r="C9" s="86" t="s">
        <v>202</v>
      </c>
      <c r="D9" s="86" t="s">
        <v>203</v>
      </c>
      <c r="E9" s="92">
        <v>17790</v>
      </c>
      <c r="F9" s="92">
        <v>15990</v>
      </c>
      <c r="G9" s="88">
        <f>E9-F9</f>
        <v>1800</v>
      </c>
      <c r="H9" s="89" t="s">
        <v>237</v>
      </c>
      <c r="I9" s="101" t="s">
        <v>340</v>
      </c>
    </row>
    <row r="10" spans="1:9">
      <c r="A10" s="85">
        <v>45257</v>
      </c>
      <c r="B10" s="86" t="s">
        <v>271</v>
      </c>
      <c r="C10" s="86" t="s">
        <v>272</v>
      </c>
      <c r="D10" s="86" t="s">
        <v>273</v>
      </c>
      <c r="E10" s="92">
        <v>104640</v>
      </c>
      <c r="F10" s="92">
        <v>101280</v>
      </c>
      <c r="G10" s="88">
        <v>3360</v>
      </c>
      <c r="H10" s="89" t="s">
        <v>338</v>
      </c>
      <c r="I10" s="102" t="s">
        <v>340</v>
      </c>
    </row>
    <row r="11" spans="1:9">
      <c r="A11" s="85">
        <v>45288</v>
      </c>
      <c r="B11" s="86" t="s">
        <v>316</v>
      </c>
      <c r="C11" s="86" t="s">
        <v>317</v>
      </c>
      <c r="D11" s="86" t="s">
        <v>318</v>
      </c>
      <c r="E11" s="92">
        <v>41121.5</v>
      </c>
      <c r="F11" s="92">
        <v>41120</v>
      </c>
      <c r="G11" s="94">
        <f>E11-F11</f>
        <v>1.5</v>
      </c>
      <c r="H11" s="89" t="s">
        <v>329</v>
      </c>
      <c r="I11" s="83" t="s">
        <v>341</v>
      </c>
    </row>
    <row r="12" spans="1:9">
      <c r="A12" s="85">
        <v>45527</v>
      </c>
      <c r="B12" s="86" t="s">
        <v>388</v>
      </c>
      <c r="C12" s="86" t="s">
        <v>389</v>
      </c>
      <c r="D12" s="86" t="s">
        <v>390</v>
      </c>
      <c r="E12" s="92">
        <v>20260</v>
      </c>
      <c r="F12" s="92">
        <f>VLOOKUP(C12,[1]Sheet4!$C:$F,4,0)</f>
        <v>19970</v>
      </c>
      <c r="G12" s="88">
        <f t="shared" ref="G12:G21" si="0">E12-F12</f>
        <v>290</v>
      </c>
      <c r="H12" s="89" t="e">
        <v>#N/A</v>
      </c>
      <c r="I12" s="100" t="s">
        <v>449</v>
      </c>
    </row>
    <row r="13" spans="1:9">
      <c r="A13" s="85">
        <v>45600</v>
      </c>
      <c r="B13" s="86" t="s">
        <v>394</v>
      </c>
      <c r="C13" s="86" t="s">
        <v>395</v>
      </c>
      <c r="D13" s="86" t="s">
        <v>396</v>
      </c>
      <c r="E13" s="92">
        <v>86900</v>
      </c>
      <c r="F13" s="92">
        <f>VLOOKUP(C13,[1]Sheet4!$C:$F,4,0)</f>
        <v>85220</v>
      </c>
      <c r="G13" s="88">
        <f t="shared" si="0"/>
        <v>1680</v>
      </c>
      <c r="H13" s="89" t="e">
        <v>#N/A</v>
      </c>
      <c r="I13" s="100" t="s">
        <v>437</v>
      </c>
    </row>
    <row r="14" spans="1:9">
      <c r="A14" s="85">
        <v>45609</v>
      </c>
      <c r="B14" s="86" t="s">
        <v>397</v>
      </c>
      <c r="C14" s="86" t="s">
        <v>398</v>
      </c>
      <c r="D14" s="86" t="s">
        <v>399</v>
      </c>
      <c r="E14" s="92">
        <v>83370</v>
      </c>
      <c r="F14" s="92">
        <f>VLOOKUP(C14,[1]Sheet4!$C:$F,4,0)</f>
        <v>80570</v>
      </c>
      <c r="G14" s="88">
        <f t="shared" si="0"/>
        <v>2800</v>
      </c>
      <c r="H14" s="89" t="e">
        <v>#N/A</v>
      </c>
      <c r="I14" s="100" t="s">
        <v>437</v>
      </c>
    </row>
    <row r="15" spans="1:9">
      <c r="A15" s="85">
        <v>45623</v>
      </c>
      <c r="B15" s="86" t="s">
        <v>400</v>
      </c>
      <c r="C15" s="86" t="s">
        <v>401</v>
      </c>
      <c r="D15" s="86" t="s">
        <v>402</v>
      </c>
      <c r="E15" s="92">
        <v>11100</v>
      </c>
      <c r="F15" s="92">
        <f>VLOOKUP(C15,[1]Sheet4!$C:$F,4,0)</f>
        <v>10840</v>
      </c>
      <c r="G15" s="88">
        <f t="shared" si="0"/>
        <v>260</v>
      </c>
      <c r="H15" s="89" t="e">
        <v>#N/A</v>
      </c>
      <c r="I15" s="100" t="s">
        <v>449</v>
      </c>
    </row>
    <row r="16" spans="1:9">
      <c r="A16" s="85">
        <v>45623</v>
      </c>
      <c r="B16" s="86" t="s">
        <v>403</v>
      </c>
      <c r="C16" s="86" t="s">
        <v>404</v>
      </c>
      <c r="D16" s="86" t="s">
        <v>405</v>
      </c>
      <c r="E16" s="92">
        <v>79280</v>
      </c>
      <c r="F16" s="92">
        <f>VLOOKUP(C16,[1]Sheet4!$C:$F,4,0)</f>
        <v>64880</v>
      </c>
      <c r="G16" s="88">
        <f t="shared" si="0"/>
        <v>14400</v>
      </c>
      <c r="H16" s="89" t="e">
        <v>#N/A</v>
      </c>
      <c r="I16" s="100" t="s">
        <v>437</v>
      </c>
    </row>
    <row r="17" spans="1:9">
      <c r="A17" s="85">
        <v>45626</v>
      </c>
      <c r="B17" s="86" t="s">
        <v>406</v>
      </c>
      <c r="C17" s="86" t="s">
        <v>407</v>
      </c>
      <c r="D17" s="86" t="s">
        <v>408</v>
      </c>
      <c r="E17" s="92">
        <v>34100</v>
      </c>
      <c r="F17" s="92">
        <f>VLOOKUP(C17,[1]Sheet4!$C:$F,4,0)</f>
        <v>32960</v>
      </c>
      <c r="G17" s="88">
        <f t="shared" si="0"/>
        <v>1140</v>
      </c>
      <c r="H17" s="89" t="e">
        <v>#N/A</v>
      </c>
      <c r="I17" s="100" t="s">
        <v>437</v>
      </c>
    </row>
    <row r="18" spans="1:9">
      <c r="A18" s="85">
        <v>45626</v>
      </c>
      <c r="B18" s="86" t="s">
        <v>409</v>
      </c>
      <c r="C18" s="86" t="s">
        <v>410</v>
      </c>
      <c r="D18" s="86" t="s">
        <v>411</v>
      </c>
      <c r="E18" s="92">
        <v>30210</v>
      </c>
      <c r="F18" s="92">
        <f>VLOOKUP(C18,[1]Sheet4!$C:$F,4,0)</f>
        <v>29370</v>
      </c>
      <c r="G18" s="88">
        <f t="shared" si="0"/>
        <v>840</v>
      </c>
      <c r="H18" s="89" t="e">
        <v>#N/A</v>
      </c>
      <c r="I18" s="100" t="s">
        <v>437</v>
      </c>
    </row>
    <row r="19" spans="1:9">
      <c r="A19" s="85">
        <v>45629</v>
      </c>
      <c r="B19" s="86" t="s">
        <v>415</v>
      </c>
      <c r="C19" s="86" t="s">
        <v>416</v>
      </c>
      <c r="D19" s="86" t="s">
        <v>417</v>
      </c>
      <c r="E19" s="92">
        <v>31950</v>
      </c>
      <c r="F19" s="92">
        <f>VLOOKUP(C19,[1]Sheet4!$C:$F,4,0)</f>
        <v>31150</v>
      </c>
      <c r="G19" s="88">
        <f t="shared" si="0"/>
        <v>800</v>
      </c>
      <c r="H19" s="89" t="e">
        <v>#N/A</v>
      </c>
      <c r="I19" s="100" t="s">
        <v>437</v>
      </c>
    </row>
    <row r="20" spans="1:9">
      <c r="A20" s="85">
        <v>45629</v>
      </c>
      <c r="B20" s="86" t="s">
        <v>418</v>
      </c>
      <c r="C20" s="86" t="s">
        <v>419</v>
      </c>
      <c r="D20" s="86" t="s">
        <v>420</v>
      </c>
      <c r="E20" s="92">
        <v>42950</v>
      </c>
      <c r="F20" s="92">
        <f>VLOOKUP(C20,[1]Sheet4!$C:$F,4,0)</f>
        <v>41150</v>
      </c>
      <c r="G20" s="88">
        <f t="shared" si="0"/>
        <v>1800</v>
      </c>
      <c r="H20" s="89" t="e">
        <v>#N/A</v>
      </c>
      <c r="I20" s="100" t="s">
        <v>437</v>
      </c>
    </row>
    <row r="21" spans="1:9">
      <c r="A21" s="85">
        <v>45441</v>
      </c>
      <c r="B21" s="86" t="s">
        <v>342</v>
      </c>
      <c r="C21" s="86" t="s">
        <v>343</v>
      </c>
      <c r="D21" s="86" t="s">
        <v>344</v>
      </c>
      <c r="E21" s="92">
        <v>22540</v>
      </c>
      <c r="F21" s="92">
        <v>21080</v>
      </c>
      <c r="G21" s="88">
        <f t="shared" si="0"/>
        <v>1460</v>
      </c>
      <c r="H21" s="89" t="e">
        <v>#N/A</v>
      </c>
      <c r="I21" s="100" t="s">
        <v>449</v>
      </c>
    </row>
    <row r="22" spans="1:9">
      <c r="A22" s="85">
        <v>45686</v>
      </c>
      <c r="B22" s="86" t="s">
        <v>470</v>
      </c>
      <c r="C22" s="86" t="s">
        <v>458</v>
      </c>
      <c r="D22" s="86"/>
      <c r="E22" s="72">
        <v>21728.97</v>
      </c>
      <c r="F22" s="72">
        <v>18000</v>
      </c>
      <c r="G22" s="72">
        <v>3728.97</v>
      </c>
      <c r="H22" s="89"/>
      <c r="I22" s="83"/>
    </row>
    <row r="23" spans="1:9">
      <c r="A23" s="85">
        <v>45687</v>
      </c>
      <c r="B23" s="86" t="s">
        <v>459</v>
      </c>
      <c r="C23" s="86" t="s">
        <v>460</v>
      </c>
      <c r="D23" s="86"/>
      <c r="E23" s="72">
        <v>106160</v>
      </c>
      <c r="F23" s="72">
        <v>95900</v>
      </c>
      <c r="G23" s="72">
        <v>10260</v>
      </c>
      <c r="H23" s="89"/>
      <c r="I23" s="83"/>
    </row>
    <row r="24" spans="1:9">
      <c r="A24" s="85">
        <v>45702</v>
      </c>
      <c r="B24" s="86" t="s">
        <v>461</v>
      </c>
      <c r="C24" s="86" t="s">
        <v>462</v>
      </c>
      <c r="D24" s="86"/>
      <c r="E24" s="72">
        <v>189842.26</v>
      </c>
      <c r="F24" s="72">
        <v>0</v>
      </c>
      <c r="G24" s="72">
        <v>189842.26</v>
      </c>
      <c r="H24" s="89"/>
      <c r="I24" s="83"/>
    </row>
    <row r="25" spans="1:9">
      <c r="A25" s="85">
        <v>45688</v>
      </c>
      <c r="B25" s="86" t="s">
        <v>463</v>
      </c>
      <c r="C25" s="86" t="s">
        <v>464</v>
      </c>
      <c r="D25" s="86"/>
      <c r="E25" s="72">
        <v>354880</v>
      </c>
      <c r="F25" s="72">
        <v>337940</v>
      </c>
      <c r="G25" s="72">
        <v>16940</v>
      </c>
      <c r="H25" s="89"/>
      <c r="I25" s="83"/>
    </row>
    <row r="26" spans="1:9">
      <c r="A26" s="85">
        <v>45716</v>
      </c>
      <c r="B26" s="86" t="s">
        <v>465</v>
      </c>
      <c r="C26" s="86" t="s">
        <v>466</v>
      </c>
      <c r="D26" s="86"/>
      <c r="E26" s="72">
        <v>116328.42</v>
      </c>
      <c r="F26" s="72"/>
      <c r="G26" s="72">
        <v>116328.42</v>
      </c>
      <c r="H26" s="89"/>
      <c r="I26" s="83"/>
    </row>
    <row r="27" spans="1:9">
      <c r="A27" s="85">
        <v>45688</v>
      </c>
      <c r="B27" s="86" t="s">
        <v>471</v>
      </c>
      <c r="C27" s="86" t="s">
        <v>467</v>
      </c>
      <c r="D27" s="86"/>
      <c r="E27" s="72">
        <v>40036.449999999997</v>
      </c>
      <c r="F27" s="72">
        <f>E27-G27</f>
        <v>37297</v>
      </c>
      <c r="G27" s="72">
        <v>2739.45</v>
      </c>
      <c r="H27" s="89" t="s">
        <v>474</v>
      </c>
      <c r="I27" s="83"/>
    </row>
    <row r="28" spans="1:9">
      <c r="A28" s="85">
        <v>45708</v>
      </c>
      <c r="B28" s="86" t="s">
        <v>472</v>
      </c>
      <c r="C28" s="86" t="s">
        <v>468</v>
      </c>
      <c r="D28" s="86"/>
      <c r="E28" s="72">
        <v>1144424.3999999999</v>
      </c>
      <c r="F28" s="72">
        <v>1108262.3999999999</v>
      </c>
      <c r="G28" s="72">
        <v>36162</v>
      </c>
      <c r="H28" s="89"/>
      <c r="I28" s="83"/>
    </row>
    <row r="29" spans="1:9">
      <c r="A29" s="85">
        <v>45677</v>
      </c>
      <c r="B29" s="86" t="s">
        <v>473</v>
      </c>
      <c r="C29" s="86" t="s">
        <v>469</v>
      </c>
      <c r="D29" s="86"/>
      <c r="E29" s="72">
        <v>5980</v>
      </c>
      <c r="F29" s="72">
        <v>2990</v>
      </c>
      <c r="G29" s="72">
        <v>2990</v>
      </c>
      <c r="H29" s="89"/>
      <c r="I29" s="83"/>
    </row>
    <row r="30" spans="1:9">
      <c r="A30" s="85"/>
      <c r="B30" s="86"/>
      <c r="C30" s="86"/>
      <c r="D30" s="86"/>
      <c r="E30" s="92"/>
      <c r="F30" s="92"/>
      <c r="G30" s="92"/>
      <c r="H30" s="89"/>
      <c r="I30" s="83"/>
    </row>
    <row r="31" spans="1:9">
      <c r="A31" s="85"/>
      <c r="B31" s="86"/>
      <c r="C31" s="86"/>
      <c r="D31" s="86"/>
      <c r="E31" s="92"/>
      <c r="F31" s="92"/>
      <c r="G31" s="92"/>
      <c r="H31" s="89"/>
      <c r="I31" s="83"/>
    </row>
    <row r="32" spans="1:9">
      <c r="A32" s="85"/>
      <c r="B32" s="86"/>
      <c r="C32" s="86"/>
      <c r="D32" s="86"/>
      <c r="E32" s="92"/>
      <c r="F32" s="92"/>
      <c r="G32" s="92"/>
      <c r="H32" s="89"/>
      <c r="I32" s="83"/>
    </row>
    <row r="33" spans="1:9">
      <c r="A33" s="85"/>
      <c r="B33" s="86"/>
      <c r="C33" s="86"/>
      <c r="D33" s="86"/>
      <c r="E33" s="92"/>
      <c r="F33" s="92"/>
      <c r="G33" s="92"/>
      <c r="H33" s="89"/>
      <c r="I33" s="83"/>
    </row>
    <row r="34" spans="1:9">
      <c r="A34" s="85"/>
      <c r="B34" s="86"/>
      <c r="C34" s="86"/>
      <c r="D34" s="86"/>
      <c r="E34" s="92"/>
      <c r="F34" s="92"/>
      <c r="G34" s="92"/>
      <c r="H34" s="89"/>
      <c r="I34" s="83"/>
    </row>
    <row r="35" spans="1:9">
      <c r="A35" s="85"/>
      <c r="B35" s="86"/>
      <c r="C35" s="86"/>
      <c r="D35" s="86"/>
      <c r="E35" s="92"/>
      <c r="F35" s="92"/>
      <c r="G35" s="92"/>
      <c r="H35" s="89"/>
      <c r="I35" s="83"/>
    </row>
    <row r="36" spans="1:9">
      <c r="A36" s="85"/>
      <c r="B36" s="86"/>
      <c r="C36" s="86"/>
      <c r="D36" s="86"/>
      <c r="E36" s="92"/>
      <c r="F36" s="92"/>
      <c r="G36" s="93"/>
      <c r="H36" s="89"/>
      <c r="I36" s="83"/>
    </row>
    <row r="37" spans="1:9">
      <c r="A37" s="85"/>
      <c r="B37" s="86"/>
      <c r="C37" s="86"/>
      <c r="D37" s="86"/>
      <c r="E37" s="92"/>
      <c r="F37" s="92"/>
      <c r="G37" s="94"/>
      <c r="H37" s="89"/>
      <c r="I37" s="83"/>
    </row>
    <row r="38" spans="1:9">
      <c r="A38" s="85"/>
      <c r="B38" s="86"/>
      <c r="C38" s="86"/>
      <c r="D38" s="86"/>
      <c r="E38" s="92"/>
      <c r="F38" s="92"/>
      <c r="G38" s="94"/>
      <c r="H38" s="95"/>
      <c r="I38" s="83"/>
    </row>
    <row r="39" spans="1:9">
      <c r="A39" s="85"/>
      <c r="B39" s="86"/>
      <c r="C39" s="86"/>
      <c r="D39" s="86"/>
      <c r="E39" s="92"/>
      <c r="F39" s="92"/>
      <c r="G39" s="94"/>
      <c r="H39" s="95"/>
      <c r="I39" s="83"/>
    </row>
    <row r="40" spans="1:9">
      <c r="A40" s="85"/>
      <c r="B40" s="86"/>
      <c r="C40" s="86"/>
      <c r="D40" s="86"/>
      <c r="E40" s="92"/>
      <c r="F40" s="92"/>
      <c r="G40" s="94"/>
      <c r="H40" s="95"/>
      <c r="I40" s="83"/>
    </row>
    <row r="41" spans="1:9">
      <c r="A41" s="85"/>
      <c r="B41" s="86"/>
      <c r="C41" s="86"/>
      <c r="D41" s="86"/>
      <c r="E41" s="92"/>
      <c r="F41" s="92"/>
      <c r="G41" s="94"/>
      <c r="H41" s="95"/>
      <c r="I41" s="83"/>
    </row>
    <row r="42" spans="1:9">
      <c r="A42" s="85"/>
      <c r="B42" s="86"/>
      <c r="C42" s="86"/>
      <c r="D42" s="86"/>
      <c r="E42" s="92"/>
      <c r="F42" s="92"/>
      <c r="G42" s="94"/>
      <c r="H42" s="95"/>
      <c r="I42" s="83"/>
    </row>
    <row r="43" spans="1:9">
      <c r="E43" s="96">
        <f>SUM(E5:E42)</f>
        <v>2738087.42</v>
      </c>
      <c r="F43" s="96">
        <f>SUM(F5:F42)</f>
        <v>2318201.8499999996</v>
      </c>
      <c r="G43" s="96">
        <f>SUM(G5:G42)</f>
        <v>419885.57</v>
      </c>
    </row>
    <row r="44" spans="1:9">
      <c r="F44" s="22" t="s">
        <v>456</v>
      </c>
      <c r="G44" s="97">
        <v>419885.89</v>
      </c>
      <c r="H44" s="4" t="s">
        <v>457</v>
      </c>
    </row>
    <row r="45" spans="1:9">
      <c r="G45" s="22">
        <f>G43-G44</f>
        <v>-0.32000000000698492</v>
      </c>
    </row>
  </sheetData>
  <mergeCells count="2">
    <mergeCell ref="A1:H1"/>
    <mergeCell ref="A2:H2"/>
  </mergeCells>
  <pageMargins left="0.27559055118110237" right="0.27559055118110237" top="0.74803149606299213" bottom="0.74803149606299213" header="0.31496062992125984" footer="0.31496062992125984"/>
  <pageSetup paperSize="9" scale="5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I52"/>
  <sheetViews>
    <sheetView topLeftCell="A22" workbookViewId="0">
      <selection activeCell="B40" sqref="B40"/>
    </sheetView>
  </sheetViews>
  <sheetFormatPr defaultColWidth="10.33203125" defaultRowHeight="23.4"/>
  <cols>
    <col min="1" max="1" width="11.5546875" style="20" customWidth="1"/>
    <col min="2" max="2" width="68.6640625" style="4" customWidth="1"/>
    <col min="3" max="3" width="15.33203125" style="4" customWidth="1"/>
    <col min="4" max="4" width="17.33203125" style="4" customWidth="1"/>
    <col min="5" max="5" width="19.6640625" style="22" customWidth="1"/>
    <col min="6" max="7" width="13.6640625" style="22" customWidth="1"/>
    <col min="8" max="8" width="39.5546875" style="4" customWidth="1"/>
    <col min="9" max="9" width="74.33203125" style="4" customWidth="1"/>
    <col min="10" max="10" width="15.33203125" style="4" customWidth="1"/>
    <col min="11" max="11" width="15.6640625" style="4" customWidth="1"/>
    <col min="12" max="12" width="19.44140625" style="4" customWidth="1"/>
    <col min="13" max="16384" width="10.33203125" style="4"/>
  </cols>
  <sheetData>
    <row r="1" spans="1:9">
      <c r="A1" s="103" t="s">
        <v>43</v>
      </c>
      <c r="B1" s="103"/>
      <c r="C1" s="103"/>
      <c r="D1" s="103"/>
      <c r="E1" s="103"/>
      <c r="F1" s="103"/>
      <c r="G1" s="103"/>
      <c r="H1" s="103"/>
    </row>
    <row r="2" spans="1:9">
      <c r="A2" s="103" t="s">
        <v>345</v>
      </c>
      <c r="B2" s="103"/>
      <c r="C2" s="103"/>
      <c r="D2" s="103"/>
      <c r="E2" s="103"/>
      <c r="F2" s="103"/>
      <c r="G2" s="103"/>
      <c r="H2" s="103"/>
    </row>
    <row r="3" spans="1:9">
      <c r="A3" s="5"/>
      <c r="B3" s="6"/>
      <c r="E3" s="7"/>
      <c r="F3" s="7"/>
      <c r="G3" s="7"/>
      <c r="H3" s="8"/>
      <c r="I3" s="6"/>
    </row>
    <row r="4" spans="1:9">
      <c r="A4" s="9" t="s">
        <v>2</v>
      </c>
      <c r="B4" s="10" t="s">
        <v>44</v>
      </c>
      <c r="C4" s="10" t="s">
        <v>4</v>
      </c>
      <c r="D4" s="10" t="s">
        <v>5</v>
      </c>
      <c r="E4" s="11" t="s">
        <v>45</v>
      </c>
      <c r="F4" s="11" t="s">
        <v>46</v>
      </c>
      <c r="G4" s="11" t="s">
        <v>47</v>
      </c>
      <c r="H4" s="75" t="s">
        <v>48</v>
      </c>
      <c r="I4" s="79" t="s">
        <v>234</v>
      </c>
    </row>
    <row r="5" spans="1:9">
      <c r="A5" s="85">
        <v>44306</v>
      </c>
      <c r="B5" s="86" t="s">
        <v>121</v>
      </c>
      <c r="C5" s="86" t="s">
        <v>122</v>
      </c>
      <c r="D5" s="86" t="s">
        <v>123</v>
      </c>
      <c r="E5" s="87">
        <v>31580</v>
      </c>
      <c r="F5" s="87">
        <v>29400</v>
      </c>
      <c r="G5" s="88">
        <f>E5-F5</f>
        <v>2180</v>
      </c>
      <c r="H5" s="89" t="s">
        <v>235</v>
      </c>
      <c r="I5" s="101" t="s">
        <v>339</v>
      </c>
    </row>
    <row r="6" spans="1:9">
      <c r="A6" s="85">
        <v>44499</v>
      </c>
      <c r="B6" s="86" t="s">
        <v>126</v>
      </c>
      <c r="C6" s="86" t="s">
        <v>127</v>
      </c>
      <c r="D6" s="86" t="s">
        <v>128</v>
      </c>
      <c r="E6" s="90">
        <v>99765.42</v>
      </c>
      <c r="F6" s="90">
        <v>95122.45</v>
      </c>
      <c r="G6" s="88">
        <f>E6-F6</f>
        <v>4642.9700000000012</v>
      </c>
      <c r="H6" s="89" t="s">
        <v>190</v>
      </c>
      <c r="I6" s="101" t="s">
        <v>339</v>
      </c>
    </row>
    <row r="7" spans="1:9">
      <c r="A7" s="85">
        <v>44680</v>
      </c>
      <c r="B7" s="86" t="s">
        <v>192</v>
      </c>
      <c r="C7" s="86" t="s">
        <v>193</v>
      </c>
      <c r="D7" s="86" t="s">
        <v>194</v>
      </c>
      <c r="E7" s="90">
        <v>7350</v>
      </c>
      <c r="F7" s="90">
        <v>6400</v>
      </c>
      <c r="G7" s="88">
        <f>E7-F7</f>
        <v>950</v>
      </c>
      <c r="H7" s="91" t="s">
        <v>233</v>
      </c>
      <c r="I7" s="101" t="s">
        <v>339</v>
      </c>
    </row>
    <row r="8" spans="1:9">
      <c r="A8" s="85">
        <v>44691</v>
      </c>
      <c r="B8" s="86" t="s">
        <v>195</v>
      </c>
      <c r="C8" s="86" t="s">
        <v>196</v>
      </c>
      <c r="D8" s="86" t="s">
        <v>197</v>
      </c>
      <c r="E8" s="92">
        <v>13800</v>
      </c>
      <c r="F8" s="92">
        <v>11310</v>
      </c>
      <c r="G8" s="88">
        <f>E8-F8</f>
        <v>2490</v>
      </c>
      <c r="H8" s="89" t="s">
        <v>236</v>
      </c>
      <c r="I8" s="101" t="s">
        <v>340</v>
      </c>
    </row>
    <row r="9" spans="1:9">
      <c r="A9" s="85">
        <v>44720</v>
      </c>
      <c r="B9" s="86" t="s">
        <v>201</v>
      </c>
      <c r="C9" s="86" t="s">
        <v>202</v>
      </c>
      <c r="D9" s="86" t="s">
        <v>203</v>
      </c>
      <c r="E9" s="92">
        <v>17790</v>
      </c>
      <c r="F9" s="92">
        <v>15990</v>
      </c>
      <c r="G9" s="88">
        <f>E9-F9</f>
        <v>1800</v>
      </c>
      <c r="H9" s="89" t="s">
        <v>237</v>
      </c>
      <c r="I9" s="101" t="s">
        <v>340</v>
      </c>
    </row>
    <row r="10" spans="1:9">
      <c r="A10" s="85">
        <v>45257</v>
      </c>
      <c r="B10" s="86" t="s">
        <v>271</v>
      </c>
      <c r="C10" s="86" t="s">
        <v>272</v>
      </c>
      <c r="D10" s="86" t="s">
        <v>273</v>
      </c>
      <c r="E10" s="92">
        <v>104640</v>
      </c>
      <c r="F10" s="92">
        <v>101280</v>
      </c>
      <c r="G10" s="88">
        <v>3360</v>
      </c>
      <c r="H10" s="89" t="s">
        <v>338</v>
      </c>
      <c r="I10" s="102" t="s">
        <v>340</v>
      </c>
    </row>
    <row r="11" spans="1:9">
      <c r="A11" s="85">
        <v>45288</v>
      </c>
      <c r="B11" s="86" t="s">
        <v>316</v>
      </c>
      <c r="C11" s="86" t="s">
        <v>317</v>
      </c>
      <c r="D11" s="86" t="s">
        <v>318</v>
      </c>
      <c r="E11" s="92">
        <v>41121.5</v>
      </c>
      <c r="F11" s="92">
        <v>41120</v>
      </c>
      <c r="G11" s="94">
        <f>E11-F11</f>
        <v>1.5</v>
      </c>
      <c r="H11" s="89" t="s">
        <v>329</v>
      </c>
      <c r="I11" s="83" t="s">
        <v>341</v>
      </c>
    </row>
    <row r="12" spans="1:9">
      <c r="A12" s="85">
        <v>45595</v>
      </c>
      <c r="B12" s="86" t="s">
        <v>346</v>
      </c>
      <c r="C12" s="86" t="s">
        <v>347</v>
      </c>
      <c r="D12" s="86" t="s">
        <v>348</v>
      </c>
      <c r="E12" s="72">
        <v>102458.88</v>
      </c>
      <c r="F12" s="92">
        <v>90579.06</v>
      </c>
      <c r="G12" s="88">
        <f>E12-F12</f>
        <v>11879.820000000007</v>
      </c>
      <c r="H12" s="89" t="s">
        <v>424</v>
      </c>
      <c r="I12" s="100" t="s">
        <v>436</v>
      </c>
    </row>
    <row r="13" spans="1:9">
      <c r="A13" s="85">
        <v>45622</v>
      </c>
      <c r="B13" s="86" t="s">
        <v>349</v>
      </c>
      <c r="C13" s="86" t="s">
        <v>350</v>
      </c>
      <c r="D13" s="86" t="s">
        <v>351</v>
      </c>
      <c r="E13" s="72">
        <v>347120</v>
      </c>
      <c r="F13" s="92">
        <v>272320</v>
      </c>
      <c r="G13" s="88">
        <f t="shared" ref="G13:G23" si="0">E13-F13</f>
        <v>74800</v>
      </c>
      <c r="H13" s="89" t="s">
        <v>425</v>
      </c>
      <c r="I13" s="83" t="s">
        <v>437</v>
      </c>
    </row>
    <row r="14" spans="1:9">
      <c r="A14" s="85">
        <v>45622</v>
      </c>
      <c r="B14" s="86" t="s">
        <v>352</v>
      </c>
      <c r="C14" s="86" t="s">
        <v>353</v>
      </c>
      <c r="D14" s="86" t="s">
        <v>354</v>
      </c>
      <c r="E14" s="72">
        <v>22364.49</v>
      </c>
      <c r="F14" s="92"/>
      <c r="G14" s="88">
        <f t="shared" si="0"/>
        <v>22364.49</v>
      </c>
      <c r="H14" s="89" t="s">
        <v>426</v>
      </c>
      <c r="I14" s="83" t="s">
        <v>438</v>
      </c>
    </row>
    <row r="15" spans="1:9">
      <c r="A15" s="85">
        <v>45653</v>
      </c>
      <c r="B15" s="86" t="s">
        <v>355</v>
      </c>
      <c r="C15" s="86" t="s">
        <v>356</v>
      </c>
      <c r="D15" s="86" t="s">
        <v>357</v>
      </c>
      <c r="E15" s="72">
        <v>7200</v>
      </c>
      <c r="F15" s="92"/>
      <c r="G15" s="88">
        <f t="shared" si="0"/>
        <v>7200</v>
      </c>
      <c r="H15" s="89" t="s">
        <v>427</v>
      </c>
      <c r="I15" s="83" t="s">
        <v>439</v>
      </c>
    </row>
    <row r="16" spans="1:9">
      <c r="A16" s="85">
        <v>45656</v>
      </c>
      <c r="B16" s="86" t="s">
        <v>358</v>
      </c>
      <c r="C16" s="86" t="s">
        <v>359</v>
      </c>
      <c r="D16" s="86" t="s">
        <v>360</v>
      </c>
      <c r="E16" s="72">
        <v>11214.95</v>
      </c>
      <c r="F16" s="92"/>
      <c r="G16" s="88">
        <f t="shared" si="0"/>
        <v>11214.95</v>
      </c>
      <c r="H16" s="89" t="s">
        <v>428</v>
      </c>
      <c r="I16" s="83" t="s">
        <v>440</v>
      </c>
    </row>
    <row r="17" spans="1:9">
      <c r="A17" s="85">
        <v>45656</v>
      </c>
      <c r="B17" s="86" t="s">
        <v>361</v>
      </c>
      <c r="C17" s="86" t="s">
        <v>362</v>
      </c>
      <c r="D17" s="86" t="s">
        <v>363</v>
      </c>
      <c r="E17" s="72">
        <v>35626.17</v>
      </c>
      <c r="F17" s="92"/>
      <c r="G17" s="88">
        <f t="shared" si="0"/>
        <v>35626.17</v>
      </c>
      <c r="H17" s="89" t="s">
        <v>429</v>
      </c>
      <c r="I17" s="83" t="s">
        <v>441</v>
      </c>
    </row>
    <row r="18" spans="1:9">
      <c r="A18" s="85">
        <v>45656</v>
      </c>
      <c r="B18" s="86" t="s">
        <v>364</v>
      </c>
      <c r="C18" s="86" t="s">
        <v>365</v>
      </c>
      <c r="D18" s="86" t="s">
        <v>366</v>
      </c>
      <c r="E18" s="72">
        <v>20953.27</v>
      </c>
      <c r="F18" s="92"/>
      <c r="G18" s="88">
        <f t="shared" si="0"/>
        <v>20953.27</v>
      </c>
      <c r="H18" s="89" t="s">
        <v>430</v>
      </c>
      <c r="I18" s="83" t="s">
        <v>442</v>
      </c>
    </row>
    <row r="19" spans="1:9">
      <c r="A19" s="85">
        <v>45656</v>
      </c>
      <c r="B19" s="86" t="s">
        <v>367</v>
      </c>
      <c r="C19" s="86" t="s">
        <v>368</v>
      </c>
      <c r="D19" s="86" t="s">
        <v>369</v>
      </c>
      <c r="E19" s="72">
        <v>23822.43</v>
      </c>
      <c r="F19" s="92"/>
      <c r="G19" s="88">
        <f t="shared" si="0"/>
        <v>23822.43</v>
      </c>
      <c r="H19" s="89" t="s">
        <v>431</v>
      </c>
      <c r="I19" s="83" t="s">
        <v>443</v>
      </c>
    </row>
    <row r="20" spans="1:9">
      <c r="A20" s="85">
        <v>45656</v>
      </c>
      <c r="B20" s="86" t="s">
        <v>370</v>
      </c>
      <c r="C20" s="86" t="s">
        <v>371</v>
      </c>
      <c r="D20" s="86" t="s">
        <v>372</v>
      </c>
      <c r="E20" s="72">
        <v>49009.35</v>
      </c>
      <c r="F20" s="92"/>
      <c r="G20" s="88">
        <f t="shared" si="0"/>
        <v>49009.35</v>
      </c>
      <c r="H20" s="89" t="s">
        <v>432</v>
      </c>
      <c r="I20" s="83" t="s">
        <v>444</v>
      </c>
    </row>
    <row r="21" spans="1:9">
      <c r="A21" s="85">
        <v>45656</v>
      </c>
      <c r="B21" s="86" t="s">
        <v>373</v>
      </c>
      <c r="C21" s="86" t="s">
        <v>374</v>
      </c>
      <c r="D21" s="86" t="s">
        <v>375</v>
      </c>
      <c r="E21" s="98">
        <v>1570.09</v>
      </c>
      <c r="F21" s="99"/>
      <c r="G21" s="88">
        <f t="shared" si="0"/>
        <v>1570.09</v>
      </c>
      <c r="H21" s="89" t="s">
        <v>433</v>
      </c>
      <c r="I21" s="83" t="s">
        <v>445</v>
      </c>
    </row>
    <row r="22" spans="1:9">
      <c r="A22" s="85">
        <v>45656</v>
      </c>
      <c r="B22" s="86" t="s">
        <v>376</v>
      </c>
      <c r="C22" s="86" t="s">
        <v>377</v>
      </c>
      <c r="D22" s="86" t="s">
        <v>378</v>
      </c>
      <c r="E22" s="72">
        <v>4953.2700000000004</v>
      </c>
      <c r="F22" s="92"/>
      <c r="G22" s="88">
        <f t="shared" si="0"/>
        <v>4953.2700000000004</v>
      </c>
      <c r="H22" s="89" t="s">
        <v>434</v>
      </c>
      <c r="I22" s="83" t="s">
        <v>446</v>
      </c>
    </row>
    <row r="23" spans="1:9">
      <c r="A23" s="85">
        <v>45656</v>
      </c>
      <c r="B23" s="86" t="s">
        <v>379</v>
      </c>
      <c r="C23" s="86" t="s">
        <v>380</v>
      </c>
      <c r="D23" s="86" t="s">
        <v>381</v>
      </c>
      <c r="E23" s="72">
        <v>1551.4</v>
      </c>
      <c r="F23" s="92"/>
      <c r="G23" s="88">
        <f t="shared" si="0"/>
        <v>1551.4</v>
      </c>
      <c r="H23" s="89" t="s">
        <v>435</v>
      </c>
      <c r="I23" s="83" t="s">
        <v>447</v>
      </c>
    </row>
    <row r="24" spans="1:9">
      <c r="A24" s="85">
        <v>45639</v>
      </c>
      <c r="B24" s="86" t="s">
        <v>384</v>
      </c>
      <c r="C24" s="86" t="s">
        <v>382</v>
      </c>
      <c r="D24" s="86" t="s">
        <v>385</v>
      </c>
      <c r="E24" s="92">
        <v>14429.91</v>
      </c>
      <c r="F24" s="92"/>
      <c r="G24" s="92">
        <v>14429.91</v>
      </c>
      <c r="H24" s="89"/>
      <c r="I24" s="100" t="s">
        <v>437</v>
      </c>
    </row>
    <row r="25" spans="1:9">
      <c r="A25" s="85">
        <v>45642</v>
      </c>
      <c r="B25" s="86" t="s">
        <v>386</v>
      </c>
      <c r="C25" s="86" t="s">
        <v>383</v>
      </c>
      <c r="D25" s="86" t="s">
        <v>387</v>
      </c>
      <c r="E25" s="92">
        <v>12532.71</v>
      </c>
      <c r="F25" s="92"/>
      <c r="G25" s="92">
        <v>12532.71</v>
      </c>
      <c r="H25" s="89" t="s">
        <v>452</v>
      </c>
      <c r="I25" s="100" t="s">
        <v>448</v>
      </c>
    </row>
    <row r="26" spans="1:9">
      <c r="A26" s="85">
        <v>45527</v>
      </c>
      <c r="B26" s="86" t="s">
        <v>388</v>
      </c>
      <c r="C26" s="86" t="s">
        <v>389</v>
      </c>
      <c r="D26" s="86" t="s">
        <v>390</v>
      </c>
      <c r="E26" s="92">
        <v>20260</v>
      </c>
      <c r="F26" s="92">
        <f>VLOOKUP(C26,[1]Sheet4!$C:$F,4,0)</f>
        <v>19970</v>
      </c>
      <c r="G26" s="88">
        <f t="shared" ref="G26:G38" si="1">E26-F26</f>
        <v>290</v>
      </c>
      <c r="H26" s="89"/>
      <c r="I26" s="100" t="s">
        <v>449</v>
      </c>
    </row>
    <row r="27" spans="1:9">
      <c r="A27" s="85">
        <v>45579</v>
      </c>
      <c r="B27" s="86" t="s">
        <v>391</v>
      </c>
      <c r="C27" s="86" t="s">
        <v>392</v>
      </c>
      <c r="D27" s="86" t="s">
        <v>393</v>
      </c>
      <c r="E27" s="92">
        <v>75934.58</v>
      </c>
      <c r="F27" s="92">
        <f>VLOOKUP(C27,[1]Sheet4!$C:$F,4,0)</f>
        <v>67719.63</v>
      </c>
      <c r="G27" s="88">
        <f t="shared" si="1"/>
        <v>8214.9499999999971</v>
      </c>
      <c r="H27" s="89" t="s">
        <v>453</v>
      </c>
      <c r="I27" s="100" t="s">
        <v>450</v>
      </c>
    </row>
    <row r="28" spans="1:9">
      <c r="A28" s="85">
        <v>45600</v>
      </c>
      <c r="B28" s="86" t="s">
        <v>394</v>
      </c>
      <c r="C28" s="86" t="s">
        <v>395</v>
      </c>
      <c r="D28" s="86" t="s">
        <v>396</v>
      </c>
      <c r="E28" s="92">
        <v>86900</v>
      </c>
      <c r="F28" s="92">
        <f>VLOOKUP(C28,[1]Sheet4!$C:$F,4,0)</f>
        <v>85220</v>
      </c>
      <c r="G28" s="88">
        <f t="shared" si="1"/>
        <v>1680</v>
      </c>
      <c r="H28" s="89"/>
      <c r="I28" s="100" t="s">
        <v>437</v>
      </c>
    </row>
    <row r="29" spans="1:9">
      <c r="A29" s="85">
        <v>45609</v>
      </c>
      <c r="B29" s="86" t="s">
        <v>397</v>
      </c>
      <c r="C29" s="86" t="s">
        <v>398</v>
      </c>
      <c r="D29" s="86" t="s">
        <v>399</v>
      </c>
      <c r="E29" s="92">
        <v>83370</v>
      </c>
      <c r="F29" s="92">
        <f>VLOOKUP(C29,[1]Sheet4!$C:$F,4,0)</f>
        <v>80570</v>
      </c>
      <c r="G29" s="88">
        <f t="shared" si="1"/>
        <v>2800</v>
      </c>
      <c r="H29" s="89"/>
      <c r="I29" s="100" t="s">
        <v>437</v>
      </c>
    </row>
    <row r="30" spans="1:9">
      <c r="A30" s="85">
        <v>45623</v>
      </c>
      <c r="B30" s="86" t="s">
        <v>400</v>
      </c>
      <c r="C30" s="86" t="s">
        <v>401</v>
      </c>
      <c r="D30" s="86" t="s">
        <v>402</v>
      </c>
      <c r="E30" s="92">
        <v>11100</v>
      </c>
      <c r="F30" s="92">
        <f>VLOOKUP(C30,[1]Sheet4!$C:$F,4,0)</f>
        <v>10840</v>
      </c>
      <c r="G30" s="88">
        <f t="shared" si="1"/>
        <v>260</v>
      </c>
      <c r="H30" s="89"/>
      <c r="I30" s="100" t="s">
        <v>449</v>
      </c>
    </row>
    <row r="31" spans="1:9">
      <c r="A31" s="85">
        <v>45623</v>
      </c>
      <c r="B31" s="86" t="s">
        <v>403</v>
      </c>
      <c r="C31" s="86" t="s">
        <v>404</v>
      </c>
      <c r="D31" s="86" t="s">
        <v>405</v>
      </c>
      <c r="E31" s="92">
        <v>79280</v>
      </c>
      <c r="F31" s="92">
        <f>VLOOKUP(C31,[1]Sheet4!$C:$F,4,0)</f>
        <v>64880</v>
      </c>
      <c r="G31" s="88">
        <f t="shared" si="1"/>
        <v>14400</v>
      </c>
      <c r="H31" s="89"/>
      <c r="I31" s="100" t="s">
        <v>437</v>
      </c>
    </row>
    <row r="32" spans="1:9">
      <c r="A32" s="85">
        <v>45626</v>
      </c>
      <c r="B32" s="86" t="s">
        <v>406</v>
      </c>
      <c r="C32" s="86" t="s">
        <v>407</v>
      </c>
      <c r="D32" s="86" t="s">
        <v>408</v>
      </c>
      <c r="E32" s="92">
        <v>34100</v>
      </c>
      <c r="F32" s="92">
        <f>VLOOKUP(C32,[1]Sheet4!$C:$F,4,0)</f>
        <v>32960</v>
      </c>
      <c r="G32" s="88">
        <f t="shared" si="1"/>
        <v>1140</v>
      </c>
      <c r="H32" s="89"/>
      <c r="I32" s="100" t="s">
        <v>437</v>
      </c>
    </row>
    <row r="33" spans="1:9">
      <c r="A33" s="85">
        <v>45626</v>
      </c>
      <c r="B33" s="86" t="s">
        <v>409</v>
      </c>
      <c r="C33" s="86" t="s">
        <v>410</v>
      </c>
      <c r="D33" s="86" t="s">
        <v>411</v>
      </c>
      <c r="E33" s="92">
        <v>30210</v>
      </c>
      <c r="F33" s="92">
        <f>VLOOKUP(C33,[1]Sheet4!$C:$F,4,0)</f>
        <v>29370</v>
      </c>
      <c r="G33" s="88">
        <f t="shared" si="1"/>
        <v>840</v>
      </c>
      <c r="H33" s="89"/>
      <c r="I33" s="100" t="s">
        <v>437</v>
      </c>
    </row>
    <row r="34" spans="1:9">
      <c r="A34" s="85">
        <v>45628</v>
      </c>
      <c r="B34" s="86" t="s">
        <v>412</v>
      </c>
      <c r="C34" s="86" t="s">
        <v>413</v>
      </c>
      <c r="D34" s="86" t="s">
        <v>414</v>
      </c>
      <c r="E34" s="92">
        <v>64300</v>
      </c>
      <c r="F34" s="92">
        <f>VLOOKUP(C34,[1]Sheet4!$C:$F,4,0)</f>
        <v>59340</v>
      </c>
      <c r="G34" s="88">
        <f t="shared" si="1"/>
        <v>4960</v>
      </c>
      <c r="H34" s="89"/>
      <c r="I34" s="100" t="s">
        <v>437</v>
      </c>
    </row>
    <row r="35" spans="1:9">
      <c r="A35" s="85">
        <v>45629</v>
      </c>
      <c r="B35" s="86" t="s">
        <v>415</v>
      </c>
      <c r="C35" s="86" t="s">
        <v>416</v>
      </c>
      <c r="D35" s="86" t="s">
        <v>417</v>
      </c>
      <c r="E35" s="92">
        <v>31950</v>
      </c>
      <c r="F35" s="92">
        <f>VLOOKUP(C35,[1]Sheet4!$C:$F,4,0)</f>
        <v>31150</v>
      </c>
      <c r="G35" s="88">
        <f t="shared" si="1"/>
        <v>800</v>
      </c>
      <c r="H35" s="89"/>
      <c r="I35" s="100" t="s">
        <v>437</v>
      </c>
    </row>
    <row r="36" spans="1:9">
      <c r="A36" s="85">
        <v>45629</v>
      </c>
      <c r="B36" s="86" t="s">
        <v>418</v>
      </c>
      <c r="C36" s="86" t="s">
        <v>419</v>
      </c>
      <c r="D36" s="86" t="s">
        <v>420</v>
      </c>
      <c r="E36" s="92">
        <v>42950</v>
      </c>
      <c r="F36" s="92">
        <f>VLOOKUP(C36,[1]Sheet4!$C:$F,4,0)</f>
        <v>41150</v>
      </c>
      <c r="G36" s="88">
        <f t="shared" si="1"/>
        <v>1800</v>
      </c>
      <c r="H36" s="89"/>
      <c r="I36" s="100" t="s">
        <v>437</v>
      </c>
    </row>
    <row r="37" spans="1:9">
      <c r="A37" s="85">
        <v>45646</v>
      </c>
      <c r="B37" s="86" t="s">
        <v>421</v>
      </c>
      <c r="C37" s="86" t="s">
        <v>422</v>
      </c>
      <c r="D37" s="86" t="s">
        <v>423</v>
      </c>
      <c r="E37" s="92">
        <v>34642</v>
      </c>
      <c r="F37" s="92">
        <f>VLOOKUP(C37,[1]Sheet4!$C:$F,4,0)</f>
        <v>33762</v>
      </c>
      <c r="G37" s="88">
        <f t="shared" si="1"/>
        <v>880</v>
      </c>
      <c r="H37" s="89"/>
      <c r="I37" s="100" t="s">
        <v>451</v>
      </c>
    </row>
    <row r="38" spans="1:9">
      <c r="A38" s="85">
        <v>45441</v>
      </c>
      <c r="B38" s="86" t="s">
        <v>342</v>
      </c>
      <c r="C38" s="86" t="s">
        <v>343</v>
      </c>
      <c r="D38" s="86" t="s">
        <v>344</v>
      </c>
      <c r="E38" s="92">
        <v>22540</v>
      </c>
      <c r="F38" s="92">
        <v>21080</v>
      </c>
      <c r="G38" s="88">
        <f t="shared" si="1"/>
        <v>1460</v>
      </c>
      <c r="H38" s="89"/>
      <c r="I38" s="100" t="s">
        <v>449</v>
      </c>
    </row>
    <row r="39" spans="1:9">
      <c r="A39" s="85"/>
      <c r="B39" s="86"/>
      <c r="C39" s="86"/>
      <c r="D39" s="86"/>
      <c r="E39" s="92"/>
      <c r="F39" s="92"/>
      <c r="G39" s="92"/>
      <c r="H39" s="89"/>
      <c r="I39" s="83"/>
    </row>
    <row r="40" spans="1:9">
      <c r="A40" s="85"/>
      <c r="B40" s="86"/>
      <c r="C40" s="86"/>
      <c r="D40" s="86"/>
      <c r="E40" s="92"/>
      <c r="F40" s="92"/>
      <c r="G40" s="92"/>
      <c r="H40" s="89"/>
      <c r="I40" s="83"/>
    </row>
    <row r="41" spans="1:9">
      <c r="A41" s="85"/>
      <c r="B41" s="86"/>
      <c r="C41" s="86"/>
      <c r="D41" s="86"/>
      <c r="E41" s="92"/>
      <c r="F41" s="92"/>
      <c r="G41" s="92"/>
      <c r="H41" s="89"/>
      <c r="I41" s="83"/>
    </row>
    <row r="42" spans="1:9">
      <c r="A42" s="85"/>
      <c r="B42" s="86"/>
      <c r="C42" s="86"/>
      <c r="D42" s="86"/>
      <c r="E42" s="92"/>
      <c r="F42" s="92"/>
      <c r="G42" s="92"/>
      <c r="H42" s="89"/>
      <c r="I42" s="83"/>
    </row>
    <row r="43" spans="1:9">
      <c r="A43" s="85"/>
      <c r="B43" s="86"/>
      <c r="C43" s="86"/>
      <c r="D43" s="86"/>
      <c r="E43" s="92"/>
      <c r="F43" s="92"/>
      <c r="G43" s="93"/>
      <c r="H43" s="89"/>
      <c r="I43" s="83"/>
    </row>
    <row r="44" spans="1:9">
      <c r="A44" s="85"/>
      <c r="B44" s="86"/>
      <c r="C44" s="86"/>
      <c r="D44" s="86"/>
      <c r="E44" s="92"/>
      <c r="F44" s="92"/>
      <c r="G44" s="94"/>
      <c r="H44" s="89"/>
      <c r="I44" s="83"/>
    </row>
    <row r="45" spans="1:9">
      <c r="A45" s="85"/>
      <c r="B45" s="86"/>
      <c r="C45" s="86"/>
      <c r="D45" s="86"/>
      <c r="E45" s="92"/>
      <c r="F45" s="92"/>
      <c r="G45" s="94"/>
      <c r="H45" s="95"/>
      <c r="I45" s="83"/>
    </row>
    <row r="46" spans="1:9">
      <c r="A46" s="85"/>
      <c r="B46" s="86"/>
      <c r="C46" s="86"/>
      <c r="D46" s="86"/>
      <c r="E46" s="92"/>
      <c r="F46" s="92"/>
      <c r="G46" s="94"/>
      <c r="H46" s="95"/>
      <c r="I46" s="83"/>
    </row>
    <row r="47" spans="1:9">
      <c r="A47" s="85"/>
      <c r="B47" s="86"/>
      <c r="C47" s="86"/>
      <c r="D47" s="86"/>
      <c r="E47" s="92"/>
      <c r="F47" s="92"/>
      <c r="G47" s="94"/>
      <c r="H47" s="95"/>
      <c r="I47" s="83"/>
    </row>
    <row r="48" spans="1:9">
      <c r="A48" s="85"/>
      <c r="B48" s="86"/>
      <c r="C48" s="86"/>
      <c r="D48" s="86"/>
      <c r="E48" s="92"/>
      <c r="F48" s="92"/>
      <c r="G48" s="94"/>
      <c r="H48" s="95"/>
      <c r="I48" s="83"/>
    </row>
    <row r="49" spans="1:9">
      <c r="A49" s="85"/>
      <c r="B49" s="86"/>
      <c r="C49" s="86"/>
      <c r="D49" s="86"/>
      <c r="E49" s="92"/>
      <c r="F49" s="92"/>
      <c r="G49" s="94"/>
      <c r="H49" s="95"/>
      <c r="I49" s="83"/>
    </row>
    <row r="50" spans="1:9">
      <c r="E50" s="96">
        <f>SUM(E5:E49)</f>
        <v>1588390.4200000002</v>
      </c>
      <c r="F50" s="96">
        <f>SUM(F5:F49)</f>
        <v>1241533.1400000001</v>
      </c>
      <c r="G50" s="96">
        <f>SUM(G5:G49)</f>
        <v>346857.28000000009</v>
      </c>
    </row>
    <row r="51" spans="1:9">
      <c r="F51" s="22" t="s">
        <v>455</v>
      </c>
      <c r="G51" s="97">
        <v>346857.6</v>
      </c>
      <c r="H51" s="4" t="s">
        <v>454</v>
      </c>
    </row>
    <row r="52" spans="1:9">
      <c r="G52" s="22">
        <f>G50-G51</f>
        <v>-0.3199999998905696</v>
      </c>
    </row>
  </sheetData>
  <mergeCells count="2">
    <mergeCell ref="A1:H1"/>
    <mergeCell ref="A2:H2"/>
  </mergeCells>
  <pageMargins left="0.27559055118110237" right="0.27559055118110237" top="0.74803149606299213" bottom="0.74803149606299213" header="0.31496062992125984" footer="0.31496062992125984"/>
  <pageSetup paperSize="9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I37"/>
  <sheetViews>
    <sheetView topLeftCell="A22" workbookViewId="0">
      <selection activeCell="B39" sqref="B39"/>
    </sheetView>
  </sheetViews>
  <sheetFormatPr defaultColWidth="10.33203125" defaultRowHeight="23.4"/>
  <cols>
    <col min="1" max="1" width="11.5546875" style="20" customWidth="1"/>
    <col min="2" max="2" width="68.6640625" style="4" customWidth="1"/>
    <col min="3" max="3" width="15.33203125" style="4" customWidth="1"/>
    <col min="4" max="4" width="17.33203125" style="4" customWidth="1"/>
    <col min="5" max="5" width="19.6640625" style="22" customWidth="1"/>
    <col min="6" max="7" width="13.6640625" style="22" customWidth="1"/>
    <col min="8" max="8" width="39.5546875" style="4" customWidth="1"/>
    <col min="9" max="9" width="74.33203125" style="4" customWidth="1"/>
    <col min="10" max="10" width="15.33203125" style="4" customWidth="1"/>
    <col min="11" max="11" width="15.6640625" style="4" customWidth="1"/>
    <col min="12" max="12" width="19.44140625" style="4" customWidth="1"/>
    <col min="13" max="16384" width="10.33203125" style="4"/>
  </cols>
  <sheetData>
    <row r="1" spans="1:9">
      <c r="A1" s="103" t="s">
        <v>43</v>
      </c>
      <c r="B1" s="103"/>
      <c r="C1" s="103"/>
      <c r="D1" s="103"/>
      <c r="E1" s="103"/>
      <c r="F1" s="103"/>
      <c r="G1" s="103"/>
      <c r="H1" s="103"/>
    </row>
    <row r="2" spans="1:9">
      <c r="A2" s="103" t="s">
        <v>246</v>
      </c>
      <c r="B2" s="103"/>
      <c r="C2" s="103"/>
      <c r="D2" s="103"/>
      <c r="E2" s="103"/>
      <c r="F2" s="103"/>
      <c r="G2" s="103"/>
      <c r="H2" s="103"/>
    </row>
    <row r="3" spans="1:9">
      <c r="A3" s="5"/>
      <c r="B3" s="6"/>
      <c r="E3" s="7"/>
      <c r="F3" s="7"/>
      <c r="G3" s="7"/>
      <c r="H3" s="8"/>
      <c r="I3" s="6"/>
    </row>
    <row r="4" spans="1:9">
      <c r="A4" s="9" t="s">
        <v>2</v>
      </c>
      <c r="B4" s="10" t="s">
        <v>44</v>
      </c>
      <c r="C4" s="10" t="s">
        <v>4</v>
      </c>
      <c r="D4" s="10" t="s">
        <v>5</v>
      </c>
      <c r="E4" s="11" t="s">
        <v>45</v>
      </c>
      <c r="F4" s="11" t="s">
        <v>46</v>
      </c>
      <c r="G4" s="11" t="s">
        <v>47</v>
      </c>
      <c r="H4" s="75" t="s">
        <v>48</v>
      </c>
      <c r="I4" s="79" t="s">
        <v>234</v>
      </c>
    </row>
    <row r="5" spans="1:9">
      <c r="A5" s="37">
        <v>44306</v>
      </c>
      <c r="B5" s="35" t="s">
        <v>121</v>
      </c>
      <c r="C5" s="35" t="s">
        <v>122</v>
      </c>
      <c r="D5" s="35" t="s">
        <v>123</v>
      </c>
      <c r="E5" s="72">
        <v>31580</v>
      </c>
      <c r="F5" s="72">
        <v>29400</v>
      </c>
      <c r="G5" s="27">
        <f t="shared" ref="G5" si="0">E5-F5</f>
        <v>2180</v>
      </c>
      <c r="H5" s="76" t="s">
        <v>235</v>
      </c>
      <c r="I5" s="82" t="s">
        <v>339</v>
      </c>
    </row>
    <row r="6" spans="1:9">
      <c r="A6" s="37">
        <v>44499</v>
      </c>
      <c r="B6" s="35" t="s">
        <v>126</v>
      </c>
      <c r="C6" s="35" t="s">
        <v>127</v>
      </c>
      <c r="D6" s="35" t="s">
        <v>128</v>
      </c>
      <c r="E6" s="73">
        <v>99765.42</v>
      </c>
      <c r="F6" s="73">
        <f>12028.04+65927.11+17167.3</f>
        <v>95122.45</v>
      </c>
      <c r="G6" s="27">
        <f>E6-F6</f>
        <v>4642.9700000000012</v>
      </c>
      <c r="H6" s="76" t="s">
        <v>190</v>
      </c>
      <c r="I6" s="82" t="s">
        <v>339</v>
      </c>
    </row>
    <row r="7" spans="1:9">
      <c r="A7" s="37">
        <v>44680</v>
      </c>
      <c r="B7" s="35" t="s">
        <v>192</v>
      </c>
      <c r="C7" s="35" t="s">
        <v>193</v>
      </c>
      <c r="D7" s="35" t="s">
        <v>194</v>
      </c>
      <c r="E7" s="73">
        <v>7350</v>
      </c>
      <c r="F7" s="73">
        <v>6400</v>
      </c>
      <c r="G7" s="27">
        <f t="shared" ref="G7:G9" si="1">E7-F7</f>
        <v>950</v>
      </c>
      <c r="H7" s="77" t="s">
        <v>233</v>
      </c>
      <c r="I7" s="82" t="s">
        <v>339</v>
      </c>
    </row>
    <row r="8" spans="1:9">
      <c r="A8" s="37">
        <v>44691</v>
      </c>
      <c r="B8" s="35" t="s">
        <v>195</v>
      </c>
      <c r="C8" s="35" t="s">
        <v>196</v>
      </c>
      <c r="D8" s="35" t="s">
        <v>197</v>
      </c>
      <c r="E8" s="36">
        <v>13800</v>
      </c>
      <c r="F8" s="36">
        <v>11310</v>
      </c>
      <c r="G8" s="27">
        <f t="shared" si="1"/>
        <v>2490</v>
      </c>
      <c r="H8" s="76" t="s">
        <v>236</v>
      </c>
      <c r="I8" s="82" t="s">
        <v>340</v>
      </c>
    </row>
    <row r="9" spans="1:9">
      <c r="A9" s="37">
        <v>44720</v>
      </c>
      <c r="B9" s="35" t="s">
        <v>201</v>
      </c>
      <c r="C9" s="35" t="s">
        <v>202</v>
      </c>
      <c r="D9" s="35" t="s">
        <v>203</v>
      </c>
      <c r="E9" s="36">
        <v>17790</v>
      </c>
      <c r="F9" s="36">
        <v>15990</v>
      </c>
      <c r="G9" s="27">
        <f t="shared" si="1"/>
        <v>1800</v>
      </c>
      <c r="H9" s="76" t="s">
        <v>237</v>
      </c>
      <c r="I9" s="82" t="s">
        <v>340</v>
      </c>
    </row>
    <row r="10" spans="1:9">
      <c r="A10" s="37">
        <v>45169</v>
      </c>
      <c r="B10" s="35" t="s">
        <v>247</v>
      </c>
      <c r="C10" s="35" t="s">
        <v>248</v>
      </c>
      <c r="D10" s="35" t="s">
        <v>249</v>
      </c>
      <c r="E10" s="36">
        <v>9682.24</v>
      </c>
      <c r="F10" s="36">
        <f t="shared" ref="F10:F32" si="2">E10-G10</f>
        <v>0</v>
      </c>
      <c r="G10" s="27">
        <v>9682.24</v>
      </c>
      <c r="H10" s="76" t="s">
        <v>250</v>
      </c>
      <c r="I10" s="83"/>
    </row>
    <row r="11" spans="1:9">
      <c r="A11" s="37">
        <v>45243</v>
      </c>
      <c r="B11" s="35" t="s">
        <v>251</v>
      </c>
      <c r="C11" s="35" t="s">
        <v>252</v>
      </c>
      <c r="D11" s="35" t="s">
        <v>253</v>
      </c>
      <c r="E11" s="36">
        <v>31680</v>
      </c>
      <c r="F11" s="36">
        <f t="shared" si="2"/>
        <v>31120</v>
      </c>
      <c r="G11" s="27">
        <v>560</v>
      </c>
      <c r="H11" s="76" t="s">
        <v>254</v>
      </c>
      <c r="I11" s="84"/>
    </row>
    <row r="12" spans="1:9">
      <c r="A12" s="37">
        <v>45247</v>
      </c>
      <c r="B12" s="35" t="s">
        <v>255</v>
      </c>
      <c r="C12" s="35" t="s">
        <v>256</v>
      </c>
      <c r="D12" s="35" t="s">
        <v>257</v>
      </c>
      <c r="E12" s="36">
        <v>226965</v>
      </c>
      <c r="F12" s="36">
        <f t="shared" si="2"/>
        <v>226730</v>
      </c>
      <c r="G12" s="27">
        <v>235</v>
      </c>
      <c r="H12" s="76" t="s">
        <v>258</v>
      </c>
      <c r="I12" s="84"/>
    </row>
    <row r="13" spans="1:9">
      <c r="A13" s="37">
        <v>45253</v>
      </c>
      <c r="B13" s="35" t="s">
        <v>259</v>
      </c>
      <c r="C13" s="35" t="s">
        <v>260</v>
      </c>
      <c r="D13" s="35" t="s">
        <v>261</v>
      </c>
      <c r="E13" s="36">
        <v>65100</v>
      </c>
      <c r="F13" s="36">
        <f t="shared" si="2"/>
        <v>58590</v>
      </c>
      <c r="G13" s="27">
        <v>6510</v>
      </c>
      <c r="H13" s="76" t="s">
        <v>334</v>
      </c>
      <c r="I13" s="84"/>
    </row>
    <row r="14" spans="1:9">
      <c r="A14" s="37">
        <v>45253</v>
      </c>
      <c r="B14" s="35" t="s">
        <v>262</v>
      </c>
      <c r="C14" s="35" t="s">
        <v>263</v>
      </c>
      <c r="D14" s="35" t="s">
        <v>264</v>
      </c>
      <c r="E14" s="36">
        <v>63740</v>
      </c>
      <c r="F14" s="36">
        <f t="shared" si="2"/>
        <v>57310</v>
      </c>
      <c r="G14" s="27">
        <v>6430</v>
      </c>
      <c r="H14" s="76" t="s">
        <v>335</v>
      </c>
      <c r="I14" s="84"/>
    </row>
    <row r="15" spans="1:9">
      <c r="A15" s="37">
        <v>45253</v>
      </c>
      <c r="B15" s="35" t="s">
        <v>265</v>
      </c>
      <c r="C15" s="35" t="s">
        <v>266</v>
      </c>
      <c r="D15" s="35" t="s">
        <v>267</v>
      </c>
      <c r="E15" s="36">
        <v>63740</v>
      </c>
      <c r="F15" s="36">
        <f t="shared" si="2"/>
        <v>57310</v>
      </c>
      <c r="G15" s="27">
        <v>6430</v>
      </c>
      <c r="H15" s="76" t="s">
        <v>336</v>
      </c>
      <c r="I15" s="84"/>
    </row>
    <row r="16" spans="1:9">
      <c r="A16" s="37">
        <v>45253</v>
      </c>
      <c r="B16" s="35" t="s">
        <v>268</v>
      </c>
      <c r="C16" s="35" t="s">
        <v>269</v>
      </c>
      <c r="D16" s="35" t="s">
        <v>270</v>
      </c>
      <c r="E16" s="36">
        <v>65100</v>
      </c>
      <c r="F16" s="36">
        <f t="shared" si="2"/>
        <v>58590</v>
      </c>
      <c r="G16" s="27">
        <v>6510</v>
      </c>
      <c r="H16" s="76" t="s">
        <v>337</v>
      </c>
      <c r="I16" s="84"/>
    </row>
    <row r="17" spans="1:9">
      <c r="A17" s="37">
        <v>45257</v>
      </c>
      <c r="B17" s="35" t="s">
        <v>271</v>
      </c>
      <c r="C17" s="35" t="s">
        <v>272</v>
      </c>
      <c r="D17" s="35" t="s">
        <v>273</v>
      </c>
      <c r="E17" s="36">
        <v>104640</v>
      </c>
      <c r="F17" s="36">
        <f t="shared" si="2"/>
        <v>101280</v>
      </c>
      <c r="G17" s="27">
        <v>3360</v>
      </c>
      <c r="H17" s="76" t="s">
        <v>338</v>
      </c>
      <c r="I17" s="81" t="s">
        <v>340</v>
      </c>
    </row>
    <row r="18" spans="1:9">
      <c r="A18" s="37">
        <v>45258</v>
      </c>
      <c r="B18" s="35" t="s">
        <v>274</v>
      </c>
      <c r="C18" s="35" t="s">
        <v>275</v>
      </c>
      <c r="D18" s="35" t="s">
        <v>276</v>
      </c>
      <c r="E18" s="36">
        <v>17490</v>
      </c>
      <c r="F18" s="36">
        <f t="shared" si="2"/>
        <v>16270</v>
      </c>
      <c r="G18" s="27">
        <v>1220</v>
      </c>
      <c r="H18" s="76" t="s">
        <v>277</v>
      </c>
      <c r="I18" s="84"/>
    </row>
    <row r="19" spans="1:9">
      <c r="A19" s="37">
        <v>45261</v>
      </c>
      <c r="B19" s="35" t="s">
        <v>278</v>
      </c>
      <c r="C19" s="35" t="s">
        <v>279</v>
      </c>
      <c r="D19" s="35" t="s">
        <v>280</v>
      </c>
      <c r="E19" s="36">
        <v>88919.63</v>
      </c>
      <c r="F19" s="36">
        <f t="shared" si="2"/>
        <v>86820</v>
      </c>
      <c r="G19" s="27">
        <v>2099.6300000000047</v>
      </c>
      <c r="H19" s="76" t="s">
        <v>281</v>
      </c>
      <c r="I19" s="16"/>
    </row>
    <row r="20" spans="1:9">
      <c r="A20" s="37">
        <v>45273</v>
      </c>
      <c r="B20" s="35" t="s">
        <v>282</v>
      </c>
      <c r="C20" s="35" t="s">
        <v>283</v>
      </c>
      <c r="D20" s="35" t="s">
        <v>284</v>
      </c>
      <c r="E20" s="36">
        <v>8520</v>
      </c>
      <c r="F20" s="36">
        <f t="shared" si="2"/>
        <v>7570</v>
      </c>
      <c r="G20" s="27">
        <v>950</v>
      </c>
      <c r="H20" s="76" t="s">
        <v>285</v>
      </c>
      <c r="I20" s="84"/>
    </row>
    <row r="21" spans="1:9">
      <c r="A21" s="37">
        <v>45282</v>
      </c>
      <c r="B21" s="35" t="s">
        <v>286</v>
      </c>
      <c r="C21" s="35" t="s">
        <v>287</v>
      </c>
      <c r="D21" s="35" t="s">
        <v>288</v>
      </c>
      <c r="E21" s="36">
        <v>39020</v>
      </c>
      <c r="F21" s="36">
        <f t="shared" si="2"/>
        <v>38440</v>
      </c>
      <c r="G21" s="27">
        <v>580</v>
      </c>
      <c r="H21" s="76" t="s">
        <v>289</v>
      </c>
      <c r="I21" s="84"/>
    </row>
    <row r="22" spans="1:9">
      <c r="A22" s="37">
        <v>45286</v>
      </c>
      <c r="B22" s="35" t="s">
        <v>290</v>
      </c>
      <c r="C22" s="35" t="s">
        <v>291</v>
      </c>
      <c r="D22" s="35" t="s">
        <v>292</v>
      </c>
      <c r="E22" s="36">
        <v>6532.71</v>
      </c>
      <c r="F22" s="36">
        <f t="shared" si="2"/>
        <v>0</v>
      </c>
      <c r="G22" s="27">
        <v>6532.71</v>
      </c>
      <c r="H22" s="76" t="s">
        <v>304</v>
      </c>
      <c r="I22" s="84"/>
    </row>
    <row r="23" spans="1:9">
      <c r="A23" s="37">
        <v>45286</v>
      </c>
      <c r="B23" s="35" t="s">
        <v>293</v>
      </c>
      <c r="C23" s="35" t="s">
        <v>294</v>
      </c>
      <c r="D23" s="35" t="s">
        <v>295</v>
      </c>
      <c r="E23" s="36">
        <v>25233.64</v>
      </c>
      <c r="F23" s="36">
        <f t="shared" si="2"/>
        <v>0</v>
      </c>
      <c r="G23" s="27">
        <v>25233.64</v>
      </c>
      <c r="H23" s="76" t="s">
        <v>305</v>
      </c>
      <c r="I23" s="83"/>
    </row>
    <row r="24" spans="1:9">
      <c r="A24" s="37">
        <v>45286</v>
      </c>
      <c r="B24" s="35" t="s">
        <v>296</v>
      </c>
      <c r="C24" s="35" t="s">
        <v>297</v>
      </c>
      <c r="D24" s="35" t="s">
        <v>298</v>
      </c>
      <c r="E24" s="36">
        <v>60690</v>
      </c>
      <c r="F24" s="36">
        <f t="shared" si="2"/>
        <v>47130</v>
      </c>
      <c r="G24" s="27">
        <v>13560</v>
      </c>
      <c r="H24" s="76" t="s">
        <v>306</v>
      </c>
      <c r="I24" s="16"/>
    </row>
    <row r="25" spans="1:9">
      <c r="A25" s="37">
        <v>45286</v>
      </c>
      <c r="B25" s="35" t="s">
        <v>296</v>
      </c>
      <c r="C25" s="35" t="s">
        <v>299</v>
      </c>
      <c r="D25" s="35" t="s">
        <v>300</v>
      </c>
      <c r="E25" s="36">
        <v>141610</v>
      </c>
      <c r="F25" s="36">
        <f t="shared" si="2"/>
        <v>109970</v>
      </c>
      <c r="G25" s="27">
        <v>31640</v>
      </c>
      <c r="H25" s="76" t="s">
        <v>307</v>
      </c>
      <c r="I25" s="83"/>
    </row>
    <row r="26" spans="1:9">
      <c r="A26" s="37">
        <v>45286</v>
      </c>
      <c r="B26" s="35" t="s">
        <v>301</v>
      </c>
      <c r="C26" s="35" t="s">
        <v>302</v>
      </c>
      <c r="D26" s="35" t="s">
        <v>303</v>
      </c>
      <c r="E26" s="36">
        <v>32580</v>
      </c>
      <c r="F26" s="36">
        <f t="shared" si="2"/>
        <v>0</v>
      </c>
      <c r="G26" s="27">
        <v>32580</v>
      </c>
      <c r="H26" s="76" t="s">
        <v>308</v>
      </c>
      <c r="I26" s="83"/>
    </row>
    <row r="27" spans="1:9">
      <c r="A27" s="37">
        <v>45287</v>
      </c>
      <c r="B27" s="35" t="s">
        <v>309</v>
      </c>
      <c r="C27" s="35" t="s">
        <v>310</v>
      </c>
      <c r="D27" s="35" t="s">
        <v>311</v>
      </c>
      <c r="E27" s="36">
        <v>4663.55</v>
      </c>
      <c r="F27" s="36">
        <f t="shared" si="2"/>
        <v>0</v>
      </c>
      <c r="G27" s="27">
        <v>4663.55</v>
      </c>
      <c r="H27" s="76" t="s">
        <v>312</v>
      </c>
      <c r="I27" s="83"/>
    </row>
    <row r="28" spans="1:9">
      <c r="A28" s="37">
        <v>45288</v>
      </c>
      <c r="B28" s="35" t="s">
        <v>313</v>
      </c>
      <c r="C28" s="35" t="s">
        <v>314</v>
      </c>
      <c r="D28" s="35" t="s">
        <v>315</v>
      </c>
      <c r="E28" s="36">
        <v>1766.36</v>
      </c>
      <c r="F28" s="36">
        <f t="shared" si="2"/>
        <v>0</v>
      </c>
      <c r="G28" s="27">
        <v>1766.36</v>
      </c>
      <c r="H28" s="76" t="s">
        <v>328</v>
      </c>
      <c r="I28" s="83"/>
    </row>
    <row r="29" spans="1:9">
      <c r="A29" s="37">
        <v>45288</v>
      </c>
      <c r="B29" s="35" t="s">
        <v>316</v>
      </c>
      <c r="C29" s="35" t="s">
        <v>317</v>
      </c>
      <c r="D29" s="35" t="s">
        <v>318</v>
      </c>
      <c r="E29" s="36">
        <v>41121.5</v>
      </c>
      <c r="F29" s="36">
        <f t="shared" si="2"/>
        <v>0</v>
      </c>
      <c r="G29" s="27">
        <v>41121.5</v>
      </c>
      <c r="H29" s="76" t="s">
        <v>329</v>
      </c>
      <c r="I29" s="83"/>
    </row>
    <row r="30" spans="1:9">
      <c r="A30" s="37">
        <v>45289</v>
      </c>
      <c r="B30" s="35" t="s">
        <v>319</v>
      </c>
      <c r="C30" s="35" t="s">
        <v>320</v>
      </c>
      <c r="D30" s="35" t="s">
        <v>321</v>
      </c>
      <c r="E30" s="36">
        <v>388</v>
      </c>
      <c r="F30" s="36">
        <f t="shared" si="2"/>
        <v>0</v>
      </c>
      <c r="G30" s="27">
        <v>388</v>
      </c>
      <c r="H30" s="76" t="s">
        <v>330</v>
      </c>
      <c r="I30" s="83"/>
    </row>
    <row r="31" spans="1:9">
      <c r="A31" s="37">
        <v>45290</v>
      </c>
      <c r="B31" s="35" t="s">
        <v>322</v>
      </c>
      <c r="C31" s="35" t="s">
        <v>323</v>
      </c>
      <c r="D31" s="35" t="s">
        <v>324</v>
      </c>
      <c r="E31" s="36">
        <v>1261.68</v>
      </c>
      <c r="F31" s="36">
        <f t="shared" si="2"/>
        <v>0</v>
      </c>
      <c r="G31" s="27">
        <v>1261.68</v>
      </c>
      <c r="H31" s="76" t="s">
        <v>331</v>
      </c>
      <c r="I31" s="83"/>
    </row>
    <row r="32" spans="1:9">
      <c r="A32" s="37">
        <v>45290</v>
      </c>
      <c r="B32" s="35" t="s">
        <v>325</v>
      </c>
      <c r="C32" s="35" t="s">
        <v>326</v>
      </c>
      <c r="D32" s="35" t="s">
        <v>327</v>
      </c>
      <c r="E32" s="36">
        <v>1429.91</v>
      </c>
      <c r="F32" s="36">
        <f t="shared" si="2"/>
        <v>0</v>
      </c>
      <c r="G32" s="27">
        <v>1429.91</v>
      </c>
      <c r="H32" s="76" t="s">
        <v>332</v>
      </c>
      <c r="I32" s="16"/>
    </row>
    <row r="33" spans="3:8">
      <c r="E33" s="40">
        <f>SUM(E5:E32)</f>
        <v>1272159.6399999999</v>
      </c>
      <c r="F33" s="21">
        <f>SUM(F5:F32)</f>
        <v>1055352.45</v>
      </c>
      <c r="G33" s="40">
        <f>SUM(G5:G32)</f>
        <v>216807.18999999997</v>
      </c>
    </row>
    <row r="34" spans="3:8">
      <c r="C34" s="4" t="s">
        <v>49</v>
      </c>
      <c r="G34" s="71">
        <v>216807.19</v>
      </c>
      <c r="H34" s="4" t="s">
        <v>333</v>
      </c>
    </row>
    <row r="35" spans="3:8">
      <c r="G35" s="22">
        <f>G33-G34</f>
        <v>0</v>
      </c>
    </row>
    <row r="36" spans="3:8">
      <c r="C36" s="23"/>
      <c r="D36" s="23"/>
      <c r="E36" s="24"/>
      <c r="F36" s="24"/>
      <c r="G36" s="24"/>
      <c r="H36" s="24"/>
    </row>
    <row r="37" spans="3:8">
      <c r="C37" s="24"/>
      <c r="D37" s="24"/>
      <c r="E37" s="24"/>
      <c r="F37" s="34"/>
      <c r="G37" s="34"/>
      <c r="H37" s="24"/>
    </row>
  </sheetData>
  <mergeCells count="2">
    <mergeCell ref="A1:H1"/>
    <mergeCell ref="A2:H2"/>
  </mergeCells>
  <pageMargins left="0.27559055118110237" right="0.27559055118110237" top="0.74803149606299213" bottom="0.74803149606299213" header="0.31496062992125984" footer="0.31496062992125984"/>
  <pageSetup paperSize="9" scale="5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J29"/>
  <sheetViews>
    <sheetView topLeftCell="A7" workbookViewId="0">
      <selection activeCell="B32" sqref="B32"/>
    </sheetView>
  </sheetViews>
  <sheetFormatPr defaultColWidth="10.33203125" defaultRowHeight="23.4"/>
  <cols>
    <col min="1" max="1" width="11.5546875" style="20" customWidth="1"/>
    <col min="2" max="2" width="68.6640625" style="4" customWidth="1"/>
    <col min="3" max="3" width="15.33203125" style="4" customWidth="1"/>
    <col min="4" max="4" width="17.33203125" style="4" customWidth="1"/>
    <col min="5" max="5" width="19.6640625" style="22" customWidth="1"/>
    <col min="6" max="7" width="13.6640625" style="22" customWidth="1"/>
    <col min="8" max="8" width="39.5546875" style="4" customWidth="1"/>
    <col min="9" max="9" width="74.33203125" style="4" customWidth="1"/>
    <col min="10" max="10" width="15.33203125" style="4" customWidth="1"/>
    <col min="11" max="11" width="15.6640625" style="4" customWidth="1"/>
    <col min="12" max="12" width="19.44140625" style="4" customWidth="1"/>
    <col min="13" max="16384" width="10.33203125" style="4"/>
  </cols>
  <sheetData>
    <row r="1" spans="1:10">
      <c r="A1" s="103" t="s">
        <v>43</v>
      </c>
      <c r="B1" s="103"/>
      <c r="C1" s="103"/>
      <c r="D1" s="103"/>
      <c r="E1" s="103"/>
      <c r="F1" s="103"/>
      <c r="G1" s="103"/>
      <c r="H1" s="103"/>
    </row>
    <row r="2" spans="1:10">
      <c r="A2" s="103" t="s">
        <v>191</v>
      </c>
      <c r="B2" s="103"/>
      <c r="C2" s="103"/>
      <c r="D2" s="103"/>
      <c r="E2" s="103"/>
      <c r="F2" s="103"/>
      <c r="G2" s="103"/>
      <c r="H2" s="103"/>
    </row>
    <row r="3" spans="1:10">
      <c r="A3" s="5"/>
      <c r="B3" s="6"/>
      <c r="E3" s="7"/>
      <c r="F3" s="7"/>
      <c r="G3" s="7"/>
      <c r="H3" s="8"/>
      <c r="I3" s="6" t="s">
        <v>240</v>
      </c>
    </row>
    <row r="4" spans="1:10">
      <c r="A4" s="9" t="s">
        <v>2</v>
      </c>
      <c r="B4" s="10" t="s">
        <v>44</v>
      </c>
      <c r="C4" s="10" t="s">
        <v>4</v>
      </c>
      <c r="D4" s="10" t="s">
        <v>5</v>
      </c>
      <c r="E4" s="11" t="s">
        <v>45</v>
      </c>
      <c r="F4" s="11" t="s">
        <v>46</v>
      </c>
      <c r="G4" s="11" t="s">
        <v>47</v>
      </c>
      <c r="H4" s="75" t="s">
        <v>48</v>
      </c>
      <c r="I4" s="79" t="s">
        <v>234</v>
      </c>
      <c r="J4" s="4" t="s">
        <v>239</v>
      </c>
    </row>
    <row r="5" spans="1:10">
      <c r="A5" s="37">
        <v>44306</v>
      </c>
      <c r="B5" s="35" t="s">
        <v>121</v>
      </c>
      <c r="C5" s="35" t="s">
        <v>122</v>
      </c>
      <c r="D5" s="35" t="s">
        <v>123</v>
      </c>
      <c r="E5" s="72">
        <v>31580</v>
      </c>
      <c r="F5" s="72">
        <v>29400</v>
      </c>
      <c r="G5" s="27">
        <f t="shared" ref="G5" si="0">E5-F5</f>
        <v>2180</v>
      </c>
      <c r="H5" s="76" t="s">
        <v>235</v>
      </c>
      <c r="I5" s="80" t="s">
        <v>241</v>
      </c>
    </row>
    <row r="6" spans="1:10">
      <c r="A6" s="37">
        <v>44499</v>
      </c>
      <c r="B6" s="35" t="s">
        <v>126</v>
      </c>
      <c r="C6" s="35" t="s">
        <v>127</v>
      </c>
      <c r="D6" s="35" t="s">
        <v>128</v>
      </c>
      <c r="E6" s="73">
        <v>99765.42</v>
      </c>
      <c r="F6" s="73">
        <f>12028.04+65927.11+17167.3</f>
        <v>95122.45</v>
      </c>
      <c r="G6" s="27">
        <f>E6-F6</f>
        <v>4642.9700000000012</v>
      </c>
      <c r="H6" s="76" t="s">
        <v>190</v>
      </c>
      <c r="I6" s="80" t="s">
        <v>242</v>
      </c>
    </row>
    <row r="7" spans="1:10">
      <c r="A7" s="37">
        <v>44680</v>
      </c>
      <c r="B7" s="35" t="s">
        <v>192</v>
      </c>
      <c r="C7" s="35" t="s">
        <v>193</v>
      </c>
      <c r="D7" s="35" t="s">
        <v>194</v>
      </c>
      <c r="E7" s="73">
        <v>7350</v>
      </c>
      <c r="F7" s="73">
        <v>6400</v>
      </c>
      <c r="G7" s="27">
        <f t="shared" ref="G7:G18" si="1">E7-F7</f>
        <v>950</v>
      </c>
      <c r="H7" s="77" t="s">
        <v>233</v>
      </c>
      <c r="I7" s="80" t="s">
        <v>243</v>
      </c>
    </row>
    <row r="8" spans="1:10">
      <c r="A8" s="37">
        <v>44691</v>
      </c>
      <c r="B8" s="35" t="s">
        <v>195</v>
      </c>
      <c r="C8" s="35" t="s">
        <v>196</v>
      </c>
      <c r="D8" s="35" t="s">
        <v>197</v>
      </c>
      <c r="E8" s="36">
        <v>13800</v>
      </c>
      <c r="F8" s="36">
        <v>11310</v>
      </c>
      <c r="G8" s="27">
        <f t="shared" si="1"/>
        <v>2490</v>
      </c>
      <c r="H8" s="76" t="s">
        <v>236</v>
      </c>
      <c r="I8" s="80" t="s">
        <v>244</v>
      </c>
    </row>
    <row r="9" spans="1:10">
      <c r="A9" s="37">
        <v>44711</v>
      </c>
      <c r="B9" s="35" t="s">
        <v>198</v>
      </c>
      <c r="C9" s="35" t="s">
        <v>199</v>
      </c>
      <c r="D9" s="35" t="s">
        <v>200</v>
      </c>
      <c r="E9" s="36">
        <v>44799.07</v>
      </c>
      <c r="F9" s="36">
        <v>41401.9</v>
      </c>
      <c r="G9" s="27">
        <f t="shared" si="1"/>
        <v>3397.1699999999983</v>
      </c>
      <c r="H9" s="74" t="s">
        <v>232</v>
      </c>
      <c r="I9" s="16"/>
    </row>
    <row r="10" spans="1:10">
      <c r="A10" s="37">
        <v>44720</v>
      </c>
      <c r="B10" s="35" t="s">
        <v>201</v>
      </c>
      <c r="C10" s="35" t="s">
        <v>202</v>
      </c>
      <c r="D10" s="35" t="s">
        <v>203</v>
      </c>
      <c r="E10" s="36">
        <v>17790</v>
      </c>
      <c r="F10" s="36">
        <v>15990</v>
      </c>
      <c r="G10" s="27">
        <f t="shared" si="1"/>
        <v>1800</v>
      </c>
      <c r="H10" s="76" t="s">
        <v>237</v>
      </c>
      <c r="I10" s="80" t="s">
        <v>244</v>
      </c>
    </row>
    <row r="11" spans="1:10">
      <c r="A11" s="37">
        <v>44808</v>
      </c>
      <c r="B11" s="35" t="s">
        <v>204</v>
      </c>
      <c r="C11" s="35" t="s">
        <v>205</v>
      </c>
      <c r="D11" s="35" t="s">
        <v>206</v>
      </c>
      <c r="E11" s="36">
        <v>15065.42</v>
      </c>
      <c r="F11" s="36"/>
      <c r="G11" s="27">
        <f t="shared" si="1"/>
        <v>15065.42</v>
      </c>
      <c r="H11" s="77" t="s">
        <v>207</v>
      </c>
      <c r="I11" s="80" t="s">
        <v>243</v>
      </c>
    </row>
    <row r="12" spans="1:10">
      <c r="A12" s="37">
        <v>44887</v>
      </c>
      <c r="B12" s="35" t="s">
        <v>208</v>
      </c>
      <c r="C12" s="35" t="s">
        <v>209</v>
      </c>
      <c r="D12" s="35" t="s">
        <v>210</v>
      </c>
      <c r="E12" s="36">
        <v>31920.560000000001</v>
      </c>
      <c r="F12" s="36"/>
      <c r="G12" s="27">
        <f t="shared" si="1"/>
        <v>31920.560000000001</v>
      </c>
      <c r="H12" s="77" t="s">
        <v>238</v>
      </c>
      <c r="I12" s="80" t="s">
        <v>245</v>
      </c>
    </row>
    <row r="13" spans="1:10">
      <c r="A13" s="37">
        <v>44896</v>
      </c>
      <c r="B13" s="35" t="s">
        <v>211</v>
      </c>
      <c r="C13" s="35" t="s">
        <v>212</v>
      </c>
      <c r="D13" s="35" t="s">
        <v>213</v>
      </c>
      <c r="E13" s="36">
        <v>42080</v>
      </c>
      <c r="F13" s="36">
        <v>35780</v>
      </c>
      <c r="G13" s="27">
        <f t="shared" si="1"/>
        <v>6300</v>
      </c>
      <c r="H13" s="77" t="s">
        <v>229</v>
      </c>
      <c r="I13" s="16"/>
    </row>
    <row r="14" spans="1:10">
      <c r="A14" s="37">
        <v>44922</v>
      </c>
      <c r="B14" s="35" t="s">
        <v>214</v>
      </c>
      <c r="C14" s="35" t="s">
        <v>215</v>
      </c>
      <c r="D14" s="35" t="s">
        <v>216</v>
      </c>
      <c r="E14" s="36">
        <v>111030</v>
      </c>
      <c r="F14" s="36">
        <v>86230</v>
      </c>
      <c r="G14" s="27">
        <f t="shared" si="1"/>
        <v>24800</v>
      </c>
      <c r="H14" s="77" t="s">
        <v>231</v>
      </c>
      <c r="I14" s="16"/>
    </row>
    <row r="15" spans="1:10">
      <c r="A15" s="37">
        <v>44925</v>
      </c>
      <c r="B15" s="35" t="s">
        <v>217</v>
      </c>
      <c r="C15" s="35" t="s">
        <v>218</v>
      </c>
      <c r="D15" s="35" t="s">
        <v>219</v>
      </c>
      <c r="E15" s="36">
        <v>4345.79</v>
      </c>
      <c r="F15" s="36"/>
      <c r="G15" s="27">
        <f t="shared" si="1"/>
        <v>4345.79</v>
      </c>
      <c r="H15" s="77" t="s">
        <v>227</v>
      </c>
      <c r="I15" s="16"/>
    </row>
    <row r="16" spans="1:10">
      <c r="A16" s="37">
        <v>44926</v>
      </c>
      <c r="B16" s="35" t="s">
        <v>220</v>
      </c>
      <c r="C16" s="35" t="s">
        <v>221</v>
      </c>
      <c r="D16" s="35" t="s">
        <v>222</v>
      </c>
      <c r="E16" s="36">
        <v>900</v>
      </c>
      <c r="F16" s="36"/>
      <c r="G16" s="27">
        <f t="shared" si="1"/>
        <v>900</v>
      </c>
      <c r="H16" s="77" t="s">
        <v>228</v>
      </c>
      <c r="I16" s="16"/>
    </row>
    <row r="17" spans="1:9">
      <c r="A17" s="37">
        <v>44926</v>
      </c>
      <c r="B17" s="35" t="s">
        <v>223</v>
      </c>
      <c r="C17" s="35" t="s">
        <v>224</v>
      </c>
      <c r="D17" s="35" t="s">
        <v>225</v>
      </c>
      <c r="E17" s="36">
        <v>9345.7900000000009</v>
      </c>
      <c r="F17" s="36"/>
      <c r="G17" s="27">
        <f t="shared" si="1"/>
        <v>9345.7900000000009</v>
      </c>
      <c r="H17" s="77" t="s">
        <v>230</v>
      </c>
      <c r="I17" s="16"/>
    </row>
    <row r="18" spans="1:9">
      <c r="A18" s="37"/>
      <c r="B18" s="35"/>
      <c r="C18" s="35"/>
      <c r="D18" s="35"/>
      <c r="E18" s="36"/>
      <c r="F18" s="36"/>
      <c r="G18" s="27">
        <f t="shared" si="1"/>
        <v>0</v>
      </c>
      <c r="H18" s="77"/>
      <c r="I18" s="16"/>
    </row>
    <row r="19" spans="1:9">
      <c r="A19" s="37"/>
      <c r="B19" s="35"/>
      <c r="C19" s="35"/>
      <c r="D19" s="35"/>
      <c r="E19" s="36"/>
      <c r="F19" s="36"/>
      <c r="G19" s="27"/>
      <c r="H19" s="77"/>
      <c r="I19" s="16"/>
    </row>
    <row r="20" spans="1:9">
      <c r="A20" s="37"/>
      <c r="B20" s="35"/>
      <c r="C20" s="35"/>
      <c r="D20" s="35"/>
      <c r="E20" s="36"/>
      <c r="F20" s="36"/>
      <c r="G20" s="27"/>
      <c r="H20" s="77"/>
      <c r="I20" s="16"/>
    </row>
    <row r="21" spans="1:9">
      <c r="A21" s="37"/>
      <c r="B21" s="35"/>
      <c r="C21" s="35"/>
      <c r="D21" s="35"/>
      <c r="E21" s="36"/>
      <c r="F21" s="36"/>
      <c r="G21" s="27"/>
      <c r="H21" s="77"/>
      <c r="I21" s="16"/>
    </row>
    <row r="22" spans="1:9">
      <c r="A22" s="37"/>
      <c r="B22" s="35"/>
      <c r="C22" s="35"/>
      <c r="D22" s="35"/>
      <c r="E22" s="36"/>
      <c r="F22" s="36"/>
      <c r="G22" s="27"/>
      <c r="H22" s="76"/>
      <c r="I22" s="16"/>
    </row>
    <row r="23" spans="1:9">
      <c r="A23" s="37"/>
      <c r="B23" s="35"/>
      <c r="C23" s="35"/>
      <c r="D23" s="35"/>
      <c r="E23" s="36"/>
      <c r="F23" s="36"/>
      <c r="G23" s="27"/>
      <c r="H23" s="78"/>
      <c r="I23" s="16"/>
    </row>
    <row r="24" spans="1:9">
      <c r="A24" s="19"/>
      <c r="B24" s="19"/>
      <c r="C24" s="13"/>
      <c r="D24" s="13"/>
      <c r="E24" s="39"/>
      <c r="F24" s="17"/>
      <c r="G24" s="15"/>
      <c r="H24" s="78"/>
      <c r="I24" s="16"/>
    </row>
    <row r="25" spans="1:9">
      <c r="E25" s="40">
        <f>SUM(E5:E24)</f>
        <v>429772.04999999993</v>
      </c>
      <c r="F25" s="21">
        <f>SUM(F5:F24)</f>
        <v>321634.34999999998</v>
      </c>
      <c r="G25" s="40">
        <f>SUM(G5:G24)</f>
        <v>108137.69999999998</v>
      </c>
    </row>
    <row r="26" spans="1:9">
      <c r="C26" s="4" t="s">
        <v>49</v>
      </c>
      <c r="G26" s="71">
        <v>108137.7</v>
      </c>
      <c r="H26" s="4" t="s">
        <v>226</v>
      </c>
    </row>
    <row r="27" spans="1:9">
      <c r="C27" s="4" t="s">
        <v>226</v>
      </c>
      <c r="G27" s="22">
        <f>G25-G26</f>
        <v>0</v>
      </c>
    </row>
    <row r="28" spans="1:9">
      <c r="C28" s="23"/>
      <c r="D28" s="23"/>
      <c r="E28" s="24"/>
      <c r="F28" s="24"/>
      <c r="G28" s="24"/>
      <c r="H28" s="24"/>
    </row>
    <row r="29" spans="1:9">
      <c r="C29" s="24"/>
      <c r="D29" s="24"/>
      <c r="E29" s="24"/>
      <c r="F29" s="34"/>
      <c r="G29" s="34"/>
      <c r="H29" s="24"/>
    </row>
  </sheetData>
  <mergeCells count="2">
    <mergeCell ref="A1:H1"/>
    <mergeCell ref="A2:H2"/>
  </mergeCells>
  <pageMargins left="0.27559055118110237" right="0.27559055118110237" top="0.74803149606299213" bottom="0.74803149606299213" header="0.31496062992125984" footer="0.31496062992125984"/>
  <pageSetup paperSize="9"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H29"/>
  <sheetViews>
    <sheetView workbookViewId="0">
      <selection activeCell="A3" sqref="A3"/>
    </sheetView>
  </sheetViews>
  <sheetFormatPr defaultColWidth="10.33203125" defaultRowHeight="23.4"/>
  <cols>
    <col min="1" max="1" width="11.5546875" style="20" customWidth="1"/>
    <col min="2" max="2" width="68.6640625" style="4" customWidth="1"/>
    <col min="3" max="3" width="33.6640625" style="4" customWidth="1"/>
    <col min="4" max="4" width="17.33203125" style="4" customWidth="1"/>
    <col min="5" max="5" width="19.6640625" style="22" customWidth="1"/>
    <col min="6" max="7" width="13.6640625" style="22" customWidth="1"/>
    <col min="8" max="8" width="59.44140625" style="4" customWidth="1"/>
    <col min="9" max="9" width="24.33203125" style="4" customWidth="1"/>
    <col min="10" max="10" width="15.33203125" style="4" customWidth="1"/>
    <col min="11" max="11" width="15.6640625" style="4" customWidth="1"/>
    <col min="12" max="12" width="19.44140625" style="4" customWidth="1"/>
    <col min="13" max="16384" width="10.33203125" style="4"/>
  </cols>
  <sheetData>
    <row r="1" spans="1:8">
      <c r="A1" s="103" t="s">
        <v>43</v>
      </c>
      <c r="B1" s="103"/>
      <c r="C1" s="103"/>
      <c r="D1" s="103"/>
      <c r="E1" s="103"/>
      <c r="F1" s="103"/>
      <c r="G1" s="103"/>
      <c r="H1" s="103"/>
    </row>
    <row r="2" spans="1:8">
      <c r="A2" s="103" t="s">
        <v>125</v>
      </c>
      <c r="B2" s="103"/>
      <c r="C2" s="103"/>
      <c r="D2" s="103"/>
      <c r="E2" s="103"/>
      <c r="F2" s="103"/>
      <c r="G2" s="103"/>
      <c r="H2" s="103"/>
    </row>
    <row r="3" spans="1:8">
      <c r="A3" s="5"/>
      <c r="B3" s="6"/>
      <c r="E3" s="7"/>
      <c r="F3" s="7"/>
      <c r="G3" s="7"/>
      <c r="H3" s="8"/>
    </row>
    <row r="4" spans="1:8">
      <c r="A4" s="9" t="s">
        <v>2</v>
      </c>
      <c r="B4" s="10" t="s">
        <v>44</v>
      </c>
      <c r="C4" s="10" t="s">
        <v>4</v>
      </c>
      <c r="D4" s="10" t="s">
        <v>5</v>
      </c>
      <c r="E4" s="11" t="s">
        <v>45</v>
      </c>
      <c r="F4" s="11" t="s">
        <v>46</v>
      </c>
      <c r="G4" s="11" t="s">
        <v>47</v>
      </c>
      <c r="H4" s="10" t="s">
        <v>48</v>
      </c>
    </row>
    <row r="5" spans="1:8">
      <c r="A5" s="37">
        <v>44306</v>
      </c>
      <c r="B5" s="35" t="s">
        <v>121</v>
      </c>
      <c r="C5" s="35" t="s">
        <v>122</v>
      </c>
      <c r="D5" s="35" t="s">
        <v>123</v>
      </c>
      <c r="E5" s="72">
        <v>31580</v>
      </c>
      <c r="F5" s="72">
        <v>29400</v>
      </c>
      <c r="G5" s="27">
        <f t="shared" ref="G5" si="0">E5-F5</f>
        <v>2180</v>
      </c>
      <c r="H5" s="70" t="s">
        <v>124</v>
      </c>
    </row>
    <row r="6" spans="1:8">
      <c r="A6" s="37">
        <v>44499</v>
      </c>
      <c r="B6" s="35" t="s">
        <v>126</v>
      </c>
      <c r="C6" s="35" t="s">
        <v>127</v>
      </c>
      <c r="D6" s="35" t="s">
        <v>128</v>
      </c>
      <c r="E6" s="73">
        <v>99765.42</v>
      </c>
      <c r="F6" s="73">
        <f>12028.04+65927.11+17167.3</f>
        <v>95122.45</v>
      </c>
      <c r="G6" s="27">
        <f>E6-F6</f>
        <v>4642.9700000000012</v>
      </c>
      <c r="H6" s="70" t="s">
        <v>190</v>
      </c>
    </row>
    <row r="7" spans="1:8">
      <c r="A7" s="37">
        <v>44523</v>
      </c>
      <c r="B7" s="35" t="s">
        <v>129</v>
      </c>
      <c r="C7" s="35" t="s">
        <v>130</v>
      </c>
      <c r="D7" s="35" t="s">
        <v>131</v>
      </c>
      <c r="E7" s="73">
        <v>40320</v>
      </c>
      <c r="F7" s="73">
        <v>38640</v>
      </c>
      <c r="G7" s="27">
        <f t="shared" ref="G7:G21" si="1">E7-F7</f>
        <v>1680</v>
      </c>
      <c r="H7" s="35" t="s">
        <v>187</v>
      </c>
    </row>
    <row r="8" spans="1:8">
      <c r="A8" s="37">
        <v>44523</v>
      </c>
      <c r="B8" s="35" t="s">
        <v>132</v>
      </c>
      <c r="C8" s="35" t="s">
        <v>133</v>
      </c>
      <c r="D8" s="35" t="s">
        <v>134</v>
      </c>
      <c r="E8" s="36">
        <v>62560</v>
      </c>
      <c r="F8" s="36">
        <v>60960</v>
      </c>
      <c r="G8" s="27">
        <f t="shared" si="1"/>
        <v>1600</v>
      </c>
      <c r="H8" s="70" t="s">
        <v>189</v>
      </c>
    </row>
    <row r="9" spans="1:8">
      <c r="A9" s="37">
        <v>44533</v>
      </c>
      <c r="B9" s="35" t="s">
        <v>135</v>
      </c>
      <c r="C9" s="35" t="s">
        <v>136</v>
      </c>
      <c r="D9" s="35" t="s">
        <v>137</v>
      </c>
      <c r="E9" s="36">
        <v>17240</v>
      </c>
      <c r="F9" s="36">
        <v>16140</v>
      </c>
      <c r="G9" s="27">
        <f t="shared" si="1"/>
        <v>1100</v>
      </c>
      <c r="H9" s="35" t="s">
        <v>185</v>
      </c>
    </row>
    <row r="10" spans="1:8">
      <c r="A10" s="37">
        <v>44552</v>
      </c>
      <c r="B10" s="35" t="s">
        <v>138</v>
      </c>
      <c r="C10" s="35" t="s">
        <v>139</v>
      </c>
      <c r="D10" s="35" t="s">
        <v>140</v>
      </c>
      <c r="E10" s="36">
        <v>76695</v>
      </c>
      <c r="F10" s="36">
        <v>44985</v>
      </c>
      <c r="G10" s="27">
        <f t="shared" si="1"/>
        <v>31710</v>
      </c>
      <c r="H10" s="70" t="s">
        <v>186</v>
      </c>
    </row>
    <row r="11" spans="1:8">
      <c r="A11" s="37">
        <v>44553</v>
      </c>
      <c r="B11" s="35" t="s">
        <v>141</v>
      </c>
      <c r="C11" s="35" t="s">
        <v>142</v>
      </c>
      <c r="D11" s="35" t="s">
        <v>143</v>
      </c>
      <c r="E11" s="36">
        <v>392.52</v>
      </c>
      <c r="F11" s="36"/>
      <c r="G11" s="27">
        <f t="shared" si="1"/>
        <v>392.52</v>
      </c>
      <c r="H11" s="35" t="s">
        <v>183</v>
      </c>
    </row>
    <row r="12" spans="1:8">
      <c r="A12" s="37">
        <v>44553</v>
      </c>
      <c r="B12" s="35" t="s">
        <v>144</v>
      </c>
      <c r="C12" s="35" t="s">
        <v>145</v>
      </c>
      <c r="D12" s="35" t="s">
        <v>146</v>
      </c>
      <c r="E12" s="36">
        <v>523.36</v>
      </c>
      <c r="F12" s="36"/>
      <c r="G12" s="27">
        <f t="shared" si="1"/>
        <v>523.36</v>
      </c>
      <c r="H12" s="35" t="s">
        <v>184</v>
      </c>
    </row>
    <row r="13" spans="1:8">
      <c r="A13" s="37">
        <v>44553</v>
      </c>
      <c r="B13" s="35" t="s">
        <v>147</v>
      </c>
      <c r="C13" s="35" t="s">
        <v>148</v>
      </c>
      <c r="D13" s="35" t="s">
        <v>149</v>
      </c>
      <c r="E13" s="36">
        <v>2429.91</v>
      </c>
      <c r="F13" s="36"/>
      <c r="G13" s="27">
        <f t="shared" si="1"/>
        <v>2429.91</v>
      </c>
      <c r="H13" s="35" t="s">
        <v>179</v>
      </c>
    </row>
    <row r="14" spans="1:8">
      <c r="A14" s="37">
        <v>44553</v>
      </c>
      <c r="B14" s="35" t="s">
        <v>150</v>
      </c>
      <c r="C14" s="35" t="s">
        <v>151</v>
      </c>
      <c r="D14" s="35" t="s">
        <v>152</v>
      </c>
      <c r="E14" s="36">
        <v>2429.91</v>
      </c>
      <c r="F14" s="36"/>
      <c r="G14" s="27">
        <f t="shared" si="1"/>
        <v>2429.91</v>
      </c>
      <c r="H14" s="35" t="s">
        <v>181</v>
      </c>
    </row>
    <row r="15" spans="1:8">
      <c r="A15" s="37">
        <v>44553</v>
      </c>
      <c r="B15" s="35" t="s">
        <v>153</v>
      </c>
      <c r="C15" s="35" t="s">
        <v>154</v>
      </c>
      <c r="D15" s="35" t="s">
        <v>155</v>
      </c>
      <c r="E15" s="36">
        <v>2850.47</v>
      </c>
      <c r="F15" s="36"/>
      <c r="G15" s="27">
        <f t="shared" si="1"/>
        <v>2850.47</v>
      </c>
      <c r="H15" s="35" t="s">
        <v>180</v>
      </c>
    </row>
    <row r="16" spans="1:8">
      <c r="A16" s="37">
        <v>44554</v>
      </c>
      <c r="B16" s="35" t="s">
        <v>156</v>
      </c>
      <c r="C16" s="35" t="s">
        <v>157</v>
      </c>
      <c r="D16" s="35" t="s">
        <v>158</v>
      </c>
      <c r="E16" s="36">
        <v>31280</v>
      </c>
      <c r="F16" s="36">
        <v>29980</v>
      </c>
      <c r="G16" s="27">
        <f t="shared" si="1"/>
        <v>1300</v>
      </c>
      <c r="H16" s="35" t="s">
        <v>188</v>
      </c>
    </row>
    <row r="17" spans="1:8">
      <c r="A17" s="37">
        <v>44557</v>
      </c>
      <c r="B17" s="35" t="s">
        <v>159</v>
      </c>
      <c r="C17" s="35" t="s">
        <v>160</v>
      </c>
      <c r="D17" s="35" t="s">
        <v>161</v>
      </c>
      <c r="E17" s="36">
        <v>2710.28</v>
      </c>
      <c r="F17" s="36"/>
      <c r="G17" s="27">
        <f t="shared" si="1"/>
        <v>2710.28</v>
      </c>
      <c r="H17" s="35" t="s">
        <v>182</v>
      </c>
    </row>
    <row r="18" spans="1:8">
      <c r="A18" s="37">
        <v>44560</v>
      </c>
      <c r="B18" s="35" t="s">
        <v>162</v>
      </c>
      <c r="C18" s="35" t="s">
        <v>163</v>
      </c>
      <c r="D18" s="35" t="s">
        <v>164</v>
      </c>
      <c r="E18" s="36">
        <v>720</v>
      </c>
      <c r="F18" s="36"/>
      <c r="G18" s="27">
        <f t="shared" si="1"/>
        <v>720</v>
      </c>
      <c r="H18" s="35" t="s">
        <v>178</v>
      </c>
    </row>
    <row r="19" spans="1:8">
      <c r="A19" s="37">
        <v>44560</v>
      </c>
      <c r="B19" s="35" t="s">
        <v>165</v>
      </c>
      <c r="C19" s="35" t="s">
        <v>166</v>
      </c>
      <c r="D19" s="35" t="s">
        <v>167</v>
      </c>
      <c r="E19" s="36">
        <v>1420.56</v>
      </c>
      <c r="F19" s="36"/>
      <c r="G19" s="27">
        <f t="shared" si="1"/>
        <v>1420.56</v>
      </c>
      <c r="H19" s="35" t="s">
        <v>176</v>
      </c>
    </row>
    <row r="20" spans="1:8">
      <c r="A20" s="37">
        <v>44560</v>
      </c>
      <c r="B20" s="35" t="s">
        <v>168</v>
      </c>
      <c r="C20" s="35" t="s">
        <v>169</v>
      </c>
      <c r="D20" s="35" t="s">
        <v>170</v>
      </c>
      <c r="E20" s="36">
        <v>1588.79</v>
      </c>
      <c r="F20" s="36"/>
      <c r="G20" s="27">
        <f t="shared" si="1"/>
        <v>1588.79</v>
      </c>
      <c r="H20" s="35" t="s">
        <v>175</v>
      </c>
    </row>
    <row r="21" spans="1:8">
      <c r="A21" s="37">
        <v>44560</v>
      </c>
      <c r="B21" s="35" t="s">
        <v>171</v>
      </c>
      <c r="C21" s="35" t="s">
        <v>172</v>
      </c>
      <c r="D21" s="35" t="s">
        <v>173</v>
      </c>
      <c r="E21" s="36">
        <v>1654.21</v>
      </c>
      <c r="F21" s="36"/>
      <c r="G21" s="27">
        <f t="shared" si="1"/>
        <v>1654.21</v>
      </c>
      <c r="H21" s="35" t="s">
        <v>177</v>
      </c>
    </row>
    <row r="22" spans="1:8">
      <c r="A22" s="37"/>
      <c r="B22" s="35"/>
      <c r="C22" s="35"/>
      <c r="D22" s="35"/>
      <c r="E22" s="36"/>
      <c r="F22" s="36"/>
      <c r="G22" s="27"/>
      <c r="H22" s="70"/>
    </row>
    <row r="23" spans="1:8">
      <c r="A23" s="37"/>
      <c r="B23" s="35"/>
      <c r="C23" s="35"/>
      <c r="D23" s="35"/>
      <c r="E23" s="36"/>
      <c r="F23" s="36"/>
      <c r="G23" s="27"/>
      <c r="H23" s="15"/>
    </row>
    <row r="24" spans="1:8">
      <c r="A24" s="19"/>
      <c r="B24" s="19"/>
      <c r="C24" s="13"/>
      <c r="D24" s="13"/>
      <c r="E24" s="39"/>
      <c r="F24" s="17"/>
      <c r="G24" s="15"/>
      <c r="H24" s="15"/>
    </row>
    <row r="25" spans="1:8">
      <c r="E25" s="40">
        <f>SUM(E5:E24)</f>
        <v>376160.42999999993</v>
      </c>
      <c r="F25" s="21">
        <f>SUM(F5:F24)</f>
        <v>315227.45</v>
      </c>
      <c r="G25" s="40">
        <f>SUM(G5:G24)</f>
        <v>60932.979999999996</v>
      </c>
    </row>
    <row r="26" spans="1:8">
      <c r="C26" s="4" t="s">
        <v>49</v>
      </c>
      <c r="G26" s="71">
        <v>60932.98</v>
      </c>
      <c r="H26" s="4" t="s">
        <v>174</v>
      </c>
    </row>
    <row r="27" spans="1:8">
      <c r="C27" s="4" t="s">
        <v>174</v>
      </c>
      <c r="G27" s="22">
        <f>G25-G26</f>
        <v>0</v>
      </c>
    </row>
    <row r="28" spans="1:8">
      <c r="C28" s="23"/>
      <c r="D28" s="23"/>
      <c r="E28" s="24"/>
      <c r="F28" s="24"/>
      <c r="G28" s="24"/>
      <c r="H28" s="24"/>
    </row>
    <row r="29" spans="1:8">
      <c r="C29" s="24"/>
      <c r="D29" s="24"/>
      <c r="E29" s="24"/>
      <c r="F29" s="34"/>
      <c r="G29" s="34"/>
      <c r="H29" s="24"/>
    </row>
  </sheetData>
  <mergeCells count="2">
    <mergeCell ref="A1:H1"/>
    <mergeCell ref="A2:H2"/>
  </mergeCells>
  <pageMargins left="0.27559055118110237" right="0.27559055118110237" top="0.74803149606299213" bottom="0.74803149606299213" header="0.31496062992125984" footer="0.31496062992125984"/>
  <pageSetup paperSize="9" scale="5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I25"/>
  <sheetViews>
    <sheetView workbookViewId="0">
      <selection activeCell="E16" sqref="E16"/>
    </sheetView>
  </sheetViews>
  <sheetFormatPr defaultColWidth="10.33203125" defaultRowHeight="23.4"/>
  <cols>
    <col min="1" max="1" width="11.5546875" style="20" customWidth="1"/>
    <col min="2" max="2" width="68.6640625" style="4" customWidth="1"/>
    <col min="3" max="3" width="19.33203125" style="4" customWidth="1"/>
    <col min="4" max="4" width="14.44140625" style="4" customWidth="1"/>
    <col min="5" max="5" width="19.6640625" style="22" customWidth="1"/>
    <col min="6" max="7" width="13.6640625" style="22" customWidth="1"/>
    <col min="8" max="8" width="59.44140625" style="4" customWidth="1"/>
    <col min="9" max="9" width="24.33203125" style="4" customWidth="1"/>
    <col min="10" max="10" width="15.33203125" style="4" customWidth="1"/>
    <col min="11" max="11" width="15.6640625" style="4" customWidth="1"/>
    <col min="12" max="12" width="19.44140625" style="4" customWidth="1"/>
    <col min="13" max="16384" width="10.33203125" style="4"/>
  </cols>
  <sheetData>
    <row r="1" spans="1:9">
      <c r="A1" s="103" t="s">
        <v>43</v>
      </c>
      <c r="B1" s="103"/>
      <c r="C1" s="103"/>
      <c r="D1" s="103"/>
      <c r="E1" s="103"/>
      <c r="F1" s="103"/>
      <c r="G1" s="103"/>
      <c r="H1" s="103"/>
    </row>
    <row r="2" spans="1:9">
      <c r="A2" s="103" t="s">
        <v>87</v>
      </c>
      <c r="B2" s="103"/>
      <c r="C2" s="103"/>
      <c r="D2" s="103"/>
      <c r="E2" s="103"/>
      <c r="F2" s="103"/>
      <c r="G2" s="103"/>
      <c r="H2" s="103"/>
    </row>
    <row r="3" spans="1:9">
      <c r="A3" s="5"/>
      <c r="B3" s="6"/>
      <c r="E3" s="7"/>
      <c r="F3" s="7"/>
      <c r="G3" s="7"/>
      <c r="H3" s="8"/>
    </row>
    <row r="4" spans="1:9">
      <c r="A4" s="9" t="s">
        <v>2</v>
      </c>
      <c r="B4" s="10" t="s">
        <v>44</v>
      </c>
      <c r="C4" s="10" t="s">
        <v>4</v>
      </c>
      <c r="D4" s="10" t="s">
        <v>5</v>
      </c>
      <c r="E4" s="11" t="s">
        <v>45</v>
      </c>
      <c r="F4" s="11" t="s">
        <v>46</v>
      </c>
      <c r="G4" s="11" t="s">
        <v>47</v>
      </c>
      <c r="H4" s="10" t="s">
        <v>48</v>
      </c>
    </row>
    <row r="5" spans="1:9" ht="50.25" customHeight="1">
      <c r="A5" s="26">
        <v>42928</v>
      </c>
      <c r="B5" s="32" t="s">
        <v>56</v>
      </c>
      <c r="C5" s="31" t="s">
        <v>23</v>
      </c>
      <c r="D5" s="31"/>
      <c r="E5" s="38">
        <v>36000</v>
      </c>
      <c r="F5" s="27">
        <v>18000</v>
      </c>
      <c r="G5" s="27">
        <v>18000</v>
      </c>
      <c r="H5" s="29" t="s">
        <v>57</v>
      </c>
      <c r="I5" s="12"/>
    </row>
    <row r="6" spans="1:9">
      <c r="A6" s="37">
        <v>44193</v>
      </c>
      <c r="B6" s="35" t="s">
        <v>88</v>
      </c>
      <c r="C6" s="35" t="s">
        <v>89</v>
      </c>
      <c r="D6" s="35" t="s">
        <v>90</v>
      </c>
      <c r="E6" s="36">
        <v>385720</v>
      </c>
      <c r="F6" s="36">
        <v>176520</v>
      </c>
      <c r="G6" s="27">
        <f>E6-F6</f>
        <v>209200</v>
      </c>
      <c r="H6" s="69" t="s">
        <v>119</v>
      </c>
    </row>
    <row r="7" spans="1:9">
      <c r="A7" s="37">
        <v>44194</v>
      </c>
      <c r="B7" s="35" t="s">
        <v>91</v>
      </c>
      <c r="C7" s="35" t="s">
        <v>92</v>
      </c>
      <c r="D7" s="35" t="s">
        <v>93</v>
      </c>
      <c r="E7" s="36">
        <v>1981.31</v>
      </c>
      <c r="F7" s="36"/>
      <c r="G7" s="27">
        <f t="shared" ref="G7:G13" si="0">E7-F7</f>
        <v>1981.31</v>
      </c>
      <c r="H7" s="70" t="s">
        <v>112</v>
      </c>
    </row>
    <row r="8" spans="1:9">
      <c r="A8" s="37">
        <v>44194</v>
      </c>
      <c r="B8" s="35" t="s">
        <v>94</v>
      </c>
      <c r="C8" s="35" t="s">
        <v>95</v>
      </c>
      <c r="D8" s="35" t="s">
        <v>96</v>
      </c>
      <c r="E8" s="36">
        <v>1233.6400000000001</v>
      </c>
      <c r="F8" s="36"/>
      <c r="G8" s="27">
        <f t="shared" si="0"/>
        <v>1233.6400000000001</v>
      </c>
      <c r="H8" s="70" t="s">
        <v>114</v>
      </c>
    </row>
    <row r="9" spans="1:9">
      <c r="A9" s="37">
        <v>44194</v>
      </c>
      <c r="B9" s="35" t="s">
        <v>97</v>
      </c>
      <c r="C9" s="35" t="s">
        <v>98</v>
      </c>
      <c r="D9" s="35" t="s">
        <v>99</v>
      </c>
      <c r="E9" s="36">
        <v>2803.74</v>
      </c>
      <c r="F9" s="36"/>
      <c r="G9" s="27">
        <f t="shared" si="0"/>
        <v>2803.74</v>
      </c>
      <c r="H9" s="70" t="s">
        <v>113</v>
      </c>
    </row>
    <row r="10" spans="1:9">
      <c r="A10" s="37">
        <v>44194</v>
      </c>
      <c r="B10" s="35" t="s">
        <v>100</v>
      </c>
      <c r="C10" s="35" t="s">
        <v>101</v>
      </c>
      <c r="D10" s="35" t="s">
        <v>102</v>
      </c>
      <c r="E10" s="36">
        <v>136480</v>
      </c>
      <c r="F10" s="36"/>
      <c r="G10" s="27">
        <f t="shared" si="0"/>
        <v>136480</v>
      </c>
      <c r="H10" s="69" t="s">
        <v>117</v>
      </c>
    </row>
    <row r="11" spans="1:9">
      <c r="A11" s="37">
        <v>44194</v>
      </c>
      <c r="B11" s="35" t="s">
        <v>103</v>
      </c>
      <c r="C11" s="35" t="s">
        <v>104</v>
      </c>
      <c r="D11" s="35" t="s">
        <v>105</v>
      </c>
      <c r="E11" s="36">
        <v>2710</v>
      </c>
      <c r="F11" s="36"/>
      <c r="G11" s="27">
        <f t="shared" si="0"/>
        <v>2710</v>
      </c>
      <c r="H11" s="70" t="s">
        <v>115</v>
      </c>
    </row>
    <row r="12" spans="1:9">
      <c r="A12" s="37">
        <v>44194</v>
      </c>
      <c r="B12" s="35" t="s">
        <v>106</v>
      </c>
      <c r="C12" s="35" t="s">
        <v>107</v>
      </c>
      <c r="D12" s="35" t="s">
        <v>108</v>
      </c>
      <c r="E12" s="36">
        <v>533900</v>
      </c>
      <c r="F12" s="36"/>
      <c r="G12" s="27">
        <f t="shared" si="0"/>
        <v>533900</v>
      </c>
      <c r="H12" s="69" t="s">
        <v>118</v>
      </c>
    </row>
    <row r="13" spans="1:9">
      <c r="A13" s="37">
        <v>44194</v>
      </c>
      <c r="B13" s="35" t="s">
        <v>109</v>
      </c>
      <c r="C13" s="35" t="s">
        <v>110</v>
      </c>
      <c r="D13" s="35" t="s">
        <v>111</v>
      </c>
      <c r="E13" s="36">
        <v>93600</v>
      </c>
      <c r="F13" s="36"/>
      <c r="G13" s="27">
        <f t="shared" si="0"/>
        <v>93600</v>
      </c>
      <c r="H13" s="70" t="s">
        <v>116</v>
      </c>
    </row>
    <row r="14" spans="1:9">
      <c r="A14" s="37"/>
      <c r="B14" s="35"/>
      <c r="C14" s="35"/>
      <c r="D14" s="35"/>
      <c r="E14" s="36"/>
      <c r="F14" s="36"/>
      <c r="G14" s="36"/>
      <c r="H14" s="15"/>
    </row>
    <row r="15" spans="1:9">
      <c r="A15" s="37"/>
      <c r="B15" s="35"/>
      <c r="C15" s="35"/>
      <c r="D15" s="35"/>
      <c r="E15" s="36"/>
      <c r="F15" s="36"/>
      <c r="G15" s="36"/>
      <c r="H15" s="15"/>
    </row>
    <row r="16" spans="1:9">
      <c r="A16" s="37"/>
      <c r="B16" s="35"/>
      <c r="C16" s="35"/>
      <c r="D16" s="35"/>
      <c r="E16" s="36"/>
      <c r="F16" s="36"/>
      <c r="G16" s="36"/>
      <c r="H16" s="15"/>
    </row>
    <row r="17" spans="1:8">
      <c r="A17" s="37"/>
      <c r="B17" s="35"/>
      <c r="C17" s="35"/>
      <c r="D17" s="35"/>
      <c r="E17" s="36"/>
      <c r="F17" s="36"/>
      <c r="G17" s="36"/>
      <c r="H17" s="15"/>
    </row>
    <row r="18" spans="1:8">
      <c r="A18" s="37"/>
      <c r="B18" s="35"/>
      <c r="C18" s="35"/>
      <c r="D18" s="35"/>
      <c r="E18" s="36"/>
      <c r="F18" s="36"/>
      <c r="G18" s="36"/>
      <c r="H18" s="41"/>
    </row>
    <row r="19" spans="1:8">
      <c r="A19" s="37"/>
      <c r="B19" s="35"/>
      <c r="C19" s="35"/>
      <c r="D19" s="35"/>
      <c r="E19" s="36"/>
      <c r="F19" s="36"/>
      <c r="G19" s="36"/>
      <c r="H19" s="15"/>
    </row>
    <row r="20" spans="1:8">
      <c r="A20" s="19"/>
      <c r="B20" s="19"/>
      <c r="C20" s="13"/>
      <c r="D20" s="13"/>
      <c r="E20" s="39"/>
      <c r="F20" s="17"/>
      <c r="G20" s="15"/>
      <c r="H20" s="15"/>
    </row>
    <row r="21" spans="1:8">
      <c r="E21" s="40">
        <f>SUM(E5:E20)</f>
        <v>1194428.69</v>
      </c>
      <c r="F21" s="21">
        <f>SUM(F5:F20)</f>
        <v>194520</v>
      </c>
      <c r="G21" s="40">
        <f>SUM(G5:G20)</f>
        <v>999908.69</v>
      </c>
    </row>
    <row r="22" spans="1:8">
      <c r="C22" s="4" t="s">
        <v>49</v>
      </c>
      <c r="G22" s="68">
        <v>999909.18</v>
      </c>
    </row>
    <row r="23" spans="1:8">
      <c r="C23" s="4" t="s">
        <v>120</v>
      </c>
      <c r="G23" s="22">
        <f>G21-G22</f>
        <v>-0.4900000001071021</v>
      </c>
    </row>
    <row r="24" spans="1:8">
      <c r="C24" s="23"/>
      <c r="D24" s="23"/>
      <c r="E24" s="24"/>
      <c r="F24" s="24"/>
      <c r="G24" s="24"/>
      <c r="H24" s="24"/>
    </row>
    <row r="25" spans="1:8">
      <c r="C25" s="24"/>
      <c r="D25" s="24"/>
      <c r="E25" s="24"/>
      <c r="F25" s="34"/>
      <c r="G25" s="34"/>
      <c r="H25" s="24"/>
    </row>
  </sheetData>
  <mergeCells count="2">
    <mergeCell ref="A1:H1"/>
    <mergeCell ref="A2:H2"/>
  </mergeCells>
  <pageMargins left="0.27559055118110237" right="0.27559055118110237" top="0.74803149606299213" bottom="0.74803149606299213" header="0.31496062992125984" footer="0.31496062992125984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I25"/>
  <sheetViews>
    <sheetView topLeftCell="C1" workbookViewId="0">
      <selection activeCell="C20" sqref="C20"/>
    </sheetView>
  </sheetViews>
  <sheetFormatPr defaultColWidth="10.33203125" defaultRowHeight="23.4"/>
  <cols>
    <col min="1" max="1" width="11.5546875" style="61" customWidth="1"/>
    <col min="2" max="2" width="68.6640625" style="42" customWidth="1"/>
    <col min="3" max="3" width="33.6640625" style="42" customWidth="1"/>
    <col min="4" max="4" width="17.33203125" style="42" customWidth="1"/>
    <col min="5" max="5" width="44.5546875" style="63" customWidth="1"/>
    <col min="6" max="7" width="13.6640625" style="63" customWidth="1"/>
    <col min="8" max="8" width="59.44140625" style="42" customWidth="1"/>
    <col min="9" max="9" width="24.33203125" style="42" customWidth="1"/>
    <col min="10" max="10" width="15.33203125" style="42" customWidth="1"/>
    <col min="11" max="11" width="15.6640625" style="42" customWidth="1"/>
    <col min="12" max="12" width="19.44140625" style="42" customWidth="1"/>
    <col min="13" max="16384" width="10.33203125" style="42"/>
  </cols>
  <sheetData>
    <row r="1" spans="1:9">
      <c r="A1" s="104" t="s">
        <v>43</v>
      </c>
      <c r="B1" s="104"/>
      <c r="C1" s="104"/>
      <c r="D1" s="104"/>
      <c r="E1" s="104"/>
      <c r="F1" s="104"/>
      <c r="G1" s="104"/>
      <c r="H1" s="104"/>
    </row>
    <row r="2" spans="1:9">
      <c r="A2" s="104" t="s">
        <v>55</v>
      </c>
      <c r="B2" s="104"/>
      <c r="C2" s="104"/>
      <c r="D2" s="104"/>
      <c r="E2" s="104"/>
      <c r="F2" s="104"/>
      <c r="G2" s="104"/>
      <c r="H2" s="104"/>
    </row>
    <row r="3" spans="1:9">
      <c r="A3" s="43"/>
      <c r="B3" s="44"/>
      <c r="E3" s="45"/>
      <c r="F3" s="45"/>
      <c r="G3" s="45"/>
      <c r="H3" s="46"/>
    </row>
    <row r="4" spans="1:9">
      <c r="A4" s="47" t="s">
        <v>2</v>
      </c>
      <c r="B4" s="48" t="s">
        <v>44</v>
      </c>
      <c r="C4" s="48" t="s">
        <v>4</v>
      </c>
      <c r="D4" s="48" t="s">
        <v>5</v>
      </c>
      <c r="E4" s="49" t="s">
        <v>45</v>
      </c>
      <c r="F4" s="49" t="s">
        <v>46</v>
      </c>
      <c r="G4" s="49" t="s">
        <v>47</v>
      </c>
      <c r="H4" s="48" t="s">
        <v>48</v>
      </c>
    </row>
    <row r="5" spans="1:9" ht="50.25" customHeight="1">
      <c r="A5" s="50">
        <v>42928</v>
      </c>
      <c r="B5" s="51" t="s">
        <v>56</v>
      </c>
      <c r="C5" s="52" t="s">
        <v>23</v>
      </c>
      <c r="D5" s="52"/>
      <c r="E5" s="38">
        <v>36000</v>
      </c>
      <c r="F5" s="27">
        <v>18000</v>
      </c>
      <c r="G5" s="27">
        <v>18000</v>
      </c>
      <c r="H5" s="53" t="s">
        <v>57</v>
      </c>
      <c r="I5" s="54"/>
    </row>
    <row r="6" spans="1:9">
      <c r="A6" s="55">
        <v>43805</v>
      </c>
      <c r="B6" s="56" t="s">
        <v>59</v>
      </c>
      <c r="C6" s="56" t="s">
        <v>60</v>
      </c>
      <c r="D6" s="56" t="s">
        <v>61</v>
      </c>
      <c r="E6" s="57">
        <v>188480</v>
      </c>
      <c r="F6" s="57">
        <v>115820</v>
      </c>
      <c r="G6" s="57">
        <f>E6-F6</f>
        <v>72660</v>
      </c>
      <c r="H6" s="58" t="s">
        <v>62</v>
      </c>
    </row>
    <row r="7" spans="1:9">
      <c r="A7" s="55">
        <v>43819</v>
      </c>
      <c r="B7" s="56" t="s">
        <v>63</v>
      </c>
      <c r="C7" s="56" t="s">
        <v>64</v>
      </c>
      <c r="D7" s="56" t="s">
        <v>65</v>
      </c>
      <c r="E7" s="57">
        <v>319896</v>
      </c>
      <c r="F7" s="57">
        <v>296976</v>
      </c>
      <c r="G7" s="57">
        <f t="shared" ref="G7:G12" si="0">E7-F7</f>
        <v>22920</v>
      </c>
      <c r="H7" s="59" t="s">
        <v>66</v>
      </c>
    </row>
    <row r="8" spans="1:9">
      <c r="A8" s="55">
        <v>43825</v>
      </c>
      <c r="B8" s="56" t="s">
        <v>67</v>
      </c>
      <c r="C8" s="56" t="s">
        <v>68</v>
      </c>
      <c r="D8" s="56" t="s">
        <v>69</v>
      </c>
      <c r="E8" s="57">
        <v>158.88</v>
      </c>
      <c r="F8" s="57"/>
      <c r="G8" s="57">
        <f t="shared" si="0"/>
        <v>158.88</v>
      </c>
      <c r="H8" s="58" t="s">
        <v>70</v>
      </c>
    </row>
    <row r="9" spans="1:9">
      <c r="A9" s="55">
        <v>43826</v>
      </c>
      <c r="B9" s="56" t="s">
        <v>71</v>
      </c>
      <c r="C9" s="56" t="s">
        <v>72</v>
      </c>
      <c r="D9" s="56" t="s">
        <v>73</v>
      </c>
      <c r="E9" s="57">
        <v>17289.72</v>
      </c>
      <c r="F9" s="57"/>
      <c r="G9" s="57">
        <f t="shared" si="0"/>
        <v>17289.72</v>
      </c>
      <c r="H9" s="58" t="s">
        <v>74</v>
      </c>
    </row>
    <row r="10" spans="1:9">
      <c r="A10" s="55">
        <v>43829</v>
      </c>
      <c r="B10" s="56" t="s">
        <v>75</v>
      </c>
      <c r="C10" s="56" t="s">
        <v>76</v>
      </c>
      <c r="D10" s="56" t="s">
        <v>77</v>
      </c>
      <c r="E10" s="57">
        <v>25620</v>
      </c>
      <c r="F10" s="57"/>
      <c r="G10" s="57">
        <f t="shared" si="0"/>
        <v>25620</v>
      </c>
      <c r="H10" s="58" t="s">
        <v>78</v>
      </c>
    </row>
    <row r="11" spans="1:9">
      <c r="A11" s="55">
        <v>43830</v>
      </c>
      <c r="B11" s="56" t="s">
        <v>79</v>
      </c>
      <c r="C11" s="56" t="s">
        <v>80</v>
      </c>
      <c r="D11" s="56" t="s">
        <v>81</v>
      </c>
      <c r="E11" s="57">
        <v>22000</v>
      </c>
      <c r="F11" s="57"/>
      <c r="G11" s="57">
        <f t="shared" si="0"/>
        <v>22000</v>
      </c>
      <c r="H11" s="58" t="s">
        <v>82</v>
      </c>
    </row>
    <row r="12" spans="1:9">
      <c r="A12" s="55">
        <v>43830</v>
      </c>
      <c r="B12" s="56" t="s">
        <v>83</v>
      </c>
      <c r="C12" s="56" t="s">
        <v>84</v>
      </c>
      <c r="D12" s="56" t="s">
        <v>85</v>
      </c>
      <c r="E12" s="57">
        <v>1542.06</v>
      </c>
      <c r="F12" s="57"/>
      <c r="G12" s="57">
        <f t="shared" si="0"/>
        <v>1542.06</v>
      </c>
      <c r="H12" s="58" t="s">
        <v>86</v>
      </c>
    </row>
    <row r="13" spans="1:9">
      <c r="A13" s="55"/>
      <c r="B13" s="56"/>
      <c r="C13" s="56"/>
      <c r="D13" s="56"/>
      <c r="E13" s="57"/>
      <c r="F13" s="57"/>
      <c r="G13" s="57"/>
      <c r="H13" s="59"/>
    </row>
    <row r="14" spans="1:9">
      <c r="A14" s="55"/>
      <c r="B14" s="56"/>
      <c r="C14" s="56"/>
      <c r="D14" s="56"/>
      <c r="E14" s="57"/>
      <c r="F14" s="57"/>
      <c r="G14" s="57"/>
      <c r="H14" s="58"/>
    </row>
    <row r="15" spans="1:9">
      <c r="A15" s="55"/>
      <c r="B15" s="56"/>
      <c r="C15" s="56"/>
      <c r="D15" s="56"/>
      <c r="E15" s="57"/>
      <c r="F15" s="57"/>
      <c r="G15" s="57"/>
      <c r="H15" s="59"/>
    </row>
    <row r="16" spans="1:9">
      <c r="A16" s="19"/>
      <c r="B16" s="19"/>
      <c r="C16" s="13"/>
      <c r="D16" s="13"/>
      <c r="E16" s="39"/>
      <c r="F16" s="60"/>
      <c r="G16" s="59"/>
      <c r="H16" s="59"/>
    </row>
    <row r="17" spans="1:8">
      <c r="E17" s="40">
        <f>SUM(E5:E16)</f>
        <v>610986.66</v>
      </c>
      <c r="F17" s="62">
        <f>SUM(F5:F16)</f>
        <v>430796</v>
      </c>
      <c r="G17" s="40">
        <f>SUM(G5:G16)</f>
        <v>180190.66</v>
      </c>
    </row>
    <row r="18" spans="1:8">
      <c r="C18" s="42" t="s">
        <v>49</v>
      </c>
      <c r="G18" s="64">
        <v>180191.15</v>
      </c>
    </row>
    <row r="19" spans="1:8">
      <c r="C19" s="42" t="s">
        <v>58</v>
      </c>
      <c r="G19" s="63">
        <f>G17-G18</f>
        <v>-0.48999999999068677</v>
      </c>
    </row>
    <row r="20" spans="1:8">
      <c r="C20" s="23"/>
      <c r="D20" s="23"/>
      <c r="E20" s="24"/>
      <c r="F20" s="24"/>
      <c r="G20" s="24"/>
      <c r="H20" s="24"/>
    </row>
    <row r="21" spans="1:8">
      <c r="C21" s="24"/>
      <c r="D21" s="24"/>
      <c r="E21" s="24"/>
      <c r="F21" s="34"/>
      <c r="G21" s="34"/>
      <c r="H21" s="24"/>
    </row>
    <row r="22" spans="1:8">
      <c r="A22" s="65"/>
      <c r="B22" s="66"/>
      <c r="C22" s="66"/>
      <c r="D22" s="66"/>
      <c r="E22" s="66"/>
      <c r="F22" s="67"/>
      <c r="G22" s="67"/>
      <c r="H22" s="24"/>
    </row>
    <row r="23" spans="1:8">
      <c r="C23" s="23"/>
      <c r="D23" s="23"/>
      <c r="E23" s="24"/>
      <c r="F23" s="24"/>
      <c r="G23" s="24"/>
      <c r="H23" s="24"/>
    </row>
    <row r="24" spans="1:8">
      <c r="C24" s="23"/>
      <c r="D24" s="23"/>
      <c r="E24" s="24"/>
      <c r="F24" s="24"/>
      <c r="G24" s="24"/>
      <c r="H24" s="24"/>
    </row>
    <row r="25" spans="1:8">
      <c r="C25" s="23"/>
      <c r="D25" s="23"/>
      <c r="E25" s="24"/>
      <c r="F25" s="24"/>
      <c r="G25" s="24"/>
      <c r="H25" s="24"/>
    </row>
  </sheetData>
  <mergeCells count="2">
    <mergeCell ref="A1:H1"/>
    <mergeCell ref="A2:H2"/>
  </mergeCells>
  <pageMargins left="0.27559055118110237" right="0.27559055118110237" top="0.74803149606299213" bottom="0.74803149606299213" header="0.31496062992125984" footer="0.31496062992125984"/>
  <pageSetup paperSize="9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I18"/>
  <sheetViews>
    <sheetView workbookViewId="0">
      <selection activeCell="C14" sqref="C14"/>
    </sheetView>
  </sheetViews>
  <sheetFormatPr defaultColWidth="10.33203125" defaultRowHeight="23.4"/>
  <cols>
    <col min="1" max="1" width="11.5546875" style="20" customWidth="1"/>
    <col min="2" max="2" width="16.6640625" style="4" customWidth="1"/>
    <col min="3" max="3" width="61.33203125" style="4" customWidth="1"/>
    <col min="4" max="4" width="19.33203125" style="22" customWidth="1"/>
    <col min="5" max="6" width="13.6640625" style="22" customWidth="1"/>
    <col min="7" max="7" width="43.5546875" style="4" customWidth="1"/>
    <col min="8" max="8" width="17.33203125" style="4" customWidth="1"/>
    <col min="9" max="9" width="24.33203125" style="4" customWidth="1"/>
    <col min="10" max="10" width="15.33203125" style="4" customWidth="1"/>
    <col min="11" max="11" width="15.6640625" style="4" customWidth="1"/>
    <col min="12" max="12" width="19.44140625" style="4" customWidth="1"/>
    <col min="13" max="16384" width="10.33203125" style="4"/>
  </cols>
  <sheetData>
    <row r="1" spans="1:9">
      <c r="A1" s="103" t="s">
        <v>43</v>
      </c>
      <c r="B1" s="103"/>
      <c r="C1" s="103"/>
      <c r="D1" s="103"/>
      <c r="E1" s="103"/>
      <c r="F1" s="103"/>
      <c r="G1" s="103"/>
      <c r="H1" s="103"/>
    </row>
    <row r="2" spans="1:9">
      <c r="A2" s="103" t="s">
        <v>54</v>
      </c>
      <c r="B2" s="103"/>
      <c r="C2" s="103"/>
      <c r="D2" s="103"/>
      <c r="E2" s="103"/>
      <c r="F2" s="103"/>
      <c r="G2" s="103"/>
      <c r="H2" s="103"/>
    </row>
    <row r="3" spans="1:9">
      <c r="A3" s="5"/>
      <c r="B3" s="6"/>
      <c r="D3" s="7"/>
      <c r="E3" s="7"/>
      <c r="F3" s="7"/>
      <c r="G3" s="8"/>
      <c r="H3" s="6"/>
    </row>
    <row r="4" spans="1:9">
      <c r="A4" s="9" t="s">
        <v>2</v>
      </c>
      <c r="B4" s="10" t="s">
        <v>4</v>
      </c>
      <c r="C4" s="10" t="s">
        <v>44</v>
      </c>
      <c r="D4" s="11" t="s">
        <v>45</v>
      </c>
      <c r="E4" s="11" t="s">
        <v>46</v>
      </c>
      <c r="F4" s="11" t="s">
        <v>47</v>
      </c>
      <c r="G4" s="10" t="s">
        <v>48</v>
      </c>
      <c r="H4" s="12"/>
    </row>
    <row r="5" spans="1:9" ht="93.6">
      <c r="A5" s="26">
        <v>42928</v>
      </c>
      <c r="B5" s="31" t="s">
        <v>23</v>
      </c>
      <c r="C5" s="32" t="s">
        <v>22</v>
      </c>
      <c r="D5" s="27">
        <v>36000</v>
      </c>
      <c r="E5" s="27">
        <v>18000</v>
      </c>
      <c r="F5" s="28">
        <f>D5-E5</f>
        <v>18000</v>
      </c>
      <c r="G5" s="29" t="s">
        <v>50</v>
      </c>
      <c r="H5" s="12"/>
    </row>
    <row r="6" spans="1:9" ht="93.6">
      <c r="A6" s="19">
        <v>43455</v>
      </c>
      <c r="B6" s="14" t="s">
        <v>52</v>
      </c>
      <c r="C6" s="33" t="s">
        <v>51</v>
      </c>
      <c r="D6" s="30">
        <v>399900</v>
      </c>
      <c r="E6" s="30">
        <v>0</v>
      </c>
      <c r="F6" s="30">
        <v>399900</v>
      </c>
      <c r="G6" s="17" t="s">
        <v>53</v>
      </c>
      <c r="H6" s="18"/>
      <c r="I6" s="18"/>
    </row>
    <row r="7" spans="1:9">
      <c r="A7" s="19"/>
      <c r="B7" s="14"/>
      <c r="C7" s="14"/>
      <c r="D7" s="15"/>
      <c r="E7" s="15"/>
      <c r="F7" s="15"/>
      <c r="G7" s="16"/>
    </row>
    <row r="8" spans="1:9">
      <c r="A8" s="19"/>
      <c r="B8" s="13"/>
      <c r="C8" s="14"/>
      <c r="D8" s="17"/>
      <c r="E8" s="15"/>
      <c r="F8" s="15"/>
      <c r="G8" s="16"/>
    </row>
    <row r="9" spans="1:9">
      <c r="A9" s="19"/>
      <c r="B9" s="13"/>
      <c r="C9" s="14"/>
      <c r="D9" s="17"/>
      <c r="E9" s="15"/>
      <c r="F9" s="15"/>
      <c r="G9" s="16"/>
    </row>
    <row r="10" spans="1:9">
      <c r="D10" s="21">
        <f>SUM(D5:D9)</f>
        <v>435900</v>
      </c>
      <c r="E10" s="21">
        <f>SUM(E5:E9)</f>
        <v>18000</v>
      </c>
      <c r="F10" s="21">
        <f>SUM(F5:F9)</f>
        <v>417900</v>
      </c>
    </row>
    <row r="11" spans="1:9">
      <c r="C11" s="4" t="s">
        <v>49</v>
      </c>
      <c r="F11" s="22">
        <v>417900.49</v>
      </c>
    </row>
    <row r="12" spans="1:9">
      <c r="F12" s="22">
        <f>F10-F11</f>
        <v>-0.48999999999068677</v>
      </c>
    </row>
    <row r="13" spans="1:9">
      <c r="C13" s="23"/>
      <c r="D13" s="24"/>
      <c r="E13" s="24"/>
      <c r="F13" s="24"/>
      <c r="G13" s="24"/>
      <c r="H13" s="24"/>
    </row>
    <row r="14" spans="1:9">
      <c r="C14" s="23"/>
      <c r="D14" s="24"/>
      <c r="E14" s="24"/>
      <c r="F14" s="24"/>
      <c r="G14" s="24"/>
      <c r="H14" s="24"/>
    </row>
    <row r="15" spans="1:9">
      <c r="C15" s="23"/>
      <c r="D15" s="24"/>
      <c r="E15" s="24"/>
      <c r="F15" s="24"/>
      <c r="G15" s="24"/>
      <c r="H15" s="24"/>
    </row>
    <row r="16" spans="1:9">
      <c r="C16" s="23"/>
      <c r="D16" s="24"/>
      <c r="E16" s="24"/>
      <c r="F16" s="24"/>
      <c r="G16" s="24"/>
      <c r="H16" s="24"/>
    </row>
    <row r="17" spans="3:8">
      <c r="C17" s="23"/>
      <c r="D17" s="24"/>
      <c r="E17" s="24"/>
      <c r="F17" s="24"/>
      <c r="G17" s="24"/>
      <c r="H17" s="24"/>
    </row>
    <row r="18" spans="3:8">
      <c r="C18" s="23"/>
      <c r="D18" s="24"/>
      <c r="E18" s="24"/>
      <c r="F18" s="24"/>
      <c r="G18" s="24"/>
      <c r="H18" s="24"/>
    </row>
  </sheetData>
  <mergeCells count="2">
    <mergeCell ref="A1:H1"/>
    <mergeCell ref="A2:H2"/>
  </mergeCells>
  <pageMargins left="0.28999999999999998" right="0.28999999999999998" top="0.74803149606299213" bottom="0.74803149606299213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autoPageBreaks="0"/>
  </sheetPr>
  <dimension ref="A2:J15"/>
  <sheetViews>
    <sheetView workbookViewId="0">
      <selection activeCell="F12" sqref="F12:F14"/>
    </sheetView>
  </sheetViews>
  <sheetFormatPr defaultColWidth="6.6640625" defaultRowHeight="12.75" customHeight="1"/>
  <cols>
    <col min="1" max="1" width="15" customWidth="1"/>
    <col min="2" max="2" width="16.44140625" customWidth="1"/>
    <col min="3" max="3" width="34" customWidth="1"/>
    <col min="4" max="4" width="16.44140625" customWidth="1"/>
    <col min="5" max="5" width="17.33203125" customWidth="1"/>
    <col min="6" max="6" width="13.33203125" customWidth="1"/>
    <col min="7" max="7" width="15.6640625" customWidth="1"/>
    <col min="8" max="8" width="14.33203125" customWidth="1"/>
  </cols>
  <sheetData>
    <row r="2" spans="1:10" ht="12.75" customHeight="1">
      <c r="A2" s="1" t="s">
        <v>0</v>
      </c>
      <c r="B2" s="1" t="s">
        <v>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2.75" customHeight="1">
      <c r="A3" s="2">
        <v>42735</v>
      </c>
      <c r="B3" s="1" t="s">
        <v>10</v>
      </c>
      <c r="C3" s="1" t="s">
        <v>9</v>
      </c>
      <c r="D3" s="1" t="s">
        <v>10</v>
      </c>
      <c r="E3" s="1" t="s">
        <v>11</v>
      </c>
      <c r="F3" s="25">
        <v>0</v>
      </c>
      <c r="G3" s="25">
        <v>134598.81</v>
      </c>
      <c r="H3" s="3">
        <v>134598.81</v>
      </c>
    </row>
    <row r="4" spans="1:10" ht="12.75" customHeight="1">
      <c r="A4" s="2">
        <v>42740</v>
      </c>
      <c r="B4" s="1" t="s">
        <v>13</v>
      </c>
      <c r="C4" s="1" t="s">
        <v>12</v>
      </c>
      <c r="D4" s="1" t="s">
        <v>13</v>
      </c>
      <c r="E4" s="1" t="s">
        <v>14</v>
      </c>
      <c r="F4" s="25">
        <v>22000</v>
      </c>
      <c r="G4" s="25">
        <v>0</v>
      </c>
      <c r="H4" s="3">
        <v>112598.81</v>
      </c>
    </row>
    <row r="5" spans="1:10" ht="12.75" customHeight="1">
      <c r="A5" s="2">
        <v>42749</v>
      </c>
      <c r="B5" s="1" t="s">
        <v>15</v>
      </c>
      <c r="C5" s="1" t="s">
        <v>12</v>
      </c>
      <c r="D5" s="1" t="s">
        <v>15</v>
      </c>
      <c r="E5" s="1" t="s">
        <v>16</v>
      </c>
      <c r="F5" s="25">
        <v>33000</v>
      </c>
      <c r="G5" s="25">
        <v>0</v>
      </c>
      <c r="H5" s="3">
        <v>79598.81</v>
      </c>
    </row>
    <row r="6" spans="1:10" ht="12.75" customHeight="1">
      <c r="A6" s="2">
        <v>42761</v>
      </c>
      <c r="B6" s="1" t="s">
        <v>17</v>
      </c>
      <c r="C6" s="1" t="s">
        <v>12</v>
      </c>
      <c r="D6" s="1" t="s">
        <v>17</v>
      </c>
      <c r="E6" s="1" t="s">
        <v>18</v>
      </c>
      <c r="F6" s="25">
        <v>11000</v>
      </c>
      <c r="G6" s="25">
        <v>0</v>
      </c>
      <c r="H6" s="3">
        <v>68598.81</v>
      </c>
    </row>
    <row r="7" spans="1:10" ht="12.75" customHeight="1">
      <c r="A7" s="2">
        <v>42766</v>
      </c>
      <c r="B7" s="1" t="s">
        <v>20</v>
      </c>
      <c r="C7" s="1" t="s">
        <v>19</v>
      </c>
      <c r="D7" s="1" t="s">
        <v>20</v>
      </c>
      <c r="E7" s="1" t="s">
        <v>21</v>
      </c>
      <c r="F7" s="25">
        <v>68598.13</v>
      </c>
      <c r="G7" s="25">
        <v>0</v>
      </c>
      <c r="H7" s="3">
        <v>0.67999999999301497</v>
      </c>
    </row>
    <row r="8" spans="1:10" ht="12.75" customHeight="1">
      <c r="A8" s="2">
        <v>42928</v>
      </c>
      <c r="B8" s="1" t="s">
        <v>23</v>
      </c>
      <c r="C8" s="1" t="s">
        <v>22</v>
      </c>
      <c r="D8" s="1" t="s">
        <v>23</v>
      </c>
      <c r="E8" s="1" t="s">
        <v>24</v>
      </c>
      <c r="F8" s="3">
        <v>0</v>
      </c>
      <c r="G8" s="25">
        <v>36000</v>
      </c>
      <c r="H8" s="3">
        <v>36000.68</v>
      </c>
    </row>
    <row r="9" spans="1:10" ht="12.75" customHeight="1">
      <c r="A9" s="2">
        <v>42949</v>
      </c>
      <c r="B9" s="1" t="s">
        <v>26</v>
      </c>
      <c r="C9" s="1" t="s">
        <v>25</v>
      </c>
      <c r="D9" s="1" t="s">
        <v>26</v>
      </c>
      <c r="E9" s="1" t="s">
        <v>27</v>
      </c>
      <c r="F9" s="3">
        <v>0</v>
      </c>
      <c r="G9" s="3">
        <v>373832.2</v>
      </c>
      <c r="H9" s="3">
        <v>409832.88</v>
      </c>
    </row>
    <row r="10" spans="1:10" ht="12.75" customHeight="1">
      <c r="A10" s="2">
        <v>43026</v>
      </c>
      <c r="B10" s="1" t="s">
        <v>32</v>
      </c>
      <c r="C10" s="1" t="s">
        <v>31</v>
      </c>
      <c r="D10" s="1" t="s">
        <v>32</v>
      </c>
      <c r="E10" s="1" t="s">
        <v>33</v>
      </c>
      <c r="F10" s="3">
        <v>0</v>
      </c>
      <c r="G10" s="3">
        <v>361638</v>
      </c>
      <c r="H10" s="3">
        <v>613985.86</v>
      </c>
    </row>
    <row r="11" spans="1:10" ht="12.75" customHeight="1">
      <c r="A11" s="2">
        <v>43042</v>
      </c>
      <c r="B11" s="1" t="s">
        <v>35</v>
      </c>
      <c r="C11" s="1" t="s">
        <v>34</v>
      </c>
      <c r="D11" s="1" t="s">
        <v>35</v>
      </c>
      <c r="E11" s="1" t="s">
        <v>36</v>
      </c>
      <c r="F11" s="3">
        <v>0</v>
      </c>
      <c r="G11" s="3">
        <v>843821.81</v>
      </c>
      <c r="H11" s="3">
        <v>1457807.67</v>
      </c>
    </row>
    <row r="12" spans="1:10" ht="12.75" customHeight="1">
      <c r="A12" s="2">
        <v>43056</v>
      </c>
      <c r="B12" s="1" t="s">
        <v>41</v>
      </c>
      <c r="C12" s="1" t="s">
        <v>40</v>
      </c>
      <c r="D12" s="1" t="s">
        <v>41</v>
      </c>
      <c r="E12" s="1" t="s">
        <v>42</v>
      </c>
      <c r="F12" s="25">
        <v>-18000</v>
      </c>
      <c r="G12" s="3">
        <v>0</v>
      </c>
      <c r="H12" s="3">
        <v>341597.67</v>
      </c>
    </row>
    <row r="13" spans="1:10" ht="12.75" customHeight="1">
      <c r="A13" s="2">
        <v>42950</v>
      </c>
      <c r="B13" s="1" t="s">
        <v>29</v>
      </c>
      <c r="C13" s="1" t="s">
        <v>28</v>
      </c>
      <c r="D13" s="1" t="s">
        <v>29</v>
      </c>
      <c r="E13" s="1" t="s">
        <v>30</v>
      </c>
      <c r="F13" s="3">
        <v>-157485.01999999999</v>
      </c>
      <c r="G13" s="3">
        <v>0</v>
      </c>
      <c r="H13" s="3">
        <v>252347.86</v>
      </c>
    </row>
    <row r="14" spans="1:10" ht="12.75" customHeight="1">
      <c r="A14" s="2">
        <v>43046</v>
      </c>
      <c r="B14" s="1" t="s">
        <v>38</v>
      </c>
      <c r="C14" s="1" t="s">
        <v>37</v>
      </c>
      <c r="D14" s="1" t="s">
        <v>38</v>
      </c>
      <c r="E14" s="1" t="s">
        <v>39</v>
      </c>
      <c r="F14" s="3">
        <v>-1098210</v>
      </c>
      <c r="G14" s="3">
        <v>0</v>
      </c>
      <c r="H14" s="3">
        <v>359597.67</v>
      </c>
    </row>
    <row r="15" spans="1:10" ht="12.75" customHeight="1">
      <c r="A15" s="3">
        <v>1408293.15</v>
      </c>
      <c r="B15" s="3">
        <v>341597.67</v>
      </c>
      <c r="C15" s="3">
        <v>1749890.82</v>
      </c>
      <c r="D15" s="3">
        <v>341597.67</v>
      </c>
    </row>
  </sheetData>
  <sortState xmlns:xlrd2="http://schemas.microsoft.com/office/spreadsheetml/2017/richdata2" ref="A8:H14">
    <sortCondition ref="F8:F14"/>
  </sortState>
  <pageMargins left="0" right="0" top="0" bottom="0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2568</vt:lpstr>
      <vt:lpstr>2567</vt:lpstr>
      <vt:lpstr>2566</vt:lpstr>
      <vt:lpstr>2565</vt:lpstr>
      <vt:lpstr>2564</vt:lpstr>
      <vt:lpstr>2563</vt:lpstr>
      <vt:lpstr>2562</vt:lpstr>
      <vt:lpstr>2561</vt:lpstr>
      <vt:lpstr>Sheet1</vt:lpstr>
      <vt:lpstr>'2561'!Print_Titles</vt:lpstr>
      <vt:lpstr>'2562'!Print_Titles</vt:lpstr>
      <vt:lpstr>'2563'!Print_Titles</vt:lpstr>
      <vt:lpstr>'2564'!Print_Titles</vt:lpstr>
      <vt:lpstr>'2565'!Print_Titles</vt:lpstr>
      <vt:lpstr>'2566'!Print_Titles</vt:lpstr>
      <vt:lpstr>'2567'!Print_Titles</vt:lpstr>
      <vt:lpstr>'2568'!Print_Titles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kontharose jandamnernpong</cp:lastModifiedBy>
  <cp:lastPrinted>2024-02-12T08:06:33Z</cp:lastPrinted>
  <dcterms:created xsi:type="dcterms:W3CDTF">2018-03-20T03:41:40Z</dcterms:created>
  <dcterms:modified xsi:type="dcterms:W3CDTF">2025-04-02T14:53:08Z</dcterms:modified>
</cp:coreProperties>
</file>