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p\OneDrive - NIWA\Files-AC\Drafts\WIP\TAN1802-1901-L&amp;O\Data submission\Files\Phyloseq\"/>
    </mc:Choice>
  </mc:AlternateContent>
  <xr:revisionPtr revIDLastSave="0" documentId="13_ncr:1_{D7DF01B7-CD79-45D9-85EF-8DBF6AF95E3C}" xr6:coauthVersionLast="47" xr6:coauthVersionMax="47" xr10:uidLastSave="{00000000-0000-0000-0000-000000000000}"/>
  <bookViews>
    <workbookView xWindow="-28920" yWindow="-120" windowWidth="29040" windowHeight="15840" xr2:uid="{01D5BADB-4CA6-4944-97AB-E4EE5AC12A87}"/>
  </bookViews>
  <sheets>
    <sheet name="Sheet1" sheetId="1" r:id="rId1"/>
  </sheets>
  <definedNames>
    <definedName name="_xlnm._FilterDatabase" localSheetId="0" hidden="1">Sheet1!$A$1:$AO$523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1" i="1" l="1"/>
  <c r="Z2" i="1"/>
  <c r="AK90" i="1" l="1"/>
  <c r="AK89" i="1"/>
  <c r="AK88" i="1"/>
  <c r="AK87" i="1"/>
  <c r="AK86" i="1"/>
  <c r="AK85" i="1"/>
  <c r="AK79" i="1"/>
  <c r="AK77" i="1"/>
  <c r="AK76" i="1"/>
  <c r="AK74" i="1"/>
  <c r="AK72" i="1"/>
  <c r="AK71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6" i="1"/>
  <c r="AK5" i="1"/>
  <c r="AK4" i="1"/>
  <c r="AK3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90" i="1"/>
  <c r="Z89" i="1"/>
  <c r="Z88" i="1"/>
  <c r="Z87" i="1"/>
  <c r="Z86" i="1"/>
  <c r="Z85" i="1"/>
  <c r="Z79" i="1"/>
  <c r="Z77" i="1"/>
  <c r="Z76" i="1"/>
  <c r="Z74" i="1"/>
  <c r="Z72" i="1"/>
  <c r="Z71" i="1"/>
  <c r="Z69" i="1"/>
  <c r="Z68" i="1"/>
  <c r="Z67" i="1"/>
  <c r="Z66" i="1"/>
  <c r="Z65" i="1"/>
  <c r="Z64" i="1"/>
  <c r="Z63" i="1"/>
  <c r="Z62" i="1"/>
  <c r="Z60" i="1"/>
  <c r="Z59" i="1"/>
  <c r="Z58" i="1"/>
  <c r="Z57" i="1"/>
  <c r="Z56" i="1"/>
  <c r="Z55" i="1"/>
  <c r="Z54" i="1"/>
  <c r="Z53" i="1"/>
  <c r="Z52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6" i="1"/>
  <c r="Z5" i="1"/>
  <c r="Z4" i="1"/>
  <c r="Z3" i="1"/>
  <c r="T175" i="1"/>
  <c r="T189" i="1"/>
  <c r="T211" i="1"/>
  <c r="T210" i="1"/>
  <c r="T209" i="1"/>
  <c r="T208" i="1"/>
  <c r="T186" i="1"/>
  <c r="T185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71" i="1"/>
  <c r="T192" i="1"/>
  <c r="T191" i="1"/>
  <c r="T168" i="1"/>
  <c r="T190" i="1"/>
  <c r="T188" i="1"/>
  <c r="T187" i="1"/>
  <c r="T184" i="1"/>
  <c r="T183" i="1"/>
  <c r="T182" i="1"/>
  <c r="T181" i="1"/>
  <c r="T180" i="1"/>
  <c r="T179" i="1"/>
  <c r="T178" i="1"/>
  <c r="T177" i="1"/>
  <c r="T176" i="1"/>
  <c r="T174" i="1"/>
  <c r="T173" i="1"/>
  <c r="T153" i="1"/>
  <c r="T172" i="1"/>
  <c r="T170" i="1"/>
  <c r="T135" i="1"/>
  <c r="T169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4" i="1"/>
  <c r="T133" i="1"/>
  <c r="T132" i="1"/>
  <c r="T131" i="1"/>
  <c r="T130" i="1"/>
  <c r="T207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60" i="1"/>
  <c r="T63" i="1"/>
  <c r="T62" i="1"/>
  <c r="T61" i="1"/>
  <c r="T59" i="1"/>
  <c r="T58" i="1"/>
  <c r="T88" i="1"/>
  <c r="T87" i="1"/>
  <c r="T86" i="1"/>
  <c r="T90" i="1"/>
  <c r="T89" i="1"/>
  <c r="T85" i="1"/>
  <c r="T71" i="1"/>
  <c r="T79" i="1"/>
  <c r="T77" i="1"/>
  <c r="T76" i="1"/>
  <c r="T74" i="1"/>
  <c r="T72" i="1"/>
  <c r="T69" i="1"/>
  <c r="T65" i="1"/>
  <c r="T68" i="1"/>
  <c r="T67" i="1"/>
  <c r="T66" i="1"/>
  <c r="T64" i="1"/>
  <c r="T54" i="1"/>
  <c r="T53" i="1"/>
  <c r="T57" i="1"/>
  <c r="T56" i="1"/>
  <c r="T55" i="1"/>
  <c r="T52" i="1"/>
  <c r="T44" i="1"/>
  <c r="T43" i="1"/>
  <c r="T47" i="1"/>
  <c r="T46" i="1"/>
  <c r="T45" i="1"/>
  <c r="T42" i="1"/>
  <c r="T38" i="1"/>
  <c r="T37" i="1"/>
  <c r="T36" i="1"/>
  <c r="T41" i="1"/>
  <c r="T40" i="1"/>
  <c r="T39" i="1"/>
  <c r="T35" i="1"/>
  <c r="T3" i="1"/>
  <c r="T2" i="1"/>
  <c r="T6" i="1"/>
  <c r="T5" i="1"/>
  <c r="T4" i="1"/>
  <c r="AK189" i="1" l="1"/>
  <c r="AK188" i="1"/>
  <c r="AK187" i="1"/>
  <c r="AK180" i="1"/>
  <c r="AK179" i="1"/>
  <c r="AK186" i="1"/>
  <c r="AK185" i="1"/>
  <c r="AK184" i="1"/>
  <c r="AK183" i="1"/>
  <c r="AK182" i="1"/>
  <c r="AK181" i="1"/>
  <c r="AK178" i="1"/>
  <c r="AK177" i="1"/>
  <c r="AK176" i="1"/>
  <c r="AK175" i="1"/>
  <c r="AK174" i="1"/>
  <c r="AK173" i="1"/>
  <c r="AK172" i="1"/>
  <c r="AK193" i="1"/>
  <c r="AK192" i="1"/>
  <c r="AK191" i="1"/>
  <c r="AK190" i="1"/>
  <c r="AK171" i="1"/>
  <c r="AK170" i="1"/>
  <c r="AK169" i="1"/>
  <c r="AK168" i="1"/>
  <c r="AK167" i="1"/>
  <c r="AK166" i="1"/>
  <c r="AK162" i="1"/>
  <c r="AK161" i="1"/>
  <c r="AK160" i="1"/>
  <c r="AK165" i="1"/>
  <c r="AK164" i="1"/>
  <c r="AK163" i="1"/>
  <c r="AK159" i="1"/>
  <c r="AK158" i="1"/>
  <c r="AK157" i="1"/>
  <c r="AK156" i="1"/>
  <c r="AK155" i="1"/>
  <c r="AK154" i="1"/>
  <c r="AK153" i="1"/>
  <c r="AK152" i="1"/>
  <c r="AK151" i="1"/>
  <c r="AK135" i="1"/>
  <c r="AK134" i="1"/>
  <c r="AK133" i="1"/>
  <c r="AK150" i="1"/>
  <c r="AK149" i="1"/>
  <c r="AK148" i="1"/>
  <c r="AK138" i="1"/>
  <c r="AK137" i="1"/>
  <c r="AK136" i="1"/>
  <c r="AK141" i="1"/>
  <c r="AK140" i="1"/>
  <c r="AK139" i="1"/>
  <c r="AK197" i="1"/>
  <c r="AK196" i="1"/>
  <c r="AK195" i="1"/>
  <c r="AK194" i="1"/>
  <c r="AK147" i="1"/>
  <c r="AK146" i="1"/>
  <c r="AK145" i="1"/>
  <c r="AK144" i="1"/>
  <c r="AK143" i="1"/>
  <c r="AK142" i="1"/>
  <c r="AK132" i="1"/>
  <c r="AK131" i="1"/>
  <c r="AK130" i="1"/>
  <c r="AK200" i="1"/>
  <c r="AK199" i="1"/>
  <c r="AK198" i="1"/>
  <c r="AK129" i="1"/>
  <c r="AK128" i="1"/>
  <c r="AK127" i="1"/>
  <c r="AK204" i="1"/>
  <c r="AK203" i="1"/>
  <c r="AK202" i="1"/>
  <c r="AK201" i="1"/>
  <c r="AK126" i="1"/>
  <c r="AK125" i="1"/>
  <c r="AK124" i="1"/>
  <c r="AK207" i="1"/>
  <c r="AK206" i="1"/>
  <c r="AK205" i="1"/>
  <c r="AK123" i="1"/>
  <c r="AK122" i="1"/>
  <c r="AK211" i="1"/>
  <c r="AK210" i="1"/>
  <c r="AK209" i="1"/>
  <c r="AK208" i="1"/>
  <c r="AK121" i="1"/>
  <c r="AK120" i="1"/>
  <c r="AK119" i="1"/>
  <c r="AK118" i="1"/>
  <c r="AK117" i="1"/>
  <c r="AK116" i="1"/>
  <c r="AK115" i="1"/>
  <c r="AK114" i="1"/>
  <c r="AK113" i="1"/>
  <c r="AK18" i="1"/>
  <c r="AK17" i="1"/>
  <c r="AK16" i="1"/>
  <c r="AK15" i="1"/>
  <c r="AK51" i="1"/>
  <c r="AK50" i="1"/>
  <c r="AK49" i="1"/>
  <c r="AK48" i="1"/>
  <c r="AK84" i="1"/>
  <c r="AK83" i="1"/>
  <c r="AK82" i="1"/>
  <c r="AK81" i="1"/>
  <c r="A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Antonia Cristi</author>
    <author>tc={0C639445-4AC8-48CC-A33D-84B3251AFA07}</author>
  </authors>
  <commentList>
    <comment ref="AJ1" authorId="0" shapeId="0" xr:uid="{C1F46938-C4B2-4603-A4CA-9345E9BC0CEE}">
      <text>
        <r>
          <rPr>
            <b/>
            <sz val="9"/>
            <color indexed="81"/>
            <rFont val="Tahoma"/>
            <family val="2"/>
          </rPr>
          <t>Antonia Cristi:</t>
        </r>
        <r>
          <rPr>
            <sz val="9"/>
            <color indexed="81"/>
            <rFont val="Tahoma"/>
            <family val="2"/>
          </rPr>
          <t xml:space="preserve">
updated (03/08/2022)</t>
        </r>
      </text>
    </comment>
    <comment ref="H58" authorId="1" shapeId="0" xr:uid="{0C639445-4AC8-48CC-A33D-84B3251AFA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sure which CTD is the correct one and if they match with Ucast, since 8945 was also indicated for CTD34/35</t>
      </text>
    </comment>
  </commentList>
</comments>
</file>

<file path=xl/sharedStrings.xml><?xml version="1.0" encoding="utf-8"?>
<sst xmlns="http://schemas.openxmlformats.org/spreadsheetml/2006/main" count="2331" uniqueCount="310">
  <si>
    <t>Sample_ID</t>
  </si>
  <si>
    <t>Type</t>
  </si>
  <si>
    <t>Cruise</t>
  </si>
  <si>
    <t>U_Cast</t>
  </si>
  <si>
    <t>CTD</t>
  </si>
  <si>
    <t>Depth</t>
  </si>
  <si>
    <t>Lat</t>
  </si>
  <si>
    <t>Antarct_Lat</t>
  </si>
  <si>
    <t>Long</t>
  </si>
  <si>
    <t>Temperature</t>
  </si>
  <si>
    <t>Salinity</t>
  </si>
  <si>
    <t>Fluorescence</t>
  </si>
  <si>
    <t>transmision</t>
  </si>
  <si>
    <t>par</t>
  </si>
  <si>
    <t>NO3</t>
  </si>
  <si>
    <t>NH4</t>
  </si>
  <si>
    <t>DRSi</t>
  </si>
  <si>
    <t>DRP</t>
  </si>
  <si>
    <t>Chla_02</t>
  </si>
  <si>
    <t>Chla_2</t>
  </si>
  <si>
    <t>Chla_20</t>
  </si>
  <si>
    <t>Chla_total</t>
  </si>
  <si>
    <t>MLD_0.03</t>
  </si>
  <si>
    <t>MLD_0.2C</t>
  </si>
  <si>
    <t>MLD_boyer</t>
  </si>
  <si>
    <t>Dens_layer</t>
  </si>
  <si>
    <t>CTD01-25</t>
  </si>
  <si>
    <t>Bulk</t>
  </si>
  <si>
    <t>Sub</t>
  </si>
  <si>
    <t>Surface</t>
  </si>
  <si>
    <t>CTD01-50</t>
  </si>
  <si>
    <t>Sub-surface</t>
  </si>
  <si>
    <t>CTD01-75</t>
  </si>
  <si>
    <t>CTD01-100</t>
  </si>
  <si>
    <t>CTD01-200</t>
  </si>
  <si>
    <t>Antarctic</t>
  </si>
  <si>
    <t>CTD28-10</t>
  </si>
  <si>
    <t>CTD28-25</t>
  </si>
  <si>
    <t>CTD28-50</t>
  </si>
  <si>
    <t>CTD28-75</t>
  </si>
  <si>
    <t>CTD28-100</t>
  </si>
  <si>
    <t>CTD28-150</t>
  </si>
  <si>
    <t>CTD28-200</t>
  </si>
  <si>
    <t>CTD30-10</t>
  </si>
  <si>
    <t>CTD30-25</t>
  </si>
  <si>
    <t>CTD30-50</t>
  </si>
  <si>
    <t>CTD30-75</t>
  </si>
  <si>
    <t>CTD30-100</t>
  </si>
  <si>
    <t>CTD30-200</t>
  </si>
  <si>
    <t>CTD32-10</t>
  </si>
  <si>
    <t>CTD32-25</t>
  </si>
  <si>
    <t>CTD32-50</t>
  </si>
  <si>
    <t>CTD32-75</t>
  </si>
  <si>
    <t>CTD32-100</t>
  </si>
  <si>
    <t>CTD32-200</t>
  </si>
  <si>
    <t>CTD37-10</t>
  </si>
  <si>
    <t>CTD37-40</t>
  </si>
  <si>
    <t>CTD37-50</t>
  </si>
  <si>
    <t>CTD37-75</t>
  </si>
  <si>
    <t>CTD37-200</t>
  </si>
  <si>
    <t>CTD40-10</t>
  </si>
  <si>
    <t>CTD40-10-bis</t>
  </si>
  <si>
    <t>CTD40-25</t>
  </si>
  <si>
    <t>CTD40-25-bis</t>
  </si>
  <si>
    <t>CTD40-50</t>
  </si>
  <si>
    <t>CTD40-50-bis</t>
  </si>
  <si>
    <t>CTD40-70</t>
  </si>
  <si>
    <t>CTD40-75</t>
  </si>
  <si>
    <t>CTD40-90</t>
  </si>
  <si>
    <t>CTD40-90-bis</t>
  </si>
  <si>
    <t>CTD40-200</t>
  </si>
  <si>
    <t>CTD44-10</t>
  </si>
  <si>
    <t>CTD44-25</t>
  </si>
  <si>
    <t>CTD44-50</t>
  </si>
  <si>
    <t>CTD44-100</t>
  </si>
  <si>
    <t>CTD44-150</t>
  </si>
  <si>
    <t>CTD44-200</t>
  </si>
  <si>
    <t>CTD34-35-10</t>
  </si>
  <si>
    <t>34/35</t>
  </si>
  <si>
    <t>CTD34-35-20</t>
  </si>
  <si>
    <t>CTD34-35-40</t>
  </si>
  <si>
    <t>CTD34-35-50</t>
  </si>
  <si>
    <t>CTD34-35-75</t>
  </si>
  <si>
    <t>CTD34-35-200</t>
  </si>
  <si>
    <t>CTD07-10</t>
  </si>
  <si>
    <t>CTD07-100</t>
  </si>
  <si>
    <t>CTD07-25</t>
  </si>
  <si>
    <t>CTD07-75</t>
  </si>
  <si>
    <t>CTD08-10</t>
  </si>
  <si>
    <t>CTD08-100</t>
  </si>
  <si>
    <t>CTD08-50</t>
  </si>
  <si>
    <t>CTD08-75</t>
  </si>
  <si>
    <t>CTD09-10</t>
  </si>
  <si>
    <t>CTD09-100</t>
  </si>
  <si>
    <t>CTD09-50</t>
  </si>
  <si>
    <t>CTD09-75</t>
  </si>
  <si>
    <t>CTD10-10</t>
  </si>
  <si>
    <t>CTD10-100</t>
  </si>
  <si>
    <t>CTD10-50</t>
  </si>
  <si>
    <t>CTD10-75</t>
  </si>
  <si>
    <t>CTD11-10</t>
  </si>
  <si>
    <t>CTD11-100</t>
  </si>
  <si>
    <t>CTD11-50</t>
  </si>
  <si>
    <t>CTD11-75</t>
  </si>
  <si>
    <t>CTD12-10</t>
  </si>
  <si>
    <t>CTD12-100</t>
  </si>
  <si>
    <t>CTD12-50</t>
  </si>
  <si>
    <t>CTD12-75</t>
  </si>
  <si>
    <t>CTD20-100</t>
  </si>
  <si>
    <t>CTD20-5</t>
  </si>
  <si>
    <t>CTD20-50</t>
  </si>
  <si>
    <t>CTD20-75</t>
  </si>
  <si>
    <t>CTD31-100</t>
  </si>
  <si>
    <t>CTD31-5</t>
  </si>
  <si>
    <t>CTD31-50</t>
  </si>
  <si>
    <t>CTD31-75</t>
  </si>
  <si>
    <t>CTD40-75-1st</t>
  </si>
  <si>
    <t>CTD43-100</t>
  </si>
  <si>
    <t>CTD43-5</t>
  </si>
  <si>
    <t>CTD43-50</t>
  </si>
  <si>
    <t>CTD43-75</t>
  </si>
  <si>
    <t>CTD53-10</t>
  </si>
  <si>
    <t>CTD53-100</t>
  </si>
  <si>
    <t>CTD53-50</t>
  </si>
  <si>
    <t>CTD53-75</t>
  </si>
  <si>
    <t>CTD56-100</t>
  </si>
  <si>
    <t>CTD56-5</t>
  </si>
  <si>
    <t>CTD56-50</t>
  </si>
  <si>
    <t>CTD56-75</t>
  </si>
  <si>
    <t>CTD61-10</t>
  </si>
  <si>
    <t>CTD61-20</t>
  </si>
  <si>
    <t>CTD61-35</t>
  </si>
  <si>
    <t>CTD61-60</t>
  </si>
  <si>
    <t>Replicate</t>
  </si>
  <si>
    <t>no</t>
  </si>
  <si>
    <t>yes</t>
  </si>
  <si>
    <t>Metadata</t>
  </si>
  <si>
    <t>TAN1901-CTD01-1</t>
  </si>
  <si>
    <t>TAN1901-CTD01-3</t>
  </si>
  <si>
    <t>TAN1901-CTD01-4</t>
  </si>
  <si>
    <t>TAN1901-CTD02-1</t>
  </si>
  <si>
    <t>TAN1901-CTD02-3</t>
  </si>
  <si>
    <t>TAN1901-CTD02-4</t>
  </si>
  <si>
    <t>TAN1901-CTD03-1</t>
  </si>
  <si>
    <t>TAN1901-CTD03-3</t>
  </si>
  <si>
    <t>TAN1901-CTD03-5</t>
  </si>
  <si>
    <t>TAN1901-CTD04-1</t>
  </si>
  <si>
    <t>TAN1901-CTD04-5</t>
  </si>
  <si>
    <t>TAN1901-CTD05-1</t>
  </si>
  <si>
    <t>TAN1901-CTD05-3</t>
  </si>
  <si>
    <t>TAN1901-CTD05-5</t>
  </si>
  <si>
    <t>TAN1901-CTD06-1</t>
  </si>
  <si>
    <t>TAN1901-CTD06-3</t>
  </si>
  <si>
    <t>TAN1901-CTD06-5</t>
  </si>
  <si>
    <t>TAN1901-CTD07-1</t>
  </si>
  <si>
    <t>TAN1901-CTD07-4</t>
  </si>
  <si>
    <t>TAN1901-CTD07-5</t>
  </si>
  <si>
    <t>TAN1901-CTD08-1</t>
  </si>
  <si>
    <t>TAN1901-CTD08-4</t>
  </si>
  <si>
    <t>TAN1901-CTD08-5</t>
  </si>
  <si>
    <t>TAN1901-CTD09-1</t>
  </si>
  <si>
    <t>TAN1901-CTD09-3</t>
  </si>
  <si>
    <t>TAN1901-CTD09-5</t>
  </si>
  <si>
    <t>TAN1901-CTD10-1</t>
  </si>
  <si>
    <t>TAN1901-CTD10-3</t>
  </si>
  <si>
    <t>TAN1901-CTD10-5</t>
  </si>
  <si>
    <t>TAN1901-CTD11-1</t>
  </si>
  <si>
    <t>TAN1901-CTD11-3</t>
  </si>
  <si>
    <t>TAN1901-CTD11-5</t>
  </si>
  <si>
    <t>TAN1901-CTD12-1</t>
  </si>
  <si>
    <t>TAN1901-CTD12-3</t>
  </si>
  <si>
    <t>TAN1901-CTD12-5</t>
  </si>
  <si>
    <t>TAN1901-CTD13-1</t>
  </si>
  <si>
    <t>TAN1901-CTD13-3</t>
  </si>
  <si>
    <t>TAN1901-CTD13-5</t>
  </si>
  <si>
    <t>TAN1901-CTD14-1</t>
  </si>
  <si>
    <t>TAN1901-CTD14-3</t>
  </si>
  <si>
    <t>TAN1901-CTD14-5</t>
  </si>
  <si>
    <t>TAN1901-CTD15-1</t>
  </si>
  <si>
    <t>TAN1901-CTD15-3</t>
  </si>
  <si>
    <t>TAN1901-CTD15-5</t>
  </si>
  <si>
    <t>TAN1901-CTD16-1</t>
  </si>
  <si>
    <t>TAN1901-CTD16-3</t>
  </si>
  <si>
    <t>TAN1901-CTD16-5</t>
  </si>
  <si>
    <t>TAN1901-CTD17-1</t>
  </si>
  <si>
    <t>TAN1901-CTD17-3</t>
  </si>
  <si>
    <t>TAN1901-CTD17-4</t>
  </si>
  <si>
    <t>TAN1901-CTD18-1</t>
  </si>
  <si>
    <t>TAN1901-CTD18-3</t>
  </si>
  <si>
    <t>TAN1901-CTD18-5</t>
  </si>
  <si>
    <t>TAN1901-CTD20-1</t>
  </si>
  <si>
    <t>TAN1901-CTD20-3</t>
  </si>
  <si>
    <t>TAN1901-CTD20-5</t>
  </si>
  <si>
    <t>TAN1901-CTD21-1</t>
  </si>
  <si>
    <t>TAN1901-CTD21-3</t>
  </si>
  <si>
    <t>TAN1901-CTD21-5</t>
  </si>
  <si>
    <t>TAN1901-CTD22-1</t>
  </si>
  <si>
    <t>TAN1901-CTD22-3</t>
  </si>
  <si>
    <t>TAN1901-CTD22-4</t>
  </si>
  <si>
    <t>TAN1901-CTD22-5</t>
  </si>
  <si>
    <t>TAN1901-CTD23-1</t>
  </si>
  <si>
    <t>TAN1901-CTD23-3</t>
  </si>
  <si>
    <t>TAN1901-CTD23-4</t>
  </si>
  <si>
    <t>TAN1901-CTD24-1</t>
  </si>
  <si>
    <t>TAN1901-CTD24-4</t>
  </si>
  <si>
    <t>TAN1901-CTD25-1</t>
  </si>
  <si>
    <t>TAN1901-CTD25-2</t>
  </si>
  <si>
    <t>TAN1901-CTD25-3</t>
  </si>
  <si>
    <t>TAN1901-CTD25-4</t>
  </si>
  <si>
    <t>TAN1901-CTD25-5</t>
  </si>
  <si>
    <t>TAN1901-CTD25-6</t>
  </si>
  <si>
    <t>TAN1901-CTD26-1</t>
  </si>
  <si>
    <t>TAN1901-CTD26-3</t>
  </si>
  <si>
    <t>TAN1901-CTD26-5</t>
  </si>
  <si>
    <t>TAN1901-CTD27-1</t>
  </si>
  <si>
    <t>TAN1901-CTD27-2</t>
  </si>
  <si>
    <t>TAN1901-CTD27-3</t>
  </si>
  <si>
    <t>TAN1901-CTD27-4</t>
  </si>
  <si>
    <t>TAN1901-CTD28-1</t>
  </si>
  <si>
    <t>TAN1901-CTD28-2</t>
  </si>
  <si>
    <t>TAN1901-CTD28-3</t>
  </si>
  <si>
    <t>TAN1901-CTD28-4</t>
  </si>
  <si>
    <t>TAN1901-CTD29-1</t>
  </si>
  <si>
    <t>TAN1901-CTD29-3</t>
  </si>
  <si>
    <t>TAN1901-CTD29-5</t>
  </si>
  <si>
    <t>TAN1901-CTD30-1</t>
  </si>
  <si>
    <t>TAN1901-CTD30-3</t>
  </si>
  <si>
    <t>TAN1901-CTD30-4</t>
  </si>
  <si>
    <t>TAN1901-CTD30-5</t>
  </si>
  <si>
    <t>TAN1901-CTD31-1</t>
  </si>
  <si>
    <t>TAN1901-CTD31-3</t>
  </si>
  <si>
    <t>TAN1901-CTD31-5</t>
  </si>
  <si>
    <t>TAN1901-CTD33-1</t>
  </si>
  <si>
    <t>TAN1901-CTD33-3</t>
  </si>
  <si>
    <t>TAN1901-CTD33-4</t>
  </si>
  <si>
    <t>TAN1901-CTD33-5</t>
  </si>
  <si>
    <t>CTD01</t>
  </si>
  <si>
    <t>CTD02</t>
  </si>
  <si>
    <t>CTD03</t>
  </si>
  <si>
    <t>CTD04</t>
  </si>
  <si>
    <t>CTD05</t>
  </si>
  <si>
    <t>CTD06</t>
  </si>
  <si>
    <t>CTD07</t>
  </si>
  <si>
    <t>CTD08</t>
  </si>
  <si>
    <t>CTD09</t>
  </si>
  <si>
    <t>CTD10</t>
  </si>
  <si>
    <t>CTD11</t>
  </si>
  <si>
    <t>CTD12</t>
  </si>
  <si>
    <t>CTD13</t>
  </si>
  <si>
    <t>CTD14</t>
  </si>
  <si>
    <t>CTD15</t>
  </si>
  <si>
    <t>CTD16</t>
  </si>
  <si>
    <t>CTD17</t>
  </si>
  <si>
    <t>CTD18</t>
  </si>
  <si>
    <t>CTD20</t>
  </si>
  <si>
    <t>CTD21</t>
  </si>
  <si>
    <t>CTD22</t>
  </si>
  <si>
    <t>CTD23</t>
  </si>
  <si>
    <t>CTD24</t>
  </si>
  <si>
    <t>CTD25</t>
  </si>
  <si>
    <t>CTD26</t>
  </si>
  <si>
    <t>CTD27</t>
  </si>
  <si>
    <t>CTD28</t>
  </si>
  <si>
    <t>CTD29</t>
  </si>
  <si>
    <t>CTD30</t>
  </si>
  <si>
    <t>CTD31</t>
  </si>
  <si>
    <t>CTD33</t>
  </si>
  <si>
    <t>No sample</t>
  </si>
  <si>
    <t>Sample_type</t>
  </si>
  <si>
    <t>TAN1802</t>
  </si>
  <si>
    <t>TAN1901</t>
  </si>
  <si>
    <t>Cluster</t>
  </si>
  <si>
    <t>Cluster 1</t>
  </si>
  <si>
    <t>Cluster 2</t>
  </si>
  <si>
    <t>Cluster 3</t>
  </si>
  <si>
    <t>Cluster 4</t>
  </si>
  <si>
    <t>Cluster 6</t>
  </si>
  <si>
    <t>Cluster 7</t>
  </si>
  <si>
    <t>Cluster 5</t>
  </si>
  <si>
    <t>Region</t>
  </si>
  <si>
    <t>PFZ</t>
  </si>
  <si>
    <t>sACC</t>
  </si>
  <si>
    <t>RSR</t>
  </si>
  <si>
    <t>Ross_Sea_Regions</t>
  </si>
  <si>
    <t>Cape Adare</t>
  </si>
  <si>
    <t xml:space="preserve">Oceanic </t>
  </si>
  <si>
    <t>Central Shelf</t>
  </si>
  <si>
    <t>SAZ</t>
  </si>
  <si>
    <t>Zeu</t>
  </si>
  <si>
    <t>Zeu_layer</t>
  </si>
  <si>
    <t>C14_NPPInt</t>
  </si>
  <si>
    <t>Iselin bank</t>
  </si>
  <si>
    <t>Number</t>
  </si>
  <si>
    <t>Southeast Shelf</t>
  </si>
  <si>
    <t>Shared</t>
  </si>
  <si>
    <t>Oxygen</t>
  </si>
  <si>
    <t>Pressure (mmHg)</t>
  </si>
  <si>
    <t>Neg-08-07</t>
  </si>
  <si>
    <t>Negative</t>
  </si>
  <si>
    <t>Neg-09-07</t>
  </si>
  <si>
    <t>Neg-16-07</t>
  </si>
  <si>
    <t>Neg-17-07</t>
  </si>
  <si>
    <t>Neg-17-09</t>
  </si>
  <si>
    <t>Neg-21-09</t>
  </si>
  <si>
    <t>Neg-22-09</t>
  </si>
  <si>
    <t>Neg-23-09</t>
  </si>
  <si>
    <t>Neg-24-09</t>
  </si>
  <si>
    <t>Neg-25-09</t>
  </si>
  <si>
    <t>O2 anomaly</t>
  </si>
  <si>
    <t>Expected_Oxygen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</si>
</sst>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wrapText="1"/>
    </xf>
    <xf numFmtId="2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 readingOrder="1"/>
    </xf>
    <xf numFmtId="0" fontId="0" fillId="0" borderId="0" xfId="0" quotePrefix="1" applyAlignment="1" applyProtection="1">
      <alignment horizontal="left" vertical="center" wrapText="1"/>
      <protection locked="0" hidden="1"/>
    </xf>
    <xf numFmtId="2" fontId="0" fillId="0" borderId="0" xfId="0" applyNumberFormat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vertical="top"/>
    </xf>
    <xf numFmtId="0" fontId="0" fillId="0" borderId="0" xfId="0" quotePrefix="1" applyFill="1" applyAlignment="1" applyProtection="1">
      <alignment horizontal="left" vertical="center" wrapText="1"/>
      <protection locked="0" hidden="1"/>
    </xf>
    <xf numFmtId="0" fontId="3" fillId="0" borderId="0" xfId="0" applyFont="1" applyFill="1" applyAlignment="1">
      <alignment horizontal="left"/>
    </xf>
    <xf numFmtId="164" fontId="0" fillId="0" borderId="0" xfId="0" applyNumberFormat="1" applyFill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0" fillId="0" borderId="0" xfId="0" applyNumberFormat="1" applyFill="1" applyAlignment="1">
      <alignment horizontal="center" vertical="center"/>
    </xf>
    <xf numFmtId="2" fontId="1" fillId="0" borderId="0" xfId="0" applyNumberFormat="1" applyFont="1" applyFill="1" applyAlignment="1">
      <alignment horizontal="left" vertical="top"/>
    </xf>
    <xf numFmtId="2" fontId="0" fillId="0" borderId="0" xfId="0" applyNumberFormat="1" applyFill="1" applyAlignment="1">
      <alignment horizontal="left"/>
    </xf>
    <xf numFmtId="2" fontId="1" fillId="0" borderId="0" xfId="0" applyNumberFormat="1" applyFont="1" applyFill="1" applyAlignment="1">
      <alignment horizontal="center" vertical="top"/>
    </xf>
    <xf numFmtId="166" fontId="0" fillId="0" borderId="0" xfId="0" applyNumberFormat="1" applyFill="1" applyAlignment="1">
      <alignment horizontal="center"/>
    </xf>
    <xf numFmtId="2" fontId="2" fillId="0" borderId="0" xfId="0" applyNumberFormat="1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left" vertical="top"/>
    </xf>
    <xf numFmtId="0" fontId="0" fillId="0" borderId="0" xfId="0" quotePrefix="1" applyFill="1" applyAlignment="1" applyProtection="1">
      <alignment horizontal="left" vertical="center"/>
      <protection locked="0" hidden="1"/>
    </xf>
  </cellXfs>
  <cellStyles count="1">
    <cellStyle name="Normal" xfId="0" builtinId="0"/>
  </cellStyles>
  <dxfs count="9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ia Cristi" id="{48432AF4-2A73-42E6-A67E-8EBE96A34041}" userId="S::Antonia.Cristi@niwa.co.nz::dee60021-4e13-42d1-8570-05b9c70d2d6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8" dT="2020-05-19T04:33:49.86" personId="{48432AF4-2A73-42E6-A67E-8EBE96A34041}" id="{0C639445-4AC8-48CC-A33D-84B3251AFA07}">
    <text>Not sure which CTD is the correct one and if they match with Ucast, since 8945 was also indicated for CTD34/35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93EB-AD3F-43E8-9B83-6F7D912C0E65}">
  <sheetPr filterMode="1"/>
  <dimension ref="A1:AO523"/>
  <sheetViews>
    <sheetView tabSelected="1" zoomScale="90" workbookViewId="0">
      <pane xSplit="1" topLeftCell="B1" activePane="topRight" state="frozen"/>
      <selection pane="topRight" activeCell="A20" sqref="A20:A23"/>
    </sheetView>
  </sheetViews>
  <sheetFormatPr defaultColWidth="9.140625" defaultRowHeight="15" x14ac:dyDescent="0.25"/>
  <cols>
    <col min="1" max="1" width="18" style="21" bestFit="1" customWidth="1"/>
    <col min="2" max="3" width="9.140625" style="21" customWidth="1"/>
    <col min="4" max="4" width="9.140625" style="21"/>
    <col min="5" max="6" width="14.28515625" style="21" customWidth="1"/>
    <col min="7" max="7" width="9.140625" style="21" customWidth="1"/>
    <col min="8" max="8" width="9.7109375" style="21" bestFit="1" customWidth="1"/>
    <col min="9" max="10" width="9.140625" style="21"/>
    <col min="11" max="11" width="9.140625" style="21" customWidth="1"/>
    <col min="12" max="13" width="13.28515625" style="21" customWidth="1"/>
    <col min="14" max="14" width="12.5703125" style="21" customWidth="1"/>
    <col min="15" max="15" width="13.28515625" style="21" customWidth="1"/>
    <col min="16" max="16" width="9.140625" style="21" customWidth="1"/>
    <col min="17" max="17" width="15.85546875" style="21" customWidth="1"/>
    <col min="18" max="24" width="9.140625" style="21" customWidth="1"/>
    <col min="25" max="25" width="16.85546875" style="22" bestFit="1" customWidth="1"/>
    <col min="26" max="26" width="16.85546875" style="21" customWidth="1"/>
    <col min="27" max="33" width="9.140625" style="21" customWidth="1"/>
    <col min="34" max="34" width="15.28515625" style="23" bestFit="1" customWidth="1"/>
    <col min="35" max="35" width="9.5703125" style="23" customWidth="1"/>
    <col min="36" max="36" width="9.140625" style="21"/>
    <col min="37" max="37" width="12" style="21" bestFit="1" customWidth="1"/>
    <col min="38" max="38" width="11.7109375" style="21" bestFit="1" customWidth="1"/>
    <col min="39" max="39" width="11.85546875" style="21" bestFit="1" customWidth="1"/>
    <col min="40" max="40" width="13.28515625" style="21" bestFit="1" customWidth="1"/>
    <col min="41" max="16384" width="9.140625" style="21"/>
  </cols>
  <sheetData>
    <row r="1" spans="1:41" x14ac:dyDescent="0.25">
      <c r="A1" s="20" t="s">
        <v>0</v>
      </c>
      <c r="B1" s="21" t="s">
        <v>1</v>
      </c>
      <c r="C1" s="21" t="s">
        <v>133</v>
      </c>
      <c r="D1" s="21" t="s">
        <v>2</v>
      </c>
      <c r="E1" s="21" t="s">
        <v>268</v>
      </c>
      <c r="F1" s="21" t="s">
        <v>271</v>
      </c>
      <c r="G1" s="21" t="s">
        <v>136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  <c r="M1" s="21" t="s">
        <v>279</v>
      </c>
      <c r="N1" s="21" t="s">
        <v>283</v>
      </c>
      <c r="O1" s="21" t="s">
        <v>8</v>
      </c>
      <c r="P1" s="21" t="s">
        <v>294</v>
      </c>
      <c r="Q1" s="21" t="s">
        <v>292</v>
      </c>
      <c r="R1" s="21" t="s">
        <v>9</v>
      </c>
      <c r="S1" s="21" t="s">
        <v>10</v>
      </c>
      <c r="T1" s="21" t="s">
        <v>296</v>
      </c>
      <c r="U1" s="21" t="s">
        <v>295</v>
      </c>
      <c r="V1" s="21" t="s">
        <v>11</v>
      </c>
      <c r="W1" s="21" t="s">
        <v>12</v>
      </c>
      <c r="X1" s="21" t="s">
        <v>13</v>
      </c>
      <c r="Y1" s="22" t="s">
        <v>309</v>
      </c>
      <c r="Z1" s="21" t="s">
        <v>308</v>
      </c>
      <c r="AA1" s="21" t="s">
        <v>14</v>
      </c>
      <c r="AB1" s="21" t="s">
        <v>15</v>
      </c>
      <c r="AC1" s="21" t="s">
        <v>17</v>
      </c>
      <c r="AD1" s="21" t="s">
        <v>16</v>
      </c>
      <c r="AE1" s="21" t="s">
        <v>18</v>
      </c>
      <c r="AF1" s="21" t="s">
        <v>19</v>
      </c>
      <c r="AG1" s="21" t="s">
        <v>20</v>
      </c>
      <c r="AH1" s="23" t="s">
        <v>21</v>
      </c>
      <c r="AI1" s="24" t="s">
        <v>290</v>
      </c>
      <c r="AJ1" s="21" t="s">
        <v>288</v>
      </c>
      <c r="AK1" s="21" t="s">
        <v>289</v>
      </c>
      <c r="AL1" s="21" t="s">
        <v>22</v>
      </c>
      <c r="AM1" s="21" t="s">
        <v>23</v>
      </c>
      <c r="AN1" s="21" t="s">
        <v>24</v>
      </c>
      <c r="AO1" s="21" t="s">
        <v>25</v>
      </c>
    </row>
    <row r="2" spans="1:41" s="2" customFormat="1" x14ac:dyDescent="0.25">
      <c r="A2" s="1" t="s">
        <v>33</v>
      </c>
      <c r="B2" s="2" t="s">
        <v>27</v>
      </c>
      <c r="C2" s="2" t="s">
        <v>134</v>
      </c>
      <c r="D2" s="2" t="s">
        <v>269</v>
      </c>
      <c r="E2" s="2" t="s">
        <v>4</v>
      </c>
      <c r="F2" s="2" t="s">
        <v>272</v>
      </c>
      <c r="G2" s="2" t="s">
        <v>135</v>
      </c>
      <c r="H2" s="2">
        <v>8911</v>
      </c>
      <c r="I2" s="2">
        <v>1</v>
      </c>
      <c r="J2" s="2">
        <v>100</v>
      </c>
      <c r="K2" s="2">
        <v>-58.027839999999998</v>
      </c>
      <c r="L2" s="2" t="s">
        <v>28</v>
      </c>
      <c r="M2" s="2" t="s">
        <v>280</v>
      </c>
      <c r="N2" s="2" t="s">
        <v>280</v>
      </c>
      <c r="O2" s="2">
        <v>174.21484000000001</v>
      </c>
      <c r="Q2" s="2">
        <v>103</v>
      </c>
      <c r="R2" s="2">
        <v>5.8956</v>
      </c>
      <c r="S2" s="2">
        <v>33.992181112081191</v>
      </c>
      <c r="T2" s="2">
        <f>J2*75</f>
        <v>7500</v>
      </c>
      <c r="U2" s="2">
        <v>291.99599999999998</v>
      </c>
      <c r="V2" s="2">
        <v>0.57469000000000003</v>
      </c>
      <c r="W2" s="2">
        <v>97.316850000000002</v>
      </c>
      <c r="X2" s="2">
        <v>1.8149</v>
      </c>
      <c r="Y2" s="10">
        <v>315.88698516307397</v>
      </c>
      <c r="Z2" s="16">
        <f>U2-Y2</f>
        <v>-23.890985163073992</v>
      </c>
      <c r="AA2" s="2">
        <v>14.957264957264957</v>
      </c>
      <c r="AB2" s="2">
        <v>1.7094017094017095</v>
      </c>
      <c r="AC2" s="2">
        <v>1.1624152405553763</v>
      </c>
      <c r="AD2" s="6">
        <v>3.9886039886039888</v>
      </c>
      <c r="AE2" s="4">
        <v>6.7000000000000004E-2</v>
      </c>
      <c r="AF2" s="4">
        <v>0.02</v>
      </c>
      <c r="AG2" s="3">
        <v>1.1529221748E-2</v>
      </c>
      <c r="AH2" s="4">
        <v>0.08</v>
      </c>
      <c r="AI2" s="4"/>
      <c r="AJ2" s="17">
        <v>96</v>
      </c>
      <c r="AK2" s="9" t="str">
        <f>IF(AJ2&gt;=J2,"surface", "sub-surface")</f>
        <v>sub-surface</v>
      </c>
      <c r="AL2" s="2">
        <v>34</v>
      </c>
      <c r="AM2" s="2">
        <v>43</v>
      </c>
      <c r="AN2" s="2">
        <v>34</v>
      </c>
      <c r="AO2" s="2" t="s">
        <v>31</v>
      </c>
    </row>
    <row r="3" spans="1:41" s="2" customFormat="1" x14ac:dyDescent="0.25">
      <c r="A3" s="1" t="s">
        <v>34</v>
      </c>
      <c r="B3" s="2" t="s">
        <v>27</v>
      </c>
      <c r="C3" s="2" t="s">
        <v>134</v>
      </c>
      <c r="D3" s="2" t="s">
        <v>269</v>
      </c>
      <c r="E3" s="2" t="s">
        <v>4</v>
      </c>
      <c r="F3" s="2" t="s">
        <v>272</v>
      </c>
      <c r="G3" s="2" t="s">
        <v>135</v>
      </c>
      <c r="H3" s="2">
        <v>8911</v>
      </c>
      <c r="I3" s="2">
        <v>1</v>
      </c>
      <c r="J3" s="2">
        <v>200</v>
      </c>
      <c r="K3" s="2">
        <v>-58.027839999999998</v>
      </c>
      <c r="L3" s="2" t="s">
        <v>28</v>
      </c>
      <c r="M3" s="2" t="s">
        <v>280</v>
      </c>
      <c r="N3" s="2" t="s">
        <v>280</v>
      </c>
      <c r="O3" s="2">
        <v>174.21484000000001</v>
      </c>
      <c r="Q3" s="2">
        <v>103</v>
      </c>
      <c r="R3" s="2">
        <v>4.2402999999999995</v>
      </c>
      <c r="S3" s="2">
        <v>34.011366448503409</v>
      </c>
      <c r="T3" s="2">
        <f>J3*75</f>
        <v>15000</v>
      </c>
      <c r="U3" s="2">
        <v>291.43200000000002</v>
      </c>
      <c r="V3" s="2">
        <v>6.4601000000000006E-2</v>
      </c>
      <c r="W3" s="2">
        <v>98.446200000000005</v>
      </c>
      <c r="X3" s="2">
        <v>5.883E-2</v>
      </c>
      <c r="Y3" s="10">
        <v>328.71220761343346</v>
      </c>
      <c r="Z3" s="16">
        <f>U3-Y3</f>
        <v>-37.280207613433447</v>
      </c>
      <c r="AJ3" s="17">
        <v>96</v>
      </c>
      <c r="AK3" s="9" t="str">
        <f>IF(AJ3&gt;=J3,"surface", "sub-surface")</f>
        <v>sub-surface</v>
      </c>
      <c r="AL3" s="2">
        <v>34</v>
      </c>
      <c r="AM3" s="2">
        <v>43</v>
      </c>
      <c r="AN3" s="2">
        <v>34</v>
      </c>
      <c r="AO3" s="2" t="s">
        <v>31</v>
      </c>
    </row>
    <row r="4" spans="1:41" s="2" customFormat="1" x14ac:dyDescent="0.25">
      <c r="A4" s="1" t="s">
        <v>26</v>
      </c>
      <c r="B4" s="2" t="s">
        <v>27</v>
      </c>
      <c r="C4" s="2" t="s">
        <v>134</v>
      </c>
      <c r="D4" s="2" t="s">
        <v>269</v>
      </c>
      <c r="E4" s="2" t="s">
        <v>4</v>
      </c>
      <c r="F4" s="2" t="s">
        <v>272</v>
      </c>
      <c r="G4" s="2" t="s">
        <v>135</v>
      </c>
      <c r="H4" s="2">
        <v>8911</v>
      </c>
      <c r="I4" s="2">
        <v>1</v>
      </c>
      <c r="J4" s="2">
        <v>25</v>
      </c>
      <c r="K4" s="2">
        <v>-58.027839999999998</v>
      </c>
      <c r="L4" s="2" t="s">
        <v>28</v>
      </c>
      <c r="M4" s="2" t="s">
        <v>280</v>
      </c>
      <c r="N4" s="2" t="s">
        <v>280</v>
      </c>
      <c r="O4" s="2">
        <v>174.21484000000001</v>
      </c>
      <c r="Q4" s="2">
        <v>103</v>
      </c>
      <c r="R4" s="2">
        <v>7.3806000000000003</v>
      </c>
      <c r="S4" s="2">
        <v>33.946792923676995</v>
      </c>
      <c r="T4" s="2">
        <f>J4*75</f>
        <v>1875</v>
      </c>
      <c r="U4" s="2">
        <v>286.2595</v>
      </c>
      <c r="V4" s="2">
        <v>0.37403999999999998</v>
      </c>
      <c r="W4" s="2">
        <v>95.798550000000006</v>
      </c>
      <c r="X4" s="2">
        <v>65.253</v>
      </c>
      <c r="Y4" s="16">
        <v>305.17998243058992</v>
      </c>
      <c r="Z4" s="16">
        <f>U4-Y4</f>
        <v>-18.920482430589914</v>
      </c>
      <c r="AA4" s="12">
        <v>20.156695156695157</v>
      </c>
      <c r="AB4" s="12">
        <v>0.32763532763532766</v>
      </c>
      <c r="AC4" s="12">
        <v>1.2915724895059735</v>
      </c>
      <c r="AD4" s="6">
        <v>2.6780626780626782</v>
      </c>
      <c r="AE4" s="2">
        <v>6.7000000000000004E-2</v>
      </c>
      <c r="AF4" s="2">
        <v>0.06</v>
      </c>
      <c r="AG4" s="3">
        <v>1.1389035120750001E-2</v>
      </c>
      <c r="AH4" s="2">
        <v>0.1</v>
      </c>
      <c r="AJ4" s="17">
        <v>96</v>
      </c>
      <c r="AK4" s="9" t="str">
        <f>IF(AJ4&gt;=J4,"surface", "sub-surface")</f>
        <v>surface</v>
      </c>
      <c r="AL4" s="2">
        <v>34</v>
      </c>
      <c r="AM4" s="2">
        <v>43</v>
      </c>
      <c r="AN4" s="2">
        <v>34</v>
      </c>
      <c r="AO4" s="2" t="s">
        <v>29</v>
      </c>
    </row>
    <row r="5" spans="1:41" s="2" customFormat="1" x14ac:dyDescent="0.25">
      <c r="A5" s="1" t="s">
        <v>30</v>
      </c>
      <c r="B5" s="2" t="s">
        <v>27</v>
      </c>
      <c r="C5" s="2" t="s">
        <v>134</v>
      </c>
      <c r="D5" s="2" t="s">
        <v>269</v>
      </c>
      <c r="E5" s="2" t="s">
        <v>4</v>
      </c>
      <c r="F5" s="2" t="s">
        <v>272</v>
      </c>
      <c r="G5" s="2" t="s">
        <v>135</v>
      </c>
      <c r="H5" s="2">
        <v>8911</v>
      </c>
      <c r="I5" s="2">
        <v>1</v>
      </c>
      <c r="J5" s="2">
        <v>50</v>
      </c>
      <c r="K5" s="2">
        <v>-58.027839999999998</v>
      </c>
      <c r="L5" s="2" t="s">
        <v>28</v>
      </c>
      <c r="M5" s="2" t="s">
        <v>280</v>
      </c>
      <c r="N5" s="2" t="s">
        <v>280</v>
      </c>
      <c r="O5" s="2">
        <v>174.21484000000001</v>
      </c>
      <c r="Q5" s="2">
        <v>103</v>
      </c>
      <c r="R5" s="2">
        <v>7.1535000000000002</v>
      </c>
      <c r="S5" s="2">
        <v>33.974329268054873</v>
      </c>
      <c r="T5" s="2">
        <f>J5*75</f>
        <v>3750</v>
      </c>
      <c r="U5" s="2">
        <v>286.49450000000002</v>
      </c>
      <c r="V5" s="2">
        <v>0.79376999999999998</v>
      </c>
      <c r="W5" s="2">
        <v>95.439800000000005</v>
      </c>
      <c r="X5" s="2">
        <v>20.026000000000003</v>
      </c>
      <c r="Y5" s="16">
        <v>306.73366104187926</v>
      </c>
      <c r="Z5" s="16">
        <f>U5-Y5</f>
        <v>-20.239161041879242</v>
      </c>
      <c r="AA5" s="13">
        <v>19.658119658119659</v>
      </c>
      <c r="AB5" s="13">
        <v>0.54131054131054135</v>
      </c>
      <c r="AC5" s="13">
        <v>1.2592831772683242</v>
      </c>
      <c r="AD5" s="6">
        <v>3.1125356125356127</v>
      </c>
      <c r="AE5" s="4">
        <v>7.3999999999999996E-2</v>
      </c>
      <c r="AF5" s="4">
        <v>7.0000000000000007E-2</v>
      </c>
      <c r="AG5" s="3">
        <v>1.4394078783000001E-2</v>
      </c>
      <c r="AH5" s="4">
        <v>7.0000000000000007E-2</v>
      </c>
      <c r="AI5" s="4"/>
      <c r="AJ5" s="17">
        <v>96</v>
      </c>
      <c r="AK5" s="9" t="str">
        <f>IF(AJ5&gt;=J5,"surface", "sub-surface")</f>
        <v>surface</v>
      </c>
      <c r="AL5" s="2">
        <v>34</v>
      </c>
      <c r="AM5" s="2">
        <v>43</v>
      </c>
      <c r="AN5" s="2">
        <v>34</v>
      </c>
      <c r="AO5" s="2" t="s">
        <v>31</v>
      </c>
    </row>
    <row r="6" spans="1:41" s="2" customFormat="1" x14ac:dyDescent="0.25">
      <c r="A6" s="1" t="s">
        <v>32</v>
      </c>
      <c r="B6" s="2" t="s">
        <v>27</v>
      </c>
      <c r="C6" s="2" t="s">
        <v>134</v>
      </c>
      <c r="D6" s="2" t="s">
        <v>269</v>
      </c>
      <c r="E6" s="2" t="s">
        <v>4</v>
      </c>
      <c r="F6" s="2" t="s">
        <v>272</v>
      </c>
      <c r="G6" s="2" t="s">
        <v>135</v>
      </c>
      <c r="H6" s="2">
        <v>8911</v>
      </c>
      <c r="I6" s="2">
        <v>1</v>
      </c>
      <c r="J6" s="2">
        <v>75</v>
      </c>
      <c r="K6" s="2">
        <v>-58.027839999999998</v>
      </c>
      <c r="L6" s="2" t="s">
        <v>28</v>
      </c>
      <c r="M6" s="2" t="s">
        <v>280</v>
      </c>
      <c r="N6" s="2" t="s">
        <v>280</v>
      </c>
      <c r="O6" s="2">
        <v>174.21484000000001</v>
      </c>
      <c r="Q6" s="2">
        <v>103</v>
      </c>
      <c r="R6" s="2">
        <v>7.1795499999999999</v>
      </c>
      <c r="S6" s="2">
        <v>33.997569144549217</v>
      </c>
      <c r="T6" s="2">
        <f>J6*75</f>
        <v>5625</v>
      </c>
      <c r="U6" s="2">
        <v>285.83600000000001</v>
      </c>
      <c r="V6" s="2">
        <v>0.86987999999999999</v>
      </c>
      <c r="W6" s="2">
        <v>96.222999999999999</v>
      </c>
      <c r="X6" s="2">
        <v>5.8621999999999996</v>
      </c>
      <c r="Y6" s="16">
        <v>306.50224376693575</v>
      </c>
      <c r="Z6" s="16">
        <f>U6-Y6</f>
        <v>-20.666243766935736</v>
      </c>
      <c r="AA6" s="2">
        <v>19.088319088319089</v>
      </c>
      <c r="AB6" s="2">
        <v>0.8475783475783476</v>
      </c>
      <c r="AC6" s="2">
        <v>1.2915724895059735</v>
      </c>
      <c r="AD6" s="6">
        <v>2.9985754985754989</v>
      </c>
      <c r="AE6" s="4">
        <v>7.3999999999999996E-2</v>
      </c>
      <c r="AF6" s="4">
        <v>0.04</v>
      </c>
      <c r="AG6" s="3">
        <v>4.9451372160750004E-2</v>
      </c>
      <c r="AH6" s="4">
        <v>0.14000000000000001</v>
      </c>
      <c r="AI6" s="4"/>
      <c r="AJ6" s="17">
        <v>96</v>
      </c>
      <c r="AK6" s="9" t="str">
        <f>IF(AJ6&gt;=J6,"surface", "sub-surface")</f>
        <v>surface</v>
      </c>
      <c r="AL6" s="2">
        <v>34</v>
      </c>
      <c r="AM6" s="2">
        <v>43</v>
      </c>
      <c r="AN6" s="2">
        <v>34</v>
      </c>
      <c r="AO6" s="2" t="s">
        <v>31</v>
      </c>
    </row>
    <row r="7" spans="1:41" s="2" customFormat="1" hidden="1" x14ac:dyDescent="0.25">
      <c r="A7" s="2" t="s">
        <v>84</v>
      </c>
      <c r="B7" s="2" t="s">
        <v>27</v>
      </c>
      <c r="C7" s="2" t="s">
        <v>134</v>
      </c>
      <c r="D7" s="2" t="s">
        <v>269</v>
      </c>
      <c r="E7" s="2" t="s">
        <v>4</v>
      </c>
      <c r="G7" s="2" t="s">
        <v>134</v>
      </c>
      <c r="H7" s="2">
        <v>8917</v>
      </c>
      <c r="I7" s="2">
        <v>7</v>
      </c>
      <c r="J7" s="2">
        <v>10</v>
      </c>
      <c r="K7" s="2">
        <v>-71.458659999999995</v>
      </c>
      <c r="L7" s="2" t="s">
        <v>35</v>
      </c>
      <c r="O7" s="2">
        <v>172.30298999999999</v>
      </c>
      <c r="R7" s="2">
        <v>-0.77364999999999995</v>
      </c>
      <c r="S7" s="2">
        <v>34.174199999999999</v>
      </c>
      <c r="U7" s="2">
        <v>323.9205</v>
      </c>
      <c r="V7" s="2">
        <v>0.96974000000000005</v>
      </c>
      <c r="W7" s="2">
        <v>94.497150000000005</v>
      </c>
      <c r="X7" s="2">
        <v>0.20469000000000001</v>
      </c>
    </row>
    <row r="8" spans="1:41" s="2" customFormat="1" hidden="1" x14ac:dyDescent="0.25">
      <c r="A8" s="2" t="s">
        <v>85</v>
      </c>
      <c r="B8" s="2" t="s">
        <v>27</v>
      </c>
      <c r="C8" s="2" t="s">
        <v>134</v>
      </c>
      <c r="D8" s="2" t="s">
        <v>269</v>
      </c>
      <c r="E8" s="2" t="s">
        <v>4</v>
      </c>
      <c r="G8" s="2" t="s">
        <v>134</v>
      </c>
      <c r="H8" s="2">
        <v>8917</v>
      </c>
      <c r="I8" s="2">
        <v>7</v>
      </c>
      <c r="J8" s="2">
        <v>100</v>
      </c>
      <c r="K8" s="2">
        <v>-71.458659999999995</v>
      </c>
      <c r="L8" s="2" t="s">
        <v>35</v>
      </c>
      <c r="O8" s="2">
        <v>172.30298999999999</v>
      </c>
      <c r="R8" s="2">
        <v>-1.1545000000000001</v>
      </c>
      <c r="S8" s="2">
        <v>34.373370000000001</v>
      </c>
      <c r="U8" s="2">
        <v>271.04199</v>
      </c>
      <c r="V8" s="2">
        <v>0.39578000000000002</v>
      </c>
      <c r="W8" s="2">
        <v>97.685599999999994</v>
      </c>
      <c r="X8" s="2">
        <v>5.883E-2</v>
      </c>
      <c r="AG8" s="3"/>
    </row>
    <row r="9" spans="1:41" s="2" customFormat="1" hidden="1" x14ac:dyDescent="0.25">
      <c r="A9" s="2" t="s">
        <v>86</v>
      </c>
      <c r="B9" s="2" t="s">
        <v>27</v>
      </c>
      <c r="C9" s="2" t="s">
        <v>134</v>
      </c>
      <c r="D9" s="2" t="s">
        <v>269</v>
      </c>
      <c r="E9" s="2" t="s">
        <v>4</v>
      </c>
      <c r="G9" s="2" t="s">
        <v>134</v>
      </c>
      <c r="H9" s="2">
        <v>8917</v>
      </c>
      <c r="I9" s="2">
        <v>7</v>
      </c>
      <c r="J9" s="2">
        <v>25</v>
      </c>
      <c r="K9" s="2">
        <v>-71.458659999999995</v>
      </c>
      <c r="L9" s="2" t="s">
        <v>35</v>
      </c>
      <c r="O9" s="2">
        <v>172.30298999999999</v>
      </c>
      <c r="R9" s="2">
        <v>-0.77485000000000004</v>
      </c>
      <c r="S9" s="2">
        <v>34.174520000000001</v>
      </c>
      <c r="U9" s="2">
        <v>323.67349000000002</v>
      </c>
      <c r="V9" s="2">
        <v>0.97199999999999998</v>
      </c>
      <c r="W9" s="2">
        <v>94.564350000000005</v>
      </c>
      <c r="X9" s="2">
        <v>5.883E-2</v>
      </c>
      <c r="AG9" s="3"/>
    </row>
    <row r="10" spans="1:41" s="2" customFormat="1" hidden="1" x14ac:dyDescent="0.25">
      <c r="A10" s="2" t="s">
        <v>87</v>
      </c>
      <c r="B10" s="2" t="s">
        <v>27</v>
      </c>
      <c r="C10" s="2" t="s">
        <v>134</v>
      </c>
      <c r="D10" s="2" t="s">
        <v>269</v>
      </c>
      <c r="E10" s="2" t="s">
        <v>4</v>
      </c>
      <c r="G10" s="2" t="s">
        <v>134</v>
      </c>
      <c r="H10" s="2">
        <v>8917</v>
      </c>
      <c r="I10" s="2">
        <v>7</v>
      </c>
      <c r="J10" s="2">
        <v>75</v>
      </c>
      <c r="K10" s="2">
        <v>-71.458659999999995</v>
      </c>
      <c r="L10" s="2" t="s">
        <v>35</v>
      </c>
      <c r="O10" s="2">
        <v>172.30298999999999</v>
      </c>
      <c r="R10" s="2">
        <v>-1.0652999999999999</v>
      </c>
      <c r="S10" s="2">
        <v>34.268569999999997</v>
      </c>
      <c r="U10" s="2">
        <v>297.17899</v>
      </c>
      <c r="V10" s="2">
        <v>0.65903999999999996</v>
      </c>
      <c r="W10" s="2">
        <v>96.282849999999996</v>
      </c>
      <c r="X10" s="2">
        <v>5.883E-2</v>
      </c>
      <c r="AG10" s="3"/>
    </row>
    <row r="11" spans="1:41" s="2" customFormat="1" hidden="1" x14ac:dyDescent="0.25">
      <c r="A11" s="2" t="s">
        <v>88</v>
      </c>
      <c r="B11" s="2" t="s">
        <v>27</v>
      </c>
      <c r="C11" s="2" t="s">
        <v>134</v>
      </c>
      <c r="D11" s="2" t="s">
        <v>269</v>
      </c>
      <c r="E11" s="2" t="s">
        <v>4</v>
      </c>
      <c r="G11" s="2" t="s">
        <v>134</v>
      </c>
      <c r="H11" s="2">
        <v>8918</v>
      </c>
      <c r="I11" s="2">
        <v>8</v>
      </c>
      <c r="J11" s="2">
        <v>10</v>
      </c>
      <c r="K11" s="2">
        <v>-71.467330000000004</v>
      </c>
      <c r="L11" s="2" t="s">
        <v>35</v>
      </c>
      <c r="O11" s="2">
        <v>172.166</v>
      </c>
      <c r="R11" s="2">
        <v>-0.82709999999999995</v>
      </c>
      <c r="S11" s="2">
        <v>34.161450000000002</v>
      </c>
      <c r="U11" s="2">
        <v>326.51999000000001</v>
      </c>
      <c r="V11" s="2">
        <v>0.97323999999999999</v>
      </c>
      <c r="W11" s="2">
        <v>94.478399999999993</v>
      </c>
      <c r="X11" s="2">
        <v>0.65193999999999996</v>
      </c>
      <c r="AG11" s="3"/>
    </row>
    <row r="12" spans="1:41" s="2" customFormat="1" hidden="1" x14ac:dyDescent="0.25">
      <c r="A12" s="2" t="s">
        <v>89</v>
      </c>
      <c r="B12" s="2" t="s">
        <v>27</v>
      </c>
      <c r="C12" s="2" t="s">
        <v>134</v>
      </c>
      <c r="D12" s="2" t="s">
        <v>269</v>
      </c>
      <c r="E12" s="2" t="s">
        <v>4</v>
      </c>
      <c r="G12" s="2" t="s">
        <v>134</v>
      </c>
      <c r="H12" s="2">
        <v>8918</v>
      </c>
      <c r="I12" s="2">
        <v>8</v>
      </c>
      <c r="J12" s="2">
        <v>100</v>
      </c>
      <c r="K12" s="2">
        <v>-71.467330000000004</v>
      </c>
      <c r="L12" s="2" t="s">
        <v>35</v>
      </c>
      <c r="O12" s="2">
        <v>172.166</v>
      </c>
      <c r="R12" s="2">
        <v>-0.87219999999999998</v>
      </c>
      <c r="S12" s="2">
        <v>34.421439999999997</v>
      </c>
      <c r="U12" s="2">
        <v>261.48901000000001</v>
      </c>
      <c r="V12" s="2">
        <v>0.30763000000000001</v>
      </c>
      <c r="W12" s="2">
        <v>97.654499999999999</v>
      </c>
      <c r="X12" s="2">
        <v>5.883E-2</v>
      </c>
      <c r="AG12" s="3"/>
    </row>
    <row r="13" spans="1:41" s="2" customFormat="1" hidden="1" x14ac:dyDescent="0.25">
      <c r="A13" s="2" t="s">
        <v>90</v>
      </c>
      <c r="B13" s="2" t="s">
        <v>27</v>
      </c>
      <c r="C13" s="2" t="s">
        <v>134</v>
      </c>
      <c r="D13" s="2" t="s">
        <v>269</v>
      </c>
      <c r="E13" s="2" t="s">
        <v>4</v>
      </c>
      <c r="G13" s="2" t="s">
        <v>134</v>
      </c>
      <c r="H13" s="2">
        <v>8918</v>
      </c>
      <c r="I13" s="2">
        <v>8</v>
      </c>
      <c r="J13" s="2">
        <v>50</v>
      </c>
      <c r="K13" s="2">
        <v>-71.467330000000004</v>
      </c>
      <c r="L13" s="2" t="s">
        <v>35</v>
      </c>
      <c r="O13" s="2">
        <v>172.166</v>
      </c>
      <c r="R13" s="2">
        <v>-0.82040000000000002</v>
      </c>
      <c r="S13" s="2">
        <v>34.163080000000001</v>
      </c>
      <c r="U13" s="2">
        <v>325.10901000000001</v>
      </c>
      <c r="V13" s="2">
        <v>1.0045900000000001</v>
      </c>
      <c r="W13" s="2">
        <v>94.569400000000002</v>
      </c>
      <c r="X13" s="2">
        <v>6.2109999999999999E-2</v>
      </c>
      <c r="AG13" s="3"/>
    </row>
    <row r="14" spans="1:41" s="2" customFormat="1" hidden="1" x14ac:dyDescent="0.25">
      <c r="A14" s="2" t="s">
        <v>91</v>
      </c>
      <c r="B14" s="2" t="s">
        <v>27</v>
      </c>
      <c r="C14" s="2" t="s">
        <v>134</v>
      </c>
      <c r="D14" s="2" t="s">
        <v>269</v>
      </c>
      <c r="E14" s="2" t="s">
        <v>4</v>
      </c>
      <c r="G14" s="2" t="s">
        <v>134</v>
      </c>
      <c r="H14" s="2">
        <v>8918</v>
      </c>
      <c r="I14" s="2">
        <v>8</v>
      </c>
      <c r="J14" s="2">
        <v>75</v>
      </c>
      <c r="K14" s="2">
        <v>-71.467330000000004</v>
      </c>
      <c r="L14" s="2" t="s">
        <v>35</v>
      </c>
      <c r="O14" s="2">
        <v>172.166</v>
      </c>
      <c r="R14" s="2">
        <v>-0.73919999999999997</v>
      </c>
      <c r="S14" s="2">
        <v>34.272790000000001</v>
      </c>
      <c r="U14" s="2">
        <v>303.19</v>
      </c>
      <c r="V14" s="2">
        <v>0.93139000000000005</v>
      </c>
      <c r="W14" s="2">
        <v>95.235699999999994</v>
      </c>
      <c r="X14" s="2">
        <v>5.883E-2</v>
      </c>
      <c r="AG14" s="3"/>
    </row>
    <row r="15" spans="1:41" s="2" customFormat="1" hidden="1" x14ac:dyDescent="0.25">
      <c r="A15" s="2" t="s">
        <v>92</v>
      </c>
      <c r="B15" s="2" t="s">
        <v>27</v>
      </c>
      <c r="C15" s="2" t="s">
        <v>134</v>
      </c>
      <c r="D15" s="2" t="s">
        <v>269</v>
      </c>
      <c r="E15" s="2" t="s">
        <v>4</v>
      </c>
      <c r="F15" s="2" t="s">
        <v>273</v>
      </c>
      <c r="G15" s="2" t="s">
        <v>134</v>
      </c>
      <c r="H15" s="2">
        <v>8919</v>
      </c>
      <c r="I15" s="2">
        <v>9</v>
      </c>
      <c r="J15" s="5">
        <v>10</v>
      </c>
      <c r="K15" s="2">
        <v>-71.476140000000001</v>
      </c>
      <c r="L15" s="2" t="s">
        <v>35</v>
      </c>
      <c r="M15" s="2" t="s">
        <v>282</v>
      </c>
      <c r="N15" s="2" t="s">
        <v>284</v>
      </c>
      <c r="O15" s="2">
        <v>172.08009999999999</v>
      </c>
      <c r="R15" s="2">
        <v>-0.80149999999999999</v>
      </c>
      <c r="S15" s="2">
        <v>34.200830432179963</v>
      </c>
      <c r="U15" s="2">
        <v>324.40800000000002</v>
      </c>
      <c r="V15" s="2">
        <v>0.83050999999999997</v>
      </c>
      <c r="W15" s="2">
        <v>94.456400000000002</v>
      </c>
      <c r="X15" s="2">
        <v>11.912000000000001</v>
      </c>
      <c r="AA15" s="2">
        <v>28.774928774928778</v>
      </c>
      <c r="AB15" s="2">
        <v>0.46296296296296297</v>
      </c>
      <c r="AC15" s="6">
        <v>1.8727801097836616</v>
      </c>
      <c r="AD15" s="6">
        <v>76.566951566951573</v>
      </c>
      <c r="AE15" s="4">
        <v>7.4999999999999997E-2</v>
      </c>
      <c r="AF15" s="4">
        <v>7.0000000000000007E-2</v>
      </c>
      <c r="AG15" s="3">
        <v>0.11909630550299999</v>
      </c>
      <c r="AH15" s="4">
        <v>0.21</v>
      </c>
      <c r="AI15" s="4"/>
      <c r="AJ15" s="9">
        <v>90</v>
      </c>
      <c r="AK15" s="9" t="str">
        <f>IF(AJ15&gt;=J15,"surface", "sub-surface")</f>
        <v>surface</v>
      </c>
      <c r="AL15" s="2">
        <v>58</v>
      </c>
      <c r="AM15" s="2">
        <v>62</v>
      </c>
      <c r="AN15" s="2">
        <v>58</v>
      </c>
      <c r="AO15" s="2" t="s">
        <v>29</v>
      </c>
    </row>
    <row r="16" spans="1:41" s="2" customFormat="1" hidden="1" x14ac:dyDescent="0.25">
      <c r="A16" s="2" t="s">
        <v>93</v>
      </c>
      <c r="B16" s="2" t="s">
        <v>27</v>
      </c>
      <c r="C16" s="2" t="s">
        <v>134</v>
      </c>
      <c r="D16" s="2" t="s">
        <v>269</v>
      </c>
      <c r="E16" s="2" t="s">
        <v>4</v>
      </c>
      <c r="F16" s="2" t="s">
        <v>273</v>
      </c>
      <c r="G16" s="2" t="s">
        <v>134</v>
      </c>
      <c r="H16" s="2">
        <v>8919</v>
      </c>
      <c r="I16" s="2">
        <v>9</v>
      </c>
      <c r="J16" s="5">
        <v>100</v>
      </c>
      <c r="K16" s="2">
        <v>-71.476140000000001</v>
      </c>
      <c r="L16" s="2" t="s">
        <v>35</v>
      </c>
      <c r="M16" s="2" t="s">
        <v>282</v>
      </c>
      <c r="N16" s="2" t="s">
        <v>284</v>
      </c>
      <c r="O16" s="2">
        <v>172.08009999999999</v>
      </c>
      <c r="R16" s="2">
        <v>-0.49609999999999999</v>
      </c>
      <c r="S16" s="2">
        <v>34.39399357311904</v>
      </c>
      <c r="U16" s="2">
        <v>265.18200000000002</v>
      </c>
      <c r="V16" s="2">
        <v>0.62199000000000004</v>
      </c>
      <c r="W16" s="2">
        <v>96.520300000000006</v>
      </c>
      <c r="X16" s="2">
        <v>0.10654</v>
      </c>
      <c r="AA16" s="2">
        <v>30.76923076923077</v>
      </c>
      <c r="AB16" s="2">
        <v>0.22792022792022795</v>
      </c>
      <c r="AC16" s="6">
        <v>2.0988052954472072</v>
      </c>
      <c r="AD16" s="6">
        <v>85.113960113960118</v>
      </c>
      <c r="AE16" s="4">
        <v>6.9000000000000006E-2</v>
      </c>
      <c r="AF16" s="4">
        <v>0.1</v>
      </c>
      <c r="AG16" s="3">
        <v>0.11530738251674999</v>
      </c>
      <c r="AH16" s="4">
        <v>0.22</v>
      </c>
      <c r="AI16" s="4"/>
      <c r="AJ16" s="9">
        <v>90</v>
      </c>
      <c r="AK16" s="9" t="str">
        <f>IF(AJ16&gt;=J16,"surface", "sub-surface")</f>
        <v>sub-surface</v>
      </c>
      <c r="AL16" s="2">
        <v>58</v>
      </c>
      <c r="AM16" s="2">
        <v>62</v>
      </c>
      <c r="AN16" s="2">
        <v>58</v>
      </c>
      <c r="AO16" s="2" t="s">
        <v>31</v>
      </c>
    </row>
    <row r="17" spans="1:41" s="2" customFormat="1" hidden="1" x14ac:dyDescent="0.25">
      <c r="A17" s="2" t="s">
        <v>94</v>
      </c>
      <c r="B17" s="2" t="s">
        <v>27</v>
      </c>
      <c r="C17" s="2" t="s">
        <v>134</v>
      </c>
      <c r="D17" s="2" t="s">
        <v>269</v>
      </c>
      <c r="E17" s="2" t="s">
        <v>4</v>
      </c>
      <c r="F17" s="2" t="s">
        <v>273</v>
      </c>
      <c r="G17" s="2" t="s">
        <v>134</v>
      </c>
      <c r="H17" s="2">
        <v>8919</v>
      </c>
      <c r="I17" s="2">
        <v>9</v>
      </c>
      <c r="J17" s="5">
        <v>50</v>
      </c>
      <c r="K17" s="2">
        <v>-71.476140000000001</v>
      </c>
      <c r="L17" s="2" t="s">
        <v>35</v>
      </c>
      <c r="M17" s="2" t="s">
        <v>282</v>
      </c>
      <c r="N17" s="2" t="s">
        <v>284</v>
      </c>
      <c r="O17" s="2">
        <v>172.08009999999999</v>
      </c>
      <c r="R17" s="2">
        <v>-0.79430000000000001</v>
      </c>
      <c r="S17" s="2">
        <v>34.203515363182589</v>
      </c>
      <c r="U17" s="2">
        <v>323.73</v>
      </c>
      <c r="V17" s="2">
        <v>0.85389000000000004</v>
      </c>
      <c r="W17" s="2">
        <v>94.521199999999993</v>
      </c>
      <c r="X17" s="2">
        <v>1.379</v>
      </c>
      <c r="AA17" s="2">
        <v>29.131054131054132</v>
      </c>
      <c r="AB17" s="2">
        <v>0.39886039886039887</v>
      </c>
      <c r="AC17" s="6">
        <v>1.9373587342589604</v>
      </c>
      <c r="AD17" s="6">
        <v>77.991452991453002</v>
      </c>
      <c r="AE17" s="4">
        <v>0.108</v>
      </c>
      <c r="AF17" s="4">
        <v>0.05</v>
      </c>
      <c r="AG17" s="3">
        <v>0.11673963801675001</v>
      </c>
      <c r="AH17" s="4">
        <v>0.3</v>
      </c>
      <c r="AI17" s="4"/>
      <c r="AJ17" s="9">
        <v>90</v>
      </c>
      <c r="AK17" s="9" t="str">
        <f>IF(AJ17&gt;=J17,"surface", "sub-surface")</f>
        <v>surface</v>
      </c>
      <c r="AL17" s="2">
        <v>58</v>
      </c>
      <c r="AM17" s="2">
        <v>62</v>
      </c>
      <c r="AN17" s="2">
        <v>58</v>
      </c>
      <c r="AO17" s="2" t="s">
        <v>29</v>
      </c>
    </row>
    <row r="18" spans="1:41" s="2" customFormat="1" hidden="1" x14ac:dyDescent="0.25">
      <c r="A18" s="2" t="s">
        <v>95</v>
      </c>
      <c r="B18" s="2" t="s">
        <v>27</v>
      </c>
      <c r="C18" s="2" t="s">
        <v>134</v>
      </c>
      <c r="D18" s="2" t="s">
        <v>269</v>
      </c>
      <c r="E18" s="2" t="s">
        <v>4</v>
      </c>
      <c r="F18" s="2" t="s">
        <v>273</v>
      </c>
      <c r="G18" s="2" t="s">
        <v>134</v>
      </c>
      <c r="H18" s="2">
        <v>8919</v>
      </c>
      <c r="I18" s="2">
        <v>9</v>
      </c>
      <c r="J18" s="5">
        <v>75</v>
      </c>
      <c r="K18" s="2">
        <v>-71.476140000000001</v>
      </c>
      <c r="L18" s="2" t="s">
        <v>35</v>
      </c>
      <c r="M18" s="2" t="s">
        <v>282</v>
      </c>
      <c r="N18" s="2" t="s">
        <v>284</v>
      </c>
      <c r="O18" s="2">
        <v>172.08009999999999</v>
      </c>
      <c r="R18" s="2">
        <v>-0.5403</v>
      </c>
      <c r="S18" s="2">
        <v>34.377930916376165</v>
      </c>
      <c r="U18" s="2">
        <v>271.447</v>
      </c>
      <c r="V18" s="2">
        <v>0.61751</v>
      </c>
      <c r="W18" s="2">
        <v>96.310400000000001</v>
      </c>
      <c r="X18" s="2">
        <v>0.37985000000000002</v>
      </c>
      <c r="AA18" s="2">
        <v>29.985754985754987</v>
      </c>
      <c r="AB18" s="2">
        <v>0.29914529914529919</v>
      </c>
      <c r="AC18" s="6">
        <v>2.0342266709719086</v>
      </c>
      <c r="AD18" s="6">
        <v>80.840455840455846</v>
      </c>
      <c r="AE18" s="4">
        <v>6.8000000000000005E-2</v>
      </c>
      <c r="AF18" s="4">
        <v>0.08</v>
      </c>
      <c r="AG18" s="3">
        <v>9.4909723800750009E-2</v>
      </c>
      <c r="AH18" s="4">
        <v>0.32</v>
      </c>
      <c r="AI18" s="4"/>
      <c r="AJ18" s="9">
        <v>90</v>
      </c>
      <c r="AK18" s="9" t="str">
        <f>IF(AJ18&gt;=J18,"surface", "sub-surface")</f>
        <v>surface</v>
      </c>
      <c r="AL18" s="2">
        <v>58</v>
      </c>
      <c r="AM18" s="2">
        <v>62</v>
      </c>
      <c r="AN18" s="2">
        <v>58</v>
      </c>
      <c r="AO18" s="2" t="s">
        <v>31</v>
      </c>
    </row>
    <row r="19" spans="1:41" s="2" customFormat="1" hidden="1" x14ac:dyDescent="0.25">
      <c r="A19" s="2" t="s">
        <v>96</v>
      </c>
      <c r="B19" s="2" t="s">
        <v>27</v>
      </c>
      <c r="C19" s="2" t="s">
        <v>134</v>
      </c>
      <c r="D19" s="2" t="s">
        <v>269</v>
      </c>
      <c r="E19" s="2" t="s">
        <v>4</v>
      </c>
      <c r="G19" s="2" t="s">
        <v>134</v>
      </c>
      <c r="I19" s="2">
        <v>10</v>
      </c>
      <c r="J19" s="5">
        <v>10</v>
      </c>
      <c r="AC19" s="6"/>
      <c r="AD19" s="6"/>
      <c r="AE19" s="4"/>
      <c r="AF19" s="4"/>
      <c r="AG19" s="3"/>
      <c r="AH19" s="4"/>
      <c r="AI19" s="4"/>
      <c r="AJ19" s="4"/>
      <c r="AK19" s="4"/>
    </row>
    <row r="20" spans="1:41" s="2" customFormat="1" hidden="1" x14ac:dyDescent="0.25">
      <c r="A20" s="2" t="s">
        <v>97</v>
      </c>
      <c r="B20" s="2" t="s">
        <v>27</v>
      </c>
      <c r="C20" s="2" t="s">
        <v>134</v>
      </c>
      <c r="D20" s="2" t="s">
        <v>269</v>
      </c>
      <c r="E20" s="2" t="s">
        <v>4</v>
      </c>
      <c r="G20" s="2" t="s">
        <v>134</v>
      </c>
      <c r="I20" s="2">
        <v>10</v>
      </c>
      <c r="J20" s="5">
        <v>100</v>
      </c>
      <c r="AC20" s="6"/>
      <c r="AD20" s="6"/>
      <c r="AE20" s="4"/>
      <c r="AF20" s="4"/>
      <c r="AG20" s="3"/>
      <c r="AH20" s="4"/>
      <c r="AI20" s="4"/>
      <c r="AJ20" s="4"/>
      <c r="AK20" s="4"/>
    </row>
    <row r="21" spans="1:41" s="2" customFormat="1" hidden="1" x14ac:dyDescent="0.25">
      <c r="A21" s="2" t="s">
        <v>98</v>
      </c>
      <c r="B21" s="2" t="s">
        <v>27</v>
      </c>
      <c r="C21" s="2" t="s">
        <v>134</v>
      </c>
      <c r="D21" s="2" t="s">
        <v>269</v>
      </c>
      <c r="E21" s="2" t="s">
        <v>4</v>
      </c>
      <c r="G21" s="2" t="s">
        <v>134</v>
      </c>
      <c r="I21" s="2">
        <v>10</v>
      </c>
      <c r="J21" s="5">
        <v>50</v>
      </c>
      <c r="AC21" s="6"/>
      <c r="AD21" s="6"/>
      <c r="AE21" s="4"/>
      <c r="AF21" s="4"/>
      <c r="AG21" s="3"/>
      <c r="AH21" s="4"/>
      <c r="AI21" s="4"/>
      <c r="AJ21" s="4"/>
      <c r="AK21" s="4"/>
    </row>
    <row r="22" spans="1:41" s="2" customFormat="1" hidden="1" x14ac:dyDescent="0.25">
      <c r="A22" s="2" t="s">
        <v>99</v>
      </c>
      <c r="B22" s="2" t="s">
        <v>27</v>
      </c>
      <c r="C22" s="2" t="s">
        <v>134</v>
      </c>
      <c r="D22" s="2" t="s">
        <v>269</v>
      </c>
      <c r="E22" s="2" t="s">
        <v>4</v>
      </c>
      <c r="G22" s="2" t="s">
        <v>134</v>
      </c>
      <c r="I22" s="2">
        <v>10</v>
      </c>
      <c r="J22" s="5">
        <v>75</v>
      </c>
      <c r="AC22" s="6"/>
      <c r="AD22" s="6"/>
      <c r="AE22" s="4"/>
      <c r="AF22" s="4"/>
      <c r="AG22" s="3"/>
      <c r="AH22" s="4"/>
      <c r="AI22" s="4"/>
      <c r="AJ22" s="4"/>
      <c r="AK22" s="4"/>
    </row>
    <row r="23" spans="1:41" s="2" customFormat="1" hidden="1" x14ac:dyDescent="0.25">
      <c r="A23" s="2" t="s">
        <v>100</v>
      </c>
      <c r="B23" s="2" t="s">
        <v>27</v>
      </c>
      <c r="C23" s="2" t="s">
        <v>134</v>
      </c>
      <c r="D23" s="2" t="s">
        <v>269</v>
      </c>
      <c r="E23" s="2" t="s">
        <v>4</v>
      </c>
      <c r="G23" s="2" t="s">
        <v>134</v>
      </c>
      <c r="I23" s="2">
        <v>11</v>
      </c>
      <c r="J23" s="5">
        <v>10</v>
      </c>
      <c r="AC23" s="6"/>
      <c r="AD23" s="6"/>
      <c r="AE23" s="4"/>
      <c r="AF23" s="4"/>
      <c r="AG23" s="3"/>
      <c r="AH23" s="4"/>
      <c r="AI23" s="4"/>
      <c r="AJ23" s="4"/>
      <c r="AK23" s="4"/>
    </row>
    <row r="24" spans="1:41" s="2" customFormat="1" hidden="1" x14ac:dyDescent="0.25">
      <c r="A24" s="2" t="s">
        <v>101</v>
      </c>
      <c r="B24" s="2" t="s">
        <v>27</v>
      </c>
      <c r="C24" s="2" t="s">
        <v>134</v>
      </c>
      <c r="D24" s="2" t="s">
        <v>269</v>
      </c>
      <c r="E24" s="2" t="s">
        <v>4</v>
      </c>
      <c r="G24" s="2" t="s">
        <v>134</v>
      </c>
      <c r="I24" s="2">
        <v>11</v>
      </c>
      <c r="J24" s="5">
        <v>100</v>
      </c>
      <c r="AC24" s="6"/>
      <c r="AD24" s="6"/>
      <c r="AE24" s="4"/>
      <c r="AF24" s="4"/>
      <c r="AG24" s="3"/>
      <c r="AH24" s="4"/>
      <c r="AI24" s="4"/>
      <c r="AJ24" s="4"/>
      <c r="AK24" s="4"/>
    </row>
    <row r="25" spans="1:41" s="2" customFormat="1" hidden="1" x14ac:dyDescent="0.25">
      <c r="A25" s="2" t="s">
        <v>102</v>
      </c>
      <c r="B25" s="2" t="s">
        <v>27</v>
      </c>
      <c r="C25" s="2" t="s">
        <v>134</v>
      </c>
      <c r="D25" s="2" t="s">
        <v>269</v>
      </c>
      <c r="E25" s="2" t="s">
        <v>4</v>
      </c>
      <c r="G25" s="2" t="s">
        <v>134</v>
      </c>
      <c r="I25" s="2">
        <v>11</v>
      </c>
      <c r="J25" s="5">
        <v>50</v>
      </c>
      <c r="AC25" s="6"/>
      <c r="AD25" s="6"/>
      <c r="AE25" s="4"/>
      <c r="AF25" s="4"/>
      <c r="AG25" s="3"/>
      <c r="AH25" s="4"/>
      <c r="AI25" s="4"/>
      <c r="AJ25" s="4"/>
      <c r="AK25" s="4"/>
    </row>
    <row r="26" spans="1:41" s="2" customFormat="1" hidden="1" x14ac:dyDescent="0.25">
      <c r="A26" s="2" t="s">
        <v>103</v>
      </c>
      <c r="B26" s="2" t="s">
        <v>27</v>
      </c>
      <c r="C26" s="2" t="s">
        <v>134</v>
      </c>
      <c r="D26" s="2" t="s">
        <v>269</v>
      </c>
      <c r="E26" s="2" t="s">
        <v>4</v>
      </c>
      <c r="G26" s="2" t="s">
        <v>134</v>
      </c>
      <c r="I26" s="2">
        <v>11</v>
      </c>
      <c r="J26" s="5">
        <v>75</v>
      </c>
      <c r="AC26" s="6"/>
      <c r="AD26" s="6"/>
      <c r="AE26" s="4"/>
      <c r="AF26" s="4"/>
      <c r="AG26" s="3"/>
      <c r="AH26" s="4"/>
      <c r="AI26" s="4"/>
      <c r="AJ26" s="4"/>
      <c r="AK26" s="4"/>
    </row>
    <row r="27" spans="1:41" s="2" customFormat="1" hidden="1" x14ac:dyDescent="0.25">
      <c r="A27" s="2" t="s">
        <v>104</v>
      </c>
      <c r="B27" s="2" t="s">
        <v>27</v>
      </c>
      <c r="C27" s="2" t="s">
        <v>134</v>
      </c>
      <c r="D27" s="2" t="s">
        <v>269</v>
      </c>
      <c r="E27" s="2" t="s">
        <v>4</v>
      </c>
      <c r="G27" s="2" t="s">
        <v>134</v>
      </c>
      <c r="I27" s="2">
        <v>12</v>
      </c>
      <c r="J27" s="5">
        <v>10</v>
      </c>
      <c r="AC27" s="6"/>
      <c r="AD27" s="6"/>
      <c r="AE27" s="4"/>
      <c r="AF27" s="4"/>
      <c r="AG27" s="3"/>
      <c r="AH27" s="4"/>
      <c r="AI27" s="4"/>
      <c r="AJ27" s="4"/>
      <c r="AK27" s="4"/>
    </row>
    <row r="28" spans="1:41" s="2" customFormat="1" hidden="1" x14ac:dyDescent="0.25">
      <c r="A28" s="2" t="s">
        <v>105</v>
      </c>
      <c r="B28" s="2" t="s">
        <v>27</v>
      </c>
      <c r="C28" s="2" t="s">
        <v>134</v>
      </c>
      <c r="D28" s="2" t="s">
        <v>269</v>
      </c>
      <c r="E28" s="2" t="s">
        <v>4</v>
      </c>
      <c r="G28" s="2" t="s">
        <v>134</v>
      </c>
      <c r="I28" s="2">
        <v>12</v>
      </c>
      <c r="J28" s="5">
        <v>100</v>
      </c>
      <c r="AC28" s="6"/>
      <c r="AD28" s="6"/>
      <c r="AE28" s="4"/>
      <c r="AF28" s="4"/>
      <c r="AG28" s="3"/>
      <c r="AH28" s="4"/>
      <c r="AI28" s="4"/>
      <c r="AJ28" s="4"/>
      <c r="AK28" s="4"/>
    </row>
    <row r="29" spans="1:41" s="2" customFormat="1" hidden="1" x14ac:dyDescent="0.25">
      <c r="A29" s="2" t="s">
        <v>106</v>
      </c>
      <c r="B29" s="2" t="s">
        <v>27</v>
      </c>
      <c r="C29" s="2" t="s">
        <v>134</v>
      </c>
      <c r="D29" s="2" t="s">
        <v>269</v>
      </c>
      <c r="E29" s="2" t="s">
        <v>4</v>
      </c>
      <c r="G29" s="2" t="s">
        <v>134</v>
      </c>
      <c r="I29" s="2">
        <v>12</v>
      </c>
      <c r="J29" s="5">
        <v>50</v>
      </c>
      <c r="AC29" s="6"/>
      <c r="AD29" s="6"/>
      <c r="AE29" s="4"/>
      <c r="AF29" s="4"/>
      <c r="AG29" s="3"/>
      <c r="AH29" s="4"/>
      <c r="AI29" s="4"/>
      <c r="AJ29" s="4"/>
      <c r="AK29" s="4"/>
    </row>
    <row r="30" spans="1:41" s="2" customFormat="1" hidden="1" x14ac:dyDescent="0.25">
      <c r="A30" s="2" t="s">
        <v>107</v>
      </c>
      <c r="B30" s="2" t="s">
        <v>27</v>
      </c>
      <c r="C30" s="2" t="s">
        <v>134</v>
      </c>
      <c r="D30" s="2" t="s">
        <v>269</v>
      </c>
      <c r="E30" s="2" t="s">
        <v>4</v>
      </c>
      <c r="G30" s="2" t="s">
        <v>134</v>
      </c>
      <c r="I30" s="2">
        <v>12</v>
      </c>
      <c r="J30" s="5">
        <v>75</v>
      </c>
      <c r="AC30" s="6"/>
      <c r="AD30" s="6"/>
      <c r="AE30" s="4"/>
      <c r="AF30" s="4"/>
      <c r="AG30" s="3"/>
      <c r="AH30" s="4"/>
      <c r="AI30" s="4"/>
      <c r="AJ30" s="4"/>
      <c r="AK30" s="4"/>
    </row>
    <row r="31" spans="1:41" s="2" customFormat="1" hidden="1" x14ac:dyDescent="0.25">
      <c r="A31" s="2" t="s">
        <v>108</v>
      </c>
      <c r="B31" s="2" t="s">
        <v>27</v>
      </c>
      <c r="C31" s="2" t="s">
        <v>134</v>
      </c>
      <c r="D31" s="2" t="s">
        <v>269</v>
      </c>
      <c r="E31" s="2" t="s">
        <v>4</v>
      </c>
      <c r="G31" s="2" t="s">
        <v>134</v>
      </c>
      <c r="I31" s="2">
        <v>20</v>
      </c>
      <c r="J31" s="5">
        <v>100</v>
      </c>
      <c r="AC31" s="6"/>
      <c r="AD31" s="6"/>
      <c r="AE31" s="4"/>
      <c r="AF31" s="4"/>
      <c r="AG31" s="3"/>
      <c r="AH31" s="4"/>
      <c r="AI31" s="4"/>
      <c r="AJ31" s="4"/>
      <c r="AK31" s="4"/>
    </row>
    <row r="32" spans="1:41" s="2" customFormat="1" hidden="1" x14ac:dyDescent="0.25">
      <c r="A32" s="2" t="s">
        <v>109</v>
      </c>
      <c r="B32" s="2" t="s">
        <v>27</v>
      </c>
      <c r="C32" s="2" t="s">
        <v>134</v>
      </c>
      <c r="D32" s="2" t="s">
        <v>269</v>
      </c>
      <c r="E32" s="2" t="s">
        <v>4</v>
      </c>
      <c r="G32" s="2" t="s">
        <v>134</v>
      </c>
      <c r="I32" s="2">
        <v>20</v>
      </c>
      <c r="J32" s="5">
        <v>5</v>
      </c>
      <c r="AC32" s="6"/>
      <c r="AD32" s="6"/>
      <c r="AE32" s="4"/>
      <c r="AF32" s="4"/>
      <c r="AG32" s="3"/>
      <c r="AH32" s="4"/>
      <c r="AI32" s="4"/>
      <c r="AJ32" s="4"/>
      <c r="AK32" s="4"/>
    </row>
    <row r="33" spans="1:41" s="2" customFormat="1" hidden="1" x14ac:dyDescent="0.25">
      <c r="A33" s="2" t="s">
        <v>110</v>
      </c>
      <c r="B33" s="2" t="s">
        <v>27</v>
      </c>
      <c r="C33" s="2" t="s">
        <v>134</v>
      </c>
      <c r="D33" s="2" t="s">
        <v>269</v>
      </c>
      <c r="E33" s="2" t="s">
        <v>4</v>
      </c>
      <c r="G33" s="2" t="s">
        <v>134</v>
      </c>
      <c r="I33" s="2">
        <v>20</v>
      </c>
      <c r="J33" s="5">
        <v>50</v>
      </c>
      <c r="AC33" s="6"/>
      <c r="AD33" s="6"/>
      <c r="AE33" s="4"/>
      <c r="AF33" s="4"/>
      <c r="AG33" s="3"/>
      <c r="AH33" s="4"/>
      <c r="AI33" s="4"/>
      <c r="AJ33" s="4"/>
      <c r="AK33" s="4"/>
    </row>
    <row r="34" spans="1:41" s="2" customFormat="1" hidden="1" x14ac:dyDescent="0.25">
      <c r="A34" s="2" t="s">
        <v>111</v>
      </c>
      <c r="B34" s="2" t="s">
        <v>27</v>
      </c>
      <c r="C34" s="2" t="s">
        <v>134</v>
      </c>
      <c r="D34" s="2" t="s">
        <v>269</v>
      </c>
      <c r="E34" s="2" t="s">
        <v>4</v>
      </c>
      <c r="G34" s="2" t="s">
        <v>134</v>
      </c>
      <c r="I34" s="2">
        <v>20</v>
      </c>
      <c r="J34" s="5">
        <v>75</v>
      </c>
      <c r="AC34" s="6"/>
      <c r="AD34" s="6"/>
      <c r="AE34" s="4"/>
      <c r="AF34" s="4"/>
      <c r="AG34" s="3"/>
      <c r="AH34" s="4"/>
      <c r="AI34" s="4"/>
      <c r="AJ34" s="4"/>
      <c r="AK34" s="4"/>
    </row>
    <row r="35" spans="1:41" s="2" customFormat="1" x14ac:dyDescent="0.25">
      <c r="A35" s="1" t="s">
        <v>36</v>
      </c>
      <c r="B35" s="2" t="s">
        <v>27</v>
      </c>
      <c r="C35" s="2" t="s">
        <v>134</v>
      </c>
      <c r="D35" s="2" t="s">
        <v>269</v>
      </c>
      <c r="E35" s="2" t="s">
        <v>4</v>
      </c>
      <c r="F35" s="2" t="s">
        <v>273</v>
      </c>
      <c r="G35" s="2" t="s">
        <v>135</v>
      </c>
      <c r="H35" s="2">
        <v>8939</v>
      </c>
      <c r="I35" s="2">
        <v>28</v>
      </c>
      <c r="J35" s="2">
        <v>10</v>
      </c>
      <c r="K35" s="2">
        <v>-72.327740000000006</v>
      </c>
      <c r="L35" s="2" t="s">
        <v>35</v>
      </c>
      <c r="M35" s="2" t="s">
        <v>282</v>
      </c>
      <c r="N35" s="2" t="s">
        <v>291</v>
      </c>
      <c r="O35" s="2">
        <v>-178.87010000000001</v>
      </c>
      <c r="P35" s="2" t="s">
        <v>135</v>
      </c>
      <c r="Q35" s="2">
        <v>132</v>
      </c>
      <c r="R35" s="2">
        <v>-1.0645</v>
      </c>
      <c r="S35" s="2">
        <v>34.196803233625857</v>
      </c>
      <c r="T35" s="2">
        <f t="shared" ref="T35:T47" si="0">J35*75</f>
        <v>750</v>
      </c>
      <c r="U35" s="2">
        <v>318.69299999999998</v>
      </c>
      <c r="V35" s="2">
        <v>0.28833999999999999</v>
      </c>
      <c r="W35" s="2">
        <v>95.220200000000006</v>
      </c>
      <c r="X35" s="2">
        <v>99.241</v>
      </c>
      <c r="Y35" s="10">
        <v>376.42157479493386</v>
      </c>
      <c r="Z35" s="16">
        <f t="shared" ref="Z35:Z47" si="1">U35-Y35</f>
        <v>-57.728574794933877</v>
      </c>
      <c r="AA35" s="13">
        <v>28.774928774928778</v>
      </c>
      <c r="AB35" s="13">
        <v>0.55555555555555558</v>
      </c>
      <c r="AC35" s="6">
        <v>1.9373587342589604</v>
      </c>
      <c r="AD35" s="6">
        <v>71.225071225071233</v>
      </c>
      <c r="AE35" s="2">
        <v>5.8000000000000003E-2</v>
      </c>
      <c r="AF35" s="2">
        <v>7.0000000000000007E-2</v>
      </c>
      <c r="AG35" s="3">
        <v>0.12837822774300001</v>
      </c>
      <c r="AH35" s="2">
        <v>0.33</v>
      </c>
      <c r="AJ35" s="18">
        <v>89</v>
      </c>
      <c r="AK35" s="9" t="str">
        <f t="shared" ref="AK35:AK69" si="2">IF(AJ35&gt;=J35,"surface", "sub-surface")</f>
        <v>surface</v>
      </c>
      <c r="AL35" s="2">
        <v>69</v>
      </c>
      <c r="AM35" s="2">
        <v>72</v>
      </c>
      <c r="AN35" s="2">
        <v>69</v>
      </c>
      <c r="AO35" s="2" t="s">
        <v>29</v>
      </c>
    </row>
    <row r="36" spans="1:41" s="2" customFormat="1" x14ac:dyDescent="0.25">
      <c r="A36" s="1" t="s">
        <v>40</v>
      </c>
      <c r="B36" s="2" t="s">
        <v>27</v>
      </c>
      <c r="C36" s="2" t="s">
        <v>134</v>
      </c>
      <c r="D36" s="2" t="s">
        <v>269</v>
      </c>
      <c r="E36" s="2" t="s">
        <v>4</v>
      </c>
      <c r="F36" s="2" t="s">
        <v>273</v>
      </c>
      <c r="G36" s="2" t="s">
        <v>135</v>
      </c>
      <c r="H36" s="2">
        <v>8939</v>
      </c>
      <c r="I36" s="2">
        <v>28</v>
      </c>
      <c r="J36" s="2">
        <v>100</v>
      </c>
      <c r="K36" s="2">
        <v>-72.327740000000006</v>
      </c>
      <c r="L36" s="2" t="s">
        <v>35</v>
      </c>
      <c r="M36" s="2" t="s">
        <v>282</v>
      </c>
      <c r="N36" s="2" t="s">
        <v>291</v>
      </c>
      <c r="O36" s="2">
        <v>-178.87010000000001</v>
      </c>
      <c r="Q36" s="2">
        <v>132</v>
      </c>
      <c r="R36" s="2">
        <v>-1.3476999999999999</v>
      </c>
      <c r="S36" s="2">
        <v>34.385206750377733</v>
      </c>
      <c r="T36" s="2">
        <f t="shared" si="0"/>
        <v>7500</v>
      </c>
      <c r="U36" s="2">
        <v>254.256</v>
      </c>
      <c r="V36" s="2">
        <v>0.32562000000000002</v>
      </c>
      <c r="W36" s="2">
        <v>97.6267</v>
      </c>
      <c r="X36" s="2">
        <v>0.902335</v>
      </c>
      <c r="Y36" s="10">
        <v>378.84002911089817</v>
      </c>
      <c r="Z36" s="16">
        <f t="shared" si="1"/>
        <v>-124.58402911089817</v>
      </c>
      <c r="AA36" s="2">
        <v>31.33903133903134</v>
      </c>
      <c r="AB36" s="2">
        <v>0.17806267806267809</v>
      </c>
      <c r="AC36" s="6">
        <v>2.0988052954472072</v>
      </c>
      <c r="AD36" s="6">
        <v>76.923076923076934</v>
      </c>
      <c r="AE36" s="14">
        <v>3.7499999999999999E-2</v>
      </c>
      <c r="AF36" s="4">
        <v>0.04</v>
      </c>
      <c r="AG36" s="3">
        <v>0.13063800357675001</v>
      </c>
      <c r="AH36" s="4">
        <v>0.19</v>
      </c>
      <c r="AI36" s="4"/>
      <c r="AJ36" s="18">
        <v>89</v>
      </c>
      <c r="AK36" s="9" t="str">
        <f t="shared" si="2"/>
        <v>sub-surface</v>
      </c>
      <c r="AL36" s="2">
        <v>69</v>
      </c>
      <c r="AM36" s="2">
        <v>72</v>
      </c>
      <c r="AN36" s="2">
        <v>69</v>
      </c>
      <c r="AO36" s="2" t="s">
        <v>31</v>
      </c>
    </row>
    <row r="37" spans="1:41" s="2" customFormat="1" x14ac:dyDescent="0.25">
      <c r="A37" s="1" t="s">
        <v>41</v>
      </c>
      <c r="B37" s="2" t="s">
        <v>27</v>
      </c>
      <c r="C37" s="2" t="s">
        <v>134</v>
      </c>
      <c r="D37" s="2" t="s">
        <v>269</v>
      </c>
      <c r="E37" s="2" t="s">
        <v>4</v>
      </c>
      <c r="F37" s="2" t="s">
        <v>273</v>
      </c>
      <c r="G37" s="2" t="s">
        <v>135</v>
      </c>
      <c r="H37" s="2">
        <v>8939</v>
      </c>
      <c r="I37" s="2">
        <v>28</v>
      </c>
      <c r="J37" s="2">
        <v>150</v>
      </c>
      <c r="K37" s="2">
        <v>-72.327740000000006</v>
      </c>
      <c r="L37" s="2" t="s">
        <v>35</v>
      </c>
      <c r="M37" s="2" t="s">
        <v>282</v>
      </c>
      <c r="N37" s="2" t="s">
        <v>291</v>
      </c>
      <c r="O37" s="2">
        <v>-178.87010000000001</v>
      </c>
      <c r="Q37" s="2">
        <v>132</v>
      </c>
      <c r="R37" s="2">
        <v>-0.95450000000000002</v>
      </c>
      <c r="S37" s="2">
        <v>34.431987361892183</v>
      </c>
      <c r="T37" s="2">
        <f t="shared" si="0"/>
        <v>11250</v>
      </c>
      <c r="U37" s="2">
        <v>240.89750000000001</v>
      </c>
      <c r="V37" s="2">
        <v>0.14138999999999999</v>
      </c>
      <c r="W37" s="2">
        <v>98.157899999999998</v>
      </c>
      <c r="X37" s="2">
        <v>0.11497</v>
      </c>
      <c r="Y37" s="10">
        <v>374.69448560472159</v>
      </c>
      <c r="Z37" s="16">
        <f t="shared" si="1"/>
        <v>-133.79698560472158</v>
      </c>
      <c r="AC37" s="6"/>
      <c r="AD37" s="6"/>
      <c r="AG37" s="3"/>
      <c r="AJ37" s="18">
        <v>89</v>
      </c>
      <c r="AK37" s="9" t="str">
        <f t="shared" si="2"/>
        <v>sub-surface</v>
      </c>
      <c r="AL37" s="2">
        <v>69</v>
      </c>
      <c r="AM37" s="2">
        <v>72</v>
      </c>
      <c r="AN37" s="2">
        <v>69</v>
      </c>
      <c r="AO37" s="2" t="s">
        <v>31</v>
      </c>
    </row>
    <row r="38" spans="1:41" s="2" customFormat="1" x14ac:dyDescent="0.25">
      <c r="A38" s="1" t="s">
        <v>42</v>
      </c>
      <c r="B38" s="2" t="s">
        <v>27</v>
      </c>
      <c r="C38" s="2" t="s">
        <v>134</v>
      </c>
      <c r="D38" s="2" t="s">
        <v>269</v>
      </c>
      <c r="E38" s="2" t="s">
        <v>4</v>
      </c>
      <c r="F38" s="2" t="s">
        <v>273</v>
      </c>
      <c r="G38" s="2" t="s">
        <v>135</v>
      </c>
      <c r="H38" s="2">
        <v>8939</v>
      </c>
      <c r="I38" s="2">
        <v>28</v>
      </c>
      <c r="J38" s="2">
        <v>200</v>
      </c>
      <c r="K38" s="2">
        <v>-72.327740000000006</v>
      </c>
      <c r="L38" s="2" t="s">
        <v>35</v>
      </c>
      <c r="M38" s="2" t="s">
        <v>282</v>
      </c>
      <c r="N38" s="2" t="s">
        <v>291</v>
      </c>
      <c r="O38" s="2">
        <v>-178.87010000000001</v>
      </c>
      <c r="Q38" s="2">
        <v>132</v>
      </c>
      <c r="R38" s="2">
        <v>-0.22915000000000002</v>
      </c>
      <c r="S38" s="2">
        <v>34.505841925018757</v>
      </c>
      <c r="T38" s="2">
        <f t="shared" si="0"/>
        <v>15000</v>
      </c>
      <c r="U38" s="2">
        <v>220.923</v>
      </c>
      <c r="V38" s="2">
        <v>9.7220500000000001E-2</v>
      </c>
      <c r="W38" s="2">
        <v>98.345799999999997</v>
      </c>
      <c r="X38" s="2">
        <v>5.883E-2</v>
      </c>
      <c r="Y38" s="10">
        <v>367.27742354069238</v>
      </c>
      <c r="Z38" s="16">
        <f t="shared" si="1"/>
        <v>-146.35442354069238</v>
      </c>
      <c r="AC38" s="6"/>
      <c r="AD38" s="6"/>
      <c r="AG38" s="3"/>
      <c r="AJ38" s="18">
        <v>89</v>
      </c>
      <c r="AK38" s="9" t="str">
        <f t="shared" si="2"/>
        <v>sub-surface</v>
      </c>
      <c r="AL38" s="2">
        <v>69</v>
      </c>
      <c r="AM38" s="2">
        <v>72</v>
      </c>
      <c r="AN38" s="2">
        <v>69</v>
      </c>
      <c r="AO38" s="2" t="s">
        <v>31</v>
      </c>
    </row>
    <row r="39" spans="1:41" s="2" customFormat="1" x14ac:dyDescent="0.25">
      <c r="A39" s="1" t="s">
        <v>37</v>
      </c>
      <c r="B39" s="2" t="s">
        <v>27</v>
      </c>
      <c r="C39" s="2" t="s">
        <v>134</v>
      </c>
      <c r="D39" s="2" t="s">
        <v>269</v>
      </c>
      <c r="E39" s="2" t="s">
        <v>4</v>
      </c>
      <c r="F39" s="2" t="s">
        <v>273</v>
      </c>
      <c r="G39" s="2" t="s">
        <v>135</v>
      </c>
      <c r="H39" s="2">
        <v>8939</v>
      </c>
      <c r="I39" s="2">
        <v>28</v>
      </c>
      <c r="J39" s="2">
        <v>25</v>
      </c>
      <c r="K39" s="2">
        <v>-72.327740000000006</v>
      </c>
      <c r="L39" s="2" t="s">
        <v>35</v>
      </c>
      <c r="M39" s="2" t="s">
        <v>282</v>
      </c>
      <c r="N39" s="2" t="s">
        <v>291</v>
      </c>
      <c r="O39" s="2">
        <v>-178.87010000000001</v>
      </c>
      <c r="P39" s="2" t="s">
        <v>135</v>
      </c>
      <c r="Q39" s="2">
        <v>132</v>
      </c>
      <c r="R39" s="2">
        <v>-1.06725</v>
      </c>
      <c r="S39" s="2">
        <v>34.197061677160448</v>
      </c>
      <c r="T39" s="2">
        <f t="shared" si="0"/>
        <v>1875</v>
      </c>
      <c r="U39" s="2">
        <v>318.17750000000001</v>
      </c>
      <c r="V39" s="2">
        <v>0.53456999999999999</v>
      </c>
      <c r="W39" s="2">
        <v>95.25184999999999</v>
      </c>
      <c r="X39" s="2">
        <v>37.847499999999997</v>
      </c>
      <c r="Y39" s="10">
        <v>376.44898879923807</v>
      </c>
      <c r="Z39" s="16">
        <f t="shared" si="1"/>
        <v>-58.271488799238057</v>
      </c>
      <c r="AA39" s="2">
        <v>28.774928774928778</v>
      </c>
      <c r="AB39" s="2">
        <v>0.66239316239316248</v>
      </c>
      <c r="AC39" s="6">
        <v>1.9696480464966097</v>
      </c>
      <c r="AD39" s="6">
        <v>71.225071225071233</v>
      </c>
      <c r="AE39" s="4">
        <v>5.2999999999999999E-2</v>
      </c>
      <c r="AF39" s="2">
        <v>7.0000000000000007E-2</v>
      </c>
      <c r="AG39" s="3">
        <v>0.15679030801874999</v>
      </c>
      <c r="AH39" s="2">
        <v>0.32</v>
      </c>
      <c r="AJ39" s="18">
        <v>89</v>
      </c>
      <c r="AK39" s="9" t="str">
        <f t="shared" si="2"/>
        <v>surface</v>
      </c>
      <c r="AL39" s="2">
        <v>69</v>
      </c>
      <c r="AM39" s="2">
        <v>72</v>
      </c>
      <c r="AN39" s="2">
        <v>69</v>
      </c>
      <c r="AO39" s="2" t="s">
        <v>29</v>
      </c>
    </row>
    <row r="40" spans="1:41" s="2" customFormat="1" x14ac:dyDescent="0.25">
      <c r="A40" s="1" t="s">
        <v>38</v>
      </c>
      <c r="B40" s="2" t="s">
        <v>27</v>
      </c>
      <c r="C40" s="2" t="s">
        <v>134</v>
      </c>
      <c r="D40" s="2" t="s">
        <v>269</v>
      </c>
      <c r="E40" s="2" t="s">
        <v>4</v>
      </c>
      <c r="F40" s="2" t="s">
        <v>273</v>
      </c>
      <c r="G40" s="2" t="s">
        <v>135</v>
      </c>
      <c r="H40" s="2">
        <v>8939</v>
      </c>
      <c r="I40" s="2">
        <v>28</v>
      </c>
      <c r="J40" s="2">
        <v>50</v>
      </c>
      <c r="K40" s="2">
        <v>-72.327740000000006</v>
      </c>
      <c r="L40" s="2" t="s">
        <v>35</v>
      </c>
      <c r="M40" s="2" t="s">
        <v>282</v>
      </c>
      <c r="N40" s="2" t="s">
        <v>291</v>
      </c>
      <c r="O40" s="2">
        <v>-178.87010000000001</v>
      </c>
      <c r="P40" s="2" t="s">
        <v>135</v>
      </c>
      <c r="Q40" s="2">
        <v>132</v>
      </c>
      <c r="R40" s="2">
        <v>-1.0871499999999998</v>
      </c>
      <c r="S40" s="2">
        <v>34.204455658410659</v>
      </c>
      <c r="T40" s="2">
        <f t="shared" si="0"/>
        <v>3750</v>
      </c>
      <c r="U40" s="2">
        <v>314.98500000000001</v>
      </c>
      <c r="V40" s="2">
        <v>0.87751000000000001</v>
      </c>
      <c r="W40" s="2">
        <v>95.197249999999997</v>
      </c>
      <c r="X40" s="2">
        <v>9.2681000000000004</v>
      </c>
      <c r="Y40" s="10">
        <v>376.63314474486691</v>
      </c>
      <c r="Z40" s="16">
        <f t="shared" si="1"/>
        <v>-61.648144744866897</v>
      </c>
      <c r="AA40" s="2">
        <v>28.774928774928778</v>
      </c>
      <c r="AB40" s="2">
        <v>0.53418803418803418</v>
      </c>
      <c r="AC40" s="6">
        <v>1.9373587342589604</v>
      </c>
      <c r="AD40" s="6">
        <v>71.225071225071233</v>
      </c>
      <c r="AE40" s="4">
        <v>7.3999999999999996E-2</v>
      </c>
      <c r="AF40" s="4">
        <v>7.0000000000000007E-2</v>
      </c>
      <c r="AG40" s="3">
        <v>0.133204229727</v>
      </c>
      <c r="AH40" s="4">
        <v>0.32</v>
      </c>
      <c r="AI40" s="4"/>
      <c r="AJ40" s="18">
        <v>89</v>
      </c>
      <c r="AK40" s="9" t="str">
        <f t="shared" si="2"/>
        <v>surface</v>
      </c>
      <c r="AL40" s="2">
        <v>69</v>
      </c>
      <c r="AM40" s="2">
        <v>72</v>
      </c>
      <c r="AN40" s="2">
        <v>69</v>
      </c>
      <c r="AO40" s="2" t="s">
        <v>29</v>
      </c>
    </row>
    <row r="41" spans="1:41" s="2" customFormat="1" x14ac:dyDescent="0.25">
      <c r="A41" s="1" t="s">
        <v>39</v>
      </c>
      <c r="B41" s="2" t="s">
        <v>27</v>
      </c>
      <c r="C41" s="2" t="s">
        <v>134</v>
      </c>
      <c r="D41" s="2" t="s">
        <v>269</v>
      </c>
      <c r="E41" s="2" t="s">
        <v>4</v>
      </c>
      <c r="F41" s="2" t="s">
        <v>273</v>
      </c>
      <c r="G41" s="2" t="s">
        <v>135</v>
      </c>
      <c r="H41" s="2">
        <v>8939</v>
      </c>
      <c r="I41" s="2">
        <v>28</v>
      </c>
      <c r="J41" s="2">
        <v>75</v>
      </c>
      <c r="K41" s="2">
        <v>-72.327740000000006</v>
      </c>
      <c r="L41" s="2" t="s">
        <v>35</v>
      </c>
      <c r="M41" s="2" t="s">
        <v>282</v>
      </c>
      <c r="N41" s="2" t="s">
        <v>291</v>
      </c>
      <c r="O41" s="2">
        <v>-178.87010000000001</v>
      </c>
      <c r="P41" s="2" t="s">
        <v>135</v>
      </c>
      <c r="Q41" s="2">
        <v>132</v>
      </c>
      <c r="R41" s="2">
        <v>-1.351</v>
      </c>
      <c r="S41" s="2">
        <v>34.310700118210939</v>
      </c>
      <c r="T41" s="2">
        <f t="shared" si="0"/>
        <v>5625</v>
      </c>
      <c r="U41" s="2">
        <v>271.97000000000003</v>
      </c>
      <c r="V41" s="2">
        <v>0.59284999999999999</v>
      </c>
      <c r="W41" s="2">
        <v>96.374499999999998</v>
      </c>
      <c r="X41" s="2">
        <v>2.7271000000000001</v>
      </c>
      <c r="Y41" s="10">
        <v>379.06892055265786</v>
      </c>
      <c r="Z41" s="16">
        <f t="shared" si="1"/>
        <v>-107.09892055265783</v>
      </c>
      <c r="AA41" s="2">
        <v>29.059829059829063</v>
      </c>
      <c r="AB41" s="2">
        <v>0.47720797720797725</v>
      </c>
      <c r="AC41" s="6">
        <v>1.9373587342589604</v>
      </c>
      <c r="AD41" s="6">
        <v>71.581196581196579</v>
      </c>
      <c r="AE41" s="4">
        <v>6.8000000000000005E-2</v>
      </c>
      <c r="AF41" s="4">
        <v>7.0000000000000007E-2</v>
      </c>
      <c r="AG41" s="3">
        <v>0.17083975268700002</v>
      </c>
      <c r="AH41" s="4">
        <v>0.28999999999999998</v>
      </c>
      <c r="AI41" s="4"/>
      <c r="AJ41" s="18">
        <v>89</v>
      </c>
      <c r="AK41" s="9" t="str">
        <f t="shared" si="2"/>
        <v>surface</v>
      </c>
      <c r="AL41" s="2">
        <v>69</v>
      </c>
      <c r="AM41" s="2">
        <v>72</v>
      </c>
      <c r="AN41" s="2">
        <v>69</v>
      </c>
      <c r="AO41" s="2" t="s">
        <v>31</v>
      </c>
    </row>
    <row r="42" spans="1:41" s="2" customFormat="1" x14ac:dyDescent="0.25">
      <c r="A42" s="1" t="s">
        <v>43</v>
      </c>
      <c r="B42" s="2" t="s">
        <v>27</v>
      </c>
      <c r="C42" s="2" t="s">
        <v>134</v>
      </c>
      <c r="D42" s="2" t="s">
        <v>269</v>
      </c>
      <c r="E42" s="2" t="s">
        <v>4</v>
      </c>
      <c r="F42" s="2" t="s">
        <v>273</v>
      </c>
      <c r="G42" s="2" t="s">
        <v>135</v>
      </c>
      <c r="H42" s="2">
        <v>8941</v>
      </c>
      <c r="I42" s="2">
        <v>30</v>
      </c>
      <c r="J42" s="2">
        <v>10</v>
      </c>
      <c r="K42" s="2">
        <v>-71.292199999999994</v>
      </c>
      <c r="L42" s="2" t="s">
        <v>35</v>
      </c>
      <c r="M42" s="2" t="s">
        <v>282</v>
      </c>
      <c r="N42" s="2" t="s">
        <v>291</v>
      </c>
      <c r="O42" s="2">
        <v>-178.02119999999999</v>
      </c>
      <c r="P42" s="2" t="s">
        <v>135</v>
      </c>
      <c r="Q42" s="2">
        <v>131</v>
      </c>
      <c r="R42" s="2">
        <v>-0.90190000000000003</v>
      </c>
      <c r="S42" s="2">
        <v>33.801559248564942</v>
      </c>
      <c r="T42" s="2">
        <f t="shared" si="0"/>
        <v>750</v>
      </c>
      <c r="U42" s="2">
        <v>330.84350000000001</v>
      </c>
      <c r="V42" s="2">
        <v>0.18243500000000001</v>
      </c>
      <c r="W42" s="2">
        <v>94.811250000000001</v>
      </c>
      <c r="X42" s="2">
        <v>95.976500000000001</v>
      </c>
      <c r="Y42" s="10">
        <v>375.7873972313713</v>
      </c>
      <c r="Z42" s="16">
        <f t="shared" si="1"/>
        <v>-44.943897231371295</v>
      </c>
      <c r="AA42" s="2">
        <v>25.712250712250714</v>
      </c>
      <c r="AB42" s="2">
        <v>0.96153846153846156</v>
      </c>
      <c r="AC42" s="6">
        <v>1.6790442363577656</v>
      </c>
      <c r="AD42" s="6">
        <v>60.541310541310544</v>
      </c>
      <c r="AE42" s="4">
        <v>4.2999999999999997E-2</v>
      </c>
      <c r="AF42" s="4">
        <v>0.09</v>
      </c>
      <c r="AG42" s="3">
        <v>6.8779353806999996E-2</v>
      </c>
      <c r="AH42" s="4">
        <v>0.21</v>
      </c>
      <c r="AI42" s="4"/>
      <c r="AJ42" s="18">
        <v>88</v>
      </c>
      <c r="AK42" s="9" t="str">
        <f t="shared" si="2"/>
        <v>surface</v>
      </c>
      <c r="AL42" s="2">
        <v>27</v>
      </c>
      <c r="AM42" s="2">
        <v>39</v>
      </c>
      <c r="AN42" s="2">
        <v>27</v>
      </c>
      <c r="AO42" s="2" t="s">
        <v>29</v>
      </c>
    </row>
    <row r="43" spans="1:41" s="2" customFormat="1" x14ac:dyDescent="0.25">
      <c r="A43" s="1" t="s">
        <v>47</v>
      </c>
      <c r="B43" s="2" t="s">
        <v>27</v>
      </c>
      <c r="C43" s="2" t="s">
        <v>134</v>
      </c>
      <c r="D43" s="2" t="s">
        <v>269</v>
      </c>
      <c r="E43" s="2" t="s">
        <v>4</v>
      </c>
      <c r="F43" s="2" t="s">
        <v>273</v>
      </c>
      <c r="G43" s="2" t="s">
        <v>135</v>
      </c>
      <c r="H43" s="2">
        <v>8941</v>
      </c>
      <c r="I43" s="2">
        <v>30</v>
      </c>
      <c r="J43" s="2">
        <v>100</v>
      </c>
      <c r="K43" s="2">
        <v>-71.292199999999994</v>
      </c>
      <c r="L43" s="2" t="s">
        <v>35</v>
      </c>
      <c r="M43" s="2" t="s">
        <v>282</v>
      </c>
      <c r="N43" s="2" t="s">
        <v>291</v>
      </c>
      <c r="O43" s="2">
        <v>-178.02119999999999</v>
      </c>
      <c r="Q43" s="2">
        <v>131</v>
      </c>
      <c r="R43" s="2">
        <v>-1.2795000000000001</v>
      </c>
      <c r="S43" s="2">
        <v>34.39752177346611</v>
      </c>
      <c r="T43" s="2">
        <f t="shared" si="0"/>
        <v>7500</v>
      </c>
      <c r="U43" s="2">
        <v>250.87700000000001</v>
      </c>
      <c r="V43" s="2">
        <v>0.32549</v>
      </c>
      <c r="W43" s="2">
        <v>97.771500000000003</v>
      </c>
      <c r="X43" s="2">
        <v>0.79300000000000004</v>
      </c>
      <c r="Y43" s="10">
        <v>378.10448186779661</v>
      </c>
      <c r="Z43" s="16">
        <f t="shared" si="1"/>
        <v>-127.2274818677966</v>
      </c>
      <c r="AA43" s="2">
        <v>31.267806267806268</v>
      </c>
      <c r="AB43" s="2">
        <v>0.23504273504273504</v>
      </c>
      <c r="AC43" s="6">
        <v>2.1633839199225058</v>
      </c>
      <c r="AD43" s="6">
        <v>77.279202279202281</v>
      </c>
      <c r="AE43" s="4">
        <v>3.5000000000000003E-2</v>
      </c>
      <c r="AF43" s="4">
        <v>0.03</v>
      </c>
      <c r="AG43" s="3">
        <v>0.14043885237675</v>
      </c>
      <c r="AH43" s="4">
        <v>0.19</v>
      </c>
      <c r="AI43" s="4"/>
      <c r="AJ43" s="18">
        <v>88</v>
      </c>
      <c r="AK43" s="9" t="str">
        <f t="shared" si="2"/>
        <v>sub-surface</v>
      </c>
      <c r="AL43" s="2">
        <v>27</v>
      </c>
      <c r="AM43" s="2">
        <v>39</v>
      </c>
      <c r="AN43" s="2">
        <v>27</v>
      </c>
      <c r="AO43" s="2" t="s">
        <v>31</v>
      </c>
    </row>
    <row r="44" spans="1:41" s="2" customFormat="1" x14ac:dyDescent="0.25">
      <c r="A44" s="1" t="s">
        <v>48</v>
      </c>
      <c r="B44" s="2" t="s">
        <v>27</v>
      </c>
      <c r="C44" s="2" t="s">
        <v>134</v>
      </c>
      <c r="D44" s="2" t="s">
        <v>269</v>
      </c>
      <c r="E44" s="2" t="s">
        <v>4</v>
      </c>
      <c r="F44" s="2" t="s">
        <v>273</v>
      </c>
      <c r="G44" s="2" t="s">
        <v>135</v>
      </c>
      <c r="H44" s="2">
        <v>8941</v>
      </c>
      <c r="I44" s="2">
        <v>30</v>
      </c>
      <c r="J44" s="2">
        <v>200</v>
      </c>
      <c r="K44" s="2">
        <v>-71.292199999999994</v>
      </c>
      <c r="L44" s="2" t="s">
        <v>35</v>
      </c>
      <c r="M44" s="2" t="s">
        <v>282</v>
      </c>
      <c r="N44" s="2" t="s">
        <v>291</v>
      </c>
      <c r="O44" s="2">
        <v>-178.02119999999999</v>
      </c>
      <c r="Q44" s="2">
        <v>131</v>
      </c>
      <c r="R44" s="2">
        <v>0.75805</v>
      </c>
      <c r="S44" s="2">
        <v>34.623829069854743</v>
      </c>
      <c r="T44" s="2">
        <f t="shared" si="0"/>
        <v>15000</v>
      </c>
      <c r="U44" s="2">
        <v>194.93549999999999</v>
      </c>
      <c r="V44" s="2">
        <v>7.98045E-2</v>
      </c>
      <c r="W44" s="2">
        <v>98.423500000000004</v>
      </c>
      <c r="X44" s="2">
        <v>5.883E-2</v>
      </c>
      <c r="Y44" s="10">
        <v>357.53559598169539</v>
      </c>
      <c r="Z44" s="16">
        <f t="shared" si="1"/>
        <v>-162.6000959816954</v>
      </c>
      <c r="AJ44" s="18">
        <v>88</v>
      </c>
      <c r="AK44" s="9" t="str">
        <f t="shared" si="2"/>
        <v>sub-surface</v>
      </c>
      <c r="AL44" s="2">
        <v>27</v>
      </c>
      <c r="AM44" s="2">
        <v>39</v>
      </c>
      <c r="AN44" s="2">
        <v>27</v>
      </c>
      <c r="AO44" s="2" t="s">
        <v>31</v>
      </c>
    </row>
    <row r="45" spans="1:41" s="2" customFormat="1" x14ac:dyDescent="0.25">
      <c r="A45" s="1" t="s">
        <v>44</v>
      </c>
      <c r="B45" s="2" t="s">
        <v>27</v>
      </c>
      <c r="C45" s="2" t="s">
        <v>134</v>
      </c>
      <c r="D45" s="2" t="s">
        <v>269</v>
      </c>
      <c r="E45" s="2" t="s">
        <v>4</v>
      </c>
      <c r="F45" s="2" t="s">
        <v>273</v>
      </c>
      <c r="G45" s="2" t="s">
        <v>135</v>
      </c>
      <c r="H45" s="2">
        <v>8941</v>
      </c>
      <c r="I45" s="2">
        <v>30</v>
      </c>
      <c r="J45" s="2">
        <v>25</v>
      </c>
      <c r="K45" s="2">
        <v>-71.292199999999994</v>
      </c>
      <c r="L45" s="2" t="s">
        <v>35</v>
      </c>
      <c r="M45" s="2" t="s">
        <v>282</v>
      </c>
      <c r="N45" s="2" t="s">
        <v>291</v>
      </c>
      <c r="O45" s="2">
        <v>-178.02119999999999</v>
      </c>
      <c r="P45" s="2" t="s">
        <v>135</v>
      </c>
      <c r="Q45" s="2">
        <v>131</v>
      </c>
      <c r="R45" s="2">
        <v>-0.90580000000000005</v>
      </c>
      <c r="S45" s="2">
        <v>33.818495218988026</v>
      </c>
      <c r="T45" s="2">
        <f t="shared" si="0"/>
        <v>1875</v>
      </c>
      <c r="U45" s="2">
        <v>328.44499999999999</v>
      </c>
      <c r="V45" s="2">
        <v>0.38962999999999998</v>
      </c>
      <c r="W45" s="2">
        <v>94.856499999999997</v>
      </c>
      <c r="X45" s="2">
        <v>32.869</v>
      </c>
      <c r="Y45" s="10">
        <v>375.78329478069645</v>
      </c>
      <c r="Z45" s="16">
        <f t="shared" si="1"/>
        <v>-47.338294780696458</v>
      </c>
      <c r="AA45" s="2">
        <v>26.56695156695157</v>
      </c>
      <c r="AB45" s="2">
        <v>0.94017094017094016</v>
      </c>
      <c r="AC45" s="6">
        <v>1.7113335485954151</v>
      </c>
      <c r="AD45" s="6">
        <v>61.965811965811973</v>
      </c>
      <c r="AE45" s="4">
        <v>6.5000000000000002E-2</v>
      </c>
      <c r="AF45" s="4">
        <v>0.1</v>
      </c>
      <c r="AG45" s="3">
        <v>6.9732401175E-2</v>
      </c>
      <c r="AH45" s="4">
        <v>0.23</v>
      </c>
      <c r="AI45" s="4"/>
      <c r="AJ45" s="18">
        <v>88</v>
      </c>
      <c r="AK45" s="9" t="str">
        <f t="shared" si="2"/>
        <v>surface</v>
      </c>
      <c r="AL45" s="2">
        <v>27</v>
      </c>
      <c r="AM45" s="2">
        <v>39</v>
      </c>
      <c r="AN45" s="2">
        <v>27</v>
      </c>
      <c r="AO45" s="2" t="s">
        <v>29</v>
      </c>
    </row>
    <row r="46" spans="1:41" s="2" customFormat="1" x14ac:dyDescent="0.25">
      <c r="A46" s="1" t="s">
        <v>45</v>
      </c>
      <c r="B46" s="2" t="s">
        <v>27</v>
      </c>
      <c r="C46" s="2" t="s">
        <v>134</v>
      </c>
      <c r="D46" s="2" t="s">
        <v>269</v>
      </c>
      <c r="E46" s="2" t="s">
        <v>4</v>
      </c>
      <c r="F46" s="2" t="s">
        <v>273</v>
      </c>
      <c r="G46" s="2" t="s">
        <v>135</v>
      </c>
      <c r="H46" s="2">
        <v>8941</v>
      </c>
      <c r="I46" s="2">
        <v>30</v>
      </c>
      <c r="J46" s="2">
        <v>50</v>
      </c>
      <c r="K46" s="2">
        <v>-71.292199999999994</v>
      </c>
      <c r="L46" s="2" t="s">
        <v>35</v>
      </c>
      <c r="M46" s="2" t="s">
        <v>282</v>
      </c>
      <c r="N46" s="2" t="s">
        <v>291</v>
      </c>
      <c r="O46" s="2">
        <v>-178.02119999999999</v>
      </c>
      <c r="P46" s="2" t="s">
        <v>135</v>
      </c>
      <c r="Q46" s="2">
        <v>131</v>
      </c>
      <c r="R46" s="2">
        <v>-1.5273000000000001</v>
      </c>
      <c r="S46" s="2">
        <v>34.226952026567169</v>
      </c>
      <c r="T46" s="2">
        <f t="shared" si="0"/>
        <v>3750</v>
      </c>
      <c r="U46" s="2">
        <v>278.5</v>
      </c>
      <c r="V46" s="2">
        <v>0.63988</v>
      </c>
      <c r="W46" s="2">
        <v>96.147000000000006</v>
      </c>
      <c r="X46" s="2">
        <v>8.1770999999999994</v>
      </c>
      <c r="Y46" s="10">
        <v>381.1196943620148</v>
      </c>
      <c r="Z46" s="16">
        <f t="shared" si="1"/>
        <v>-102.6196943620148</v>
      </c>
      <c r="AA46" s="2">
        <v>29.415954415954417</v>
      </c>
      <c r="AB46" s="2">
        <v>0.62678062678062685</v>
      </c>
      <c r="AC46" s="6">
        <v>1.9696480464966097</v>
      </c>
      <c r="AD46" s="6">
        <v>70.156695156695164</v>
      </c>
      <c r="AE46" s="4">
        <v>3.5999999999999997E-2</v>
      </c>
      <c r="AF46" s="4">
        <v>0.06</v>
      </c>
      <c r="AG46" s="3">
        <v>0.119145277575</v>
      </c>
      <c r="AH46" s="4">
        <v>0.24</v>
      </c>
      <c r="AI46" s="4"/>
      <c r="AJ46" s="18">
        <v>88</v>
      </c>
      <c r="AK46" s="9" t="str">
        <f t="shared" si="2"/>
        <v>surface</v>
      </c>
      <c r="AL46" s="2">
        <v>27</v>
      </c>
      <c r="AM46" s="2">
        <v>39</v>
      </c>
      <c r="AN46" s="2">
        <v>27</v>
      </c>
      <c r="AO46" s="2" t="s">
        <v>31</v>
      </c>
    </row>
    <row r="47" spans="1:41" s="2" customFormat="1" x14ac:dyDescent="0.25">
      <c r="A47" s="1" t="s">
        <v>46</v>
      </c>
      <c r="B47" s="2" t="s">
        <v>27</v>
      </c>
      <c r="C47" s="2" t="s">
        <v>134</v>
      </c>
      <c r="D47" s="2" t="s">
        <v>269</v>
      </c>
      <c r="E47" s="2" t="s">
        <v>4</v>
      </c>
      <c r="F47" s="2" t="s">
        <v>273</v>
      </c>
      <c r="G47" s="2" t="s">
        <v>135</v>
      </c>
      <c r="H47" s="2">
        <v>8941</v>
      </c>
      <c r="I47" s="2">
        <v>30</v>
      </c>
      <c r="J47" s="2">
        <v>75</v>
      </c>
      <c r="K47" s="2">
        <v>-71.292199999999994</v>
      </c>
      <c r="L47" s="2" t="s">
        <v>35</v>
      </c>
      <c r="M47" s="2" t="s">
        <v>282</v>
      </c>
      <c r="N47" s="2" t="s">
        <v>291</v>
      </c>
      <c r="O47" s="2">
        <v>-178.02119999999999</v>
      </c>
      <c r="P47" s="2" t="s">
        <v>135</v>
      </c>
      <c r="Q47" s="2">
        <v>131</v>
      </c>
      <c r="R47" s="2">
        <v>-1.4810000000000001</v>
      </c>
      <c r="S47" s="2">
        <v>34.355115718455821</v>
      </c>
      <c r="T47" s="2">
        <f t="shared" si="0"/>
        <v>5625</v>
      </c>
      <c r="U47" s="2">
        <v>260.08199999999999</v>
      </c>
      <c r="V47" s="2">
        <v>0.53075000000000006</v>
      </c>
      <c r="W47" s="2">
        <v>97.300700000000006</v>
      </c>
      <c r="X47" s="2">
        <v>2.3283</v>
      </c>
      <c r="Y47" s="10">
        <v>380.30045951842851</v>
      </c>
      <c r="Z47" s="16">
        <f t="shared" si="1"/>
        <v>-120.21845951842852</v>
      </c>
      <c r="AA47" s="2">
        <v>30.76923076923077</v>
      </c>
      <c r="AB47" s="2">
        <v>0.34188034188034189</v>
      </c>
      <c r="AC47" s="6">
        <v>2.1310946076848563</v>
      </c>
      <c r="AD47" s="6">
        <v>74.786324786324798</v>
      </c>
      <c r="AE47" s="4">
        <v>4.2999999999999997E-2</v>
      </c>
      <c r="AF47" s="4">
        <v>0.04</v>
      </c>
      <c r="AG47" s="3">
        <v>0.20433624705674999</v>
      </c>
      <c r="AH47" s="4">
        <v>0.25</v>
      </c>
      <c r="AI47" s="4"/>
      <c r="AJ47" s="18">
        <v>88</v>
      </c>
      <c r="AK47" s="9" t="str">
        <f t="shared" si="2"/>
        <v>surface</v>
      </c>
      <c r="AL47" s="2">
        <v>27</v>
      </c>
      <c r="AM47" s="2">
        <v>39</v>
      </c>
      <c r="AN47" s="2">
        <v>27</v>
      </c>
      <c r="AO47" s="2" t="s">
        <v>31</v>
      </c>
    </row>
    <row r="48" spans="1:41" s="2" customFormat="1" hidden="1" x14ac:dyDescent="0.25">
      <c r="A48" s="2" t="s">
        <v>112</v>
      </c>
      <c r="B48" s="2" t="s">
        <v>27</v>
      </c>
      <c r="C48" s="2" t="s">
        <v>134</v>
      </c>
      <c r="D48" s="2" t="s">
        <v>269</v>
      </c>
      <c r="E48" s="2" t="s">
        <v>4</v>
      </c>
      <c r="F48" s="2" t="s">
        <v>273</v>
      </c>
      <c r="G48" s="2" t="s">
        <v>134</v>
      </c>
      <c r="H48" s="2">
        <v>8942</v>
      </c>
      <c r="I48" s="2">
        <v>31</v>
      </c>
      <c r="J48" s="2">
        <v>100</v>
      </c>
      <c r="K48" s="2">
        <v>-70.954139999999995</v>
      </c>
      <c r="L48" s="2" t="s">
        <v>35</v>
      </c>
      <c r="M48" s="2" t="s">
        <v>282</v>
      </c>
      <c r="N48" s="2" t="s">
        <v>286</v>
      </c>
      <c r="O48" s="2">
        <v>179.25371999999999</v>
      </c>
      <c r="R48" s="2">
        <v>-1.2807999999999999</v>
      </c>
      <c r="S48" s="2">
        <v>34.38852</v>
      </c>
      <c r="U48" s="2">
        <v>250.297</v>
      </c>
      <c r="V48" s="2">
        <v>0.38747999999999999</v>
      </c>
      <c r="W48" s="2">
        <v>97.899950000000004</v>
      </c>
      <c r="X48" s="2">
        <v>0.73636999999999997</v>
      </c>
      <c r="AA48" s="2">
        <v>31.267806267806268</v>
      </c>
      <c r="AB48" s="2">
        <v>0.22792022792022795</v>
      </c>
      <c r="AC48" s="6">
        <v>2.1633839199225058</v>
      </c>
      <c r="AD48" s="6">
        <v>75.498575498575505</v>
      </c>
      <c r="AE48" s="7">
        <v>0.05</v>
      </c>
      <c r="AF48" s="7">
        <v>0.02</v>
      </c>
      <c r="AG48" s="3">
        <v>0.15364543962300001</v>
      </c>
      <c r="AH48" s="7">
        <v>0.26</v>
      </c>
      <c r="AI48" s="7"/>
      <c r="AJ48" s="9">
        <v>101</v>
      </c>
      <c r="AK48" s="9" t="str">
        <f t="shared" si="2"/>
        <v>surface</v>
      </c>
      <c r="AL48" s="2">
        <v>45</v>
      </c>
      <c r="AM48" s="2">
        <v>46</v>
      </c>
      <c r="AN48" s="2">
        <v>45</v>
      </c>
      <c r="AO48" s="2" t="s">
        <v>31</v>
      </c>
    </row>
    <row r="49" spans="1:41" s="2" customFormat="1" hidden="1" x14ac:dyDescent="0.25">
      <c r="A49" s="2" t="s">
        <v>113</v>
      </c>
      <c r="B49" s="2" t="s">
        <v>27</v>
      </c>
      <c r="C49" s="2" t="s">
        <v>134</v>
      </c>
      <c r="D49" s="2" t="s">
        <v>269</v>
      </c>
      <c r="E49" s="2" t="s">
        <v>4</v>
      </c>
      <c r="F49" s="2" t="s">
        <v>273</v>
      </c>
      <c r="G49" s="2" t="s">
        <v>134</v>
      </c>
      <c r="H49" s="2">
        <v>8942</v>
      </c>
      <c r="I49" s="2">
        <v>31</v>
      </c>
      <c r="J49" s="2">
        <v>5</v>
      </c>
      <c r="K49" s="2">
        <v>-70.954139999999995</v>
      </c>
      <c r="L49" s="2" t="s">
        <v>35</v>
      </c>
      <c r="M49" s="2" t="s">
        <v>282</v>
      </c>
      <c r="N49" s="2" t="s">
        <v>286</v>
      </c>
      <c r="O49" s="2">
        <v>179.25371999999999</v>
      </c>
      <c r="R49" s="2">
        <v>-1.0603</v>
      </c>
      <c r="S49" s="2">
        <v>33.960230000000003</v>
      </c>
      <c r="U49" s="2">
        <v>326.30801000000002</v>
      </c>
      <c r="V49" s="2">
        <v>0.30845</v>
      </c>
      <c r="W49" s="2">
        <v>94.846199999999996</v>
      </c>
      <c r="X49" s="2">
        <v>67.039000000000001</v>
      </c>
      <c r="AA49" s="2">
        <v>27.635327635327638</v>
      </c>
      <c r="AB49" s="2">
        <v>0.66951566951566954</v>
      </c>
      <c r="AC49" s="6">
        <v>1.808201485308363</v>
      </c>
      <c r="AD49" s="6">
        <v>65.17094017094017</v>
      </c>
      <c r="AE49" s="7">
        <v>6.8000000000000005E-2</v>
      </c>
      <c r="AF49" s="7">
        <v>0.08</v>
      </c>
      <c r="AG49" s="3">
        <v>4.7351542668749996E-2</v>
      </c>
      <c r="AH49" s="7">
        <v>0.2</v>
      </c>
      <c r="AI49" s="7"/>
      <c r="AJ49" s="9">
        <v>101</v>
      </c>
      <c r="AK49" s="9" t="str">
        <f t="shared" si="2"/>
        <v>surface</v>
      </c>
      <c r="AL49" s="2">
        <v>45</v>
      </c>
      <c r="AM49" s="2">
        <v>46</v>
      </c>
      <c r="AN49" s="2">
        <v>45</v>
      </c>
      <c r="AO49" s="2" t="s">
        <v>29</v>
      </c>
    </row>
    <row r="50" spans="1:41" s="2" customFormat="1" hidden="1" x14ac:dyDescent="0.25">
      <c r="A50" s="2" t="s">
        <v>114</v>
      </c>
      <c r="B50" s="2" t="s">
        <v>27</v>
      </c>
      <c r="C50" s="2" t="s">
        <v>134</v>
      </c>
      <c r="D50" s="2" t="s">
        <v>269</v>
      </c>
      <c r="E50" s="2" t="s">
        <v>4</v>
      </c>
      <c r="F50" s="2" t="s">
        <v>273</v>
      </c>
      <c r="G50" s="2" t="s">
        <v>134</v>
      </c>
      <c r="H50" s="2">
        <v>8942</v>
      </c>
      <c r="I50" s="2">
        <v>31</v>
      </c>
      <c r="J50" s="2">
        <v>50</v>
      </c>
      <c r="K50" s="2">
        <v>-70.954139999999995</v>
      </c>
      <c r="L50" s="2" t="s">
        <v>35</v>
      </c>
      <c r="M50" s="2" t="s">
        <v>282</v>
      </c>
      <c r="N50" s="2" t="s">
        <v>286</v>
      </c>
      <c r="O50" s="2">
        <v>179.25371999999999</v>
      </c>
      <c r="R50" s="2">
        <v>-1.63025</v>
      </c>
      <c r="S50" s="2">
        <v>34.266060000000003</v>
      </c>
      <c r="U50" s="2">
        <v>276.35849000000002</v>
      </c>
      <c r="V50" s="2">
        <v>0.58284999999999998</v>
      </c>
      <c r="W50" s="2">
        <v>95.853549999999998</v>
      </c>
      <c r="X50" s="2">
        <v>7.1520999999999999</v>
      </c>
      <c r="AA50" s="2">
        <v>27.920227920227923</v>
      </c>
      <c r="AB50" s="2">
        <v>0.66239316239316248</v>
      </c>
      <c r="AC50" s="6">
        <v>1.8404907975460123</v>
      </c>
      <c r="AD50" s="6">
        <v>65.527065527065531</v>
      </c>
      <c r="AE50" s="7">
        <v>0.08</v>
      </c>
      <c r="AF50" s="7">
        <v>0.08</v>
      </c>
      <c r="AG50" s="3">
        <v>5.6435802756750003E-2</v>
      </c>
      <c r="AH50" s="7">
        <v>0.22</v>
      </c>
      <c r="AI50" s="7"/>
      <c r="AJ50" s="9">
        <v>101</v>
      </c>
      <c r="AK50" s="9" t="str">
        <f t="shared" si="2"/>
        <v>surface</v>
      </c>
      <c r="AL50" s="2">
        <v>45</v>
      </c>
      <c r="AM50" s="2">
        <v>46</v>
      </c>
      <c r="AN50" s="2">
        <v>45</v>
      </c>
      <c r="AO50" s="2" t="s">
        <v>31</v>
      </c>
    </row>
    <row r="51" spans="1:41" s="2" customFormat="1" hidden="1" x14ac:dyDescent="0.25">
      <c r="A51" s="2" t="s">
        <v>115</v>
      </c>
      <c r="B51" s="2" t="s">
        <v>27</v>
      </c>
      <c r="C51" s="2" t="s">
        <v>134</v>
      </c>
      <c r="D51" s="2" t="s">
        <v>269</v>
      </c>
      <c r="E51" s="2" t="s">
        <v>4</v>
      </c>
      <c r="F51" s="2" t="s">
        <v>273</v>
      </c>
      <c r="G51" s="2" t="s">
        <v>134</v>
      </c>
      <c r="H51" s="2">
        <v>8942</v>
      </c>
      <c r="I51" s="2">
        <v>31</v>
      </c>
      <c r="J51" s="2">
        <v>75</v>
      </c>
      <c r="K51" s="2">
        <v>-70.954139999999995</v>
      </c>
      <c r="L51" s="2" t="s">
        <v>35</v>
      </c>
      <c r="M51" s="2" t="s">
        <v>282</v>
      </c>
      <c r="N51" s="2" t="s">
        <v>286</v>
      </c>
      <c r="O51" s="2">
        <v>179.25371999999999</v>
      </c>
      <c r="R51" s="2">
        <v>-1.70225</v>
      </c>
      <c r="S51" s="2">
        <v>34.335850000000001</v>
      </c>
      <c r="U51" s="2">
        <v>267.90149000000002</v>
      </c>
      <c r="V51" s="2">
        <v>0.57647999999999999</v>
      </c>
      <c r="W51" s="2">
        <v>97.057500000000005</v>
      </c>
      <c r="X51" s="2">
        <v>2.2159</v>
      </c>
      <c r="AA51" s="2">
        <v>30.76923076923077</v>
      </c>
      <c r="AB51" s="2">
        <v>0.37749287749287752</v>
      </c>
      <c r="AC51" s="6">
        <v>2.1310946076848563</v>
      </c>
      <c r="AD51" s="6">
        <v>73.717948717948715</v>
      </c>
      <c r="AE51" s="7">
        <v>4.4999999999999998E-2</v>
      </c>
      <c r="AF51" s="7">
        <v>0.05</v>
      </c>
      <c r="AG51" s="3">
        <v>0.10735190316675002</v>
      </c>
      <c r="AH51" s="7">
        <v>0.2</v>
      </c>
      <c r="AI51" s="7"/>
      <c r="AJ51" s="9">
        <v>101</v>
      </c>
      <c r="AK51" s="9" t="str">
        <f t="shared" si="2"/>
        <v>surface</v>
      </c>
      <c r="AL51" s="2">
        <v>45</v>
      </c>
      <c r="AM51" s="2">
        <v>46</v>
      </c>
      <c r="AN51" s="2">
        <v>45</v>
      </c>
      <c r="AO51" s="2" t="s">
        <v>31</v>
      </c>
    </row>
    <row r="52" spans="1:41" s="2" customFormat="1" x14ac:dyDescent="0.25">
      <c r="A52" s="1" t="s">
        <v>49</v>
      </c>
      <c r="B52" s="2" t="s">
        <v>27</v>
      </c>
      <c r="C52" s="2" t="s">
        <v>134</v>
      </c>
      <c r="D52" s="2" t="s">
        <v>269</v>
      </c>
      <c r="E52" s="2" t="s">
        <v>4</v>
      </c>
      <c r="F52" s="2" t="s">
        <v>273</v>
      </c>
      <c r="G52" s="2" t="s">
        <v>135</v>
      </c>
      <c r="H52" s="2">
        <v>8943</v>
      </c>
      <c r="I52" s="2">
        <v>32</v>
      </c>
      <c r="J52" s="2">
        <v>10</v>
      </c>
      <c r="K52" s="2">
        <v>-70.980279999999993</v>
      </c>
      <c r="L52" s="2" t="s">
        <v>35</v>
      </c>
      <c r="M52" s="2" t="s">
        <v>282</v>
      </c>
      <c r="N52" s="2" t="s">
        <v>285</v>
      </c>
      <c r="O52" s="2">
        <v>179.80905999999999</v>
      </c>
      <c r="P52" s="2" t="s">
        <v>135</v>
      </c>
      <c r="Q52" s="2">
        <v>120</v>
      </c>
      <c r="R52" s="2">
        <v>-1.0365</v>
      </c>
      <c r="S52" s="2">
        <v>33.956626214008175</v>
      </c>
      <c r="T52" s="2">
        <f t="shared" ref="T52:T69" si="3">J52*75</f>
        <v>750</v>
      </c>
      <c r="U52" s="2">
        <v>326.613</v>
      </c>
      <c r="V52" s="2">
        <v>0.28239999999999998</v>
      </c>
      <c r="W52" s="2">
        <v>94.738799999999998</v>
      </c>
      <c r="X52" s="2">
        <v>61.015999999999998</v>
      </c>
      <c r="Y52" s="10">
        <v>376.75816824461907</v>
      </c>
      <c r="Z52" s="16">
        <f t="shared" ref="Z52:Z69" si="4">U52-Y52</f>
        <v>-50.145168244619072</v>
      </c>
      <c r="AA52" s="13">
        <v>27.564102564102566</v>
      </c>
      <c r="AB52" s="13">
        <v>0.64102564102564108</v>
      </c>
      <c r="AC52" s="13">
        <v>1.808201485308363</v>
      </c>
      <c r="AD52" s="6">
        <v>65.527065527065531</v>
      </c>
      <c r="AE52" s="2">
        <v>3.3000000000000002E-2</v>
      </c>
      <c r="AF52" s="2">
        <v>0.08</v>
      </c>
      <c r="AG52" s="3">
        <v>2.8540355343E-2</v>
      </c>
      <c r="AH52" s="2">
        <v>0.2</v>
      </c>
      <c r="AJ52" s="18">
        <v>98</v>
      </c>
      <c r="AK52" s="9" t="str">
        <f t="shared" si="2"/>
        <v>surface</v>
      </c>
      <c r="AL52" s="2">
        <v>41</v>
      </c>
      <c r="AM52" s="2">
        <v>45</v>
      </c>
      <c r="AN52" s="2">
        <v>41</v>
      </c>
      <c r="AO52" s="2" t="s">
        <v>29</v>
      </c>
    </row>
    <row r="53" spans="1:41" s="2" customFormat="1" x14ac:dyDescent="0.25">
      <c r="A53" s="1" t="s">
        <v>53</v>
      </c>
      <c r="B53" s="2" t="s">
        <v>27</v>
      </c>
      <c r="C53" s="2" t="s">
        <v>134</v>
      </c>
      <c r="D53" s="2" t="s">
        <v>269</v>
      </c>
      <c r="E53" s="2" t="s">
        <v>4</v>
      </c>
      <c r="F53" s="2" t="s">
        <v>273</v>
      </c>
      <c r="G53" s="2" t="s">
        <v>135</v>
      </c>
      <c r="H53" s="2">
        <v>8943</v>
      </c>
      <c r="I53" s="2">
        <v>32</v>
      </c>
      <c r="J53" s="2">
        <v>100</v>
      </c>
      <c r="K53" s="2">
        <v>-70.980279999999993</v>
      </c>
      <c r="L53" s="2" t="s">
        <v>35</v>
      </c>
      <c r="M53" s="2" t="s">
        <v>282</v>
      </c>
      <c r="N53" s="2" t="s">
        <v>285</v>
      </c>
      <c r="O53" s="2">
        <v>179.80905999999999</v>
      </c>
      <c r="P53" s="2" t="s">
        <v>135</v>
      </c>
      <c r="Q53" s="2">
        <v>120</v>
      </c>
      <c r="R53" s="2">
        <v>-1.4211</v>
      </c>
      <c r="S53" s="2">
        <v>34.371964776823667</v>
      </c>
      <c r="T53" s="2">
        <f t="shared" si="3"/>
        <v>7500</v>
      </c>
      <c r="U53" s="2">
        <v>251.00899999999999</v>
      </c>
      <c r="V53" s="2">
        <v>0.24504000000000001</v>
      </c>
      <c r="W53" s="2">
        <v>97.877399999999994</v>
      </c>
      <c r="X53" s="2">
        <v>0.86582000000000003</v>
      </c>
      <c r="Y53" s="10">
        <v>379.63431704219249</v>
      </c>
      <c r="Z53" s="16">
        <f t="shared" si="4"/>
        <v>-128.62531704219251</v>
      </c>
      <c r="AA53" s="2">
        <v>31.90883190883191</v>
      </c>
      <c r="AB53" s="2">
        <v>0.19943019943019943</v>
      </c>
      <c r="AC53" s="2">
        <v>2.2279625443978044</v>
      </c>
      <c r="AD53" s="6">
        <v>79.772079772079778</v>
      </c>
      <c r="AE53" s="4">
        <v>2.1000000000000001E-2</v>
      </c>
      <c r="AF53" s="4">
        <v>0.02</v>
      </c>
      <c r="AG53" s="3">
        <v>6.9243654375000005E-2</v>
      </c>
      <c r="AH53" s="4">
        <v>0.12</v>
      </c>
      <c r="AI53" s="4"/>
      <c r="AJ53" s="18">
        <v>98</v>
      </c>
      <c r="AK53" s="9" t="str">
        <f t="shared" si="2"/>
        <v>sub-surface</v>
      </c>
      <c r="AL53" s="2">
        <v>41</v>
      </c>
      <c r="AM53" s="2">
        <v>45</v>
      </c>
      <c r="AN53" s="2">
        <v>41</v>
      </c>
      <c r="AO53" s="2" t="s">
        <v>31</v>
      </c>
    </row>
    <row r="54" spans="1:41" s="2" customFormat="1" x14ac:dyDescent="0.25">
      <c r="A54" s="1" t="s">
        <v>54</v>
      </c>
      <c r="B54" s="2" t="s">
        <v>27</v>
      </c>
      <c r="C54" s="2" t="s">
        <v>134</v>
      </c>
      <c r="D54" s="2" t="s">
        <v>269</v>
      </c>
      <c r="E54" s="2" t="s">
        <v>4</v>
      </c>
      <c r="F54" s="2" t="s">
        <v>273</v>
      </c>
      <c r="G54" s="2" t="s">
        <v>135</v>
      </c>
      <c r="H54" s="2">
        <v>8943</v>
      </c>
      <c r="I54" s="2">
        <v>32</v>
      </c>
      <c r="J54" s="2">
        <v>200</v>
      </c>
      <c r="K54" s="2">
        <v>-70.980279999999993</v>
      </c>
      <c r="L54" s="2" t="s">
        <v>35</v>
      </c>
      <c r="M54" s="2" t="s">
        <v>282</v>
      </c>
      <c r="N54" s="2" t="s">
        <v>285</v>
      </c>
      <c r="O54" s="2">
        <v>179.80905999999999</v>
      </c>
      <c r="Q54" s="2">
        <v>120</v>
      </c>
      <c r="R54" s="2">
        <v>1.3954</v>
      </c>
      <c r="S54" s="2">
        <v>34.678614896618214</v>
      </c>
      <c r="T54" s="2">
        <f t="shared" si="3"/>
        <v>15000</v>
      </c>
      <c r="U54" s="2">
        <v>178.381</v>
      </c>
      <c r="V54" s="2">
        <v>9.8179000000000002E-2</v>
      </c>
      <c r="W54" s="2">
        <v>98.332700000000003</v>
      </c>
      <c r="X54" s="2">
        <v>5.883E-2</v>
      </c>
      <c r="Y54" s="10">
        <v>351.52942382427534</v>
      </c>
      <c r="Z54" s="16">
        <f t="shared" si="4"/>
        <v>-173.14842382427534</v>
      </c>
      <c r="AG54" s="3"/>
      <c r="AJ54" s="18">
        <v>98</v>
      </c>
      <c r="AK54" s="9" t="str">
        <f t="shared" si="2"/>
        <v>sub-surface</v>
      </c>
      <c r="AL54" s="2">
        <v>41</v>
      </c>
      <c r="AM54" s="2">
        <v>45</v>
      </c>
      <c r="AN54" s="2">
        <v>41</v>
      </c>
      <c r="AO54" s="2" t="s">
        <v>31</v>
      </c>
    </row>
    <row r="55" spans="1:41" s="2" customFormat="1" x14ac:dyDescent="0.25">
      <c r="A55" s="1" t="s">
        <v>50</v>
      </c>
      <c r="B55" s="2" t="s">
        <v>27</v>
      </c>
      <c r="C55" s="2" t="s">
        <v>134</v>
      </c>
      <c r="D55" s="2" t="s">
        <v>269</v>
      </c>
      <c r="E55" s="2" t="s">
        <v>4</v>
      </c>
      <c r="F55" s="2" t="s">
        <v>273</v>
      </c>
      <c r="G55" s="2" t="s">
        <v>135</v>
      </c>
      <c r="H55" s="2">
        <v>8943</v>
      </c>
      <c r="I55" s="2">
        <v>32</v>
      </c>
      <c r="J55" s="2">
        <v>25</v>
      </c>
      <c r="K55" s="2">
        <v>-70.980279999999993</v>
      </c>
      <c r="L55" s="2" t="s">
        <v>35</v>
      </c>
      <c r="M55" s="2" t="s">
        <v>282</v>
      </c>
      <c r="N55" s="2" t="s">
        <v>285</v>
      </c>
      <c r="O55" s="2">
        <v>179.80905999999999</v>
      </c>
      <c r="P55" s="2" t="s">
        <v>135</v>
      </c>
      <c r="Q55" s="2">
        <v>120</v>
      </c>
      <c r="R55" s="2">
        <v>-1.0389999999999999</v>
      </c>
      <c r="S55" s="2">
        <v>33.95731537884933</v>
      </c>
      <c r="T55" s="2">
        <f t="shared" si="3"/>
        <v>1875</v>
      </c>
      <c r="U55" s="2">
        <v>326.642</v>
      </c>
      <c r="V55" s="2">
        <v>0.57208000000000003</v>
      </c>
      <c r="W55" s="2">
        <v>94.755099999999999</v>
      </c>
      <c r="X55" s="2">
        <v>25.713999999999999</v>
      </c>
      <c r="Y55" s="10">
        <v>376.78193164891485</v>
      </c>
      <c r="Z55" s="16">
        <f t="shared" si="4"/>
        <v>-50.139931648914853</v>
      </c>
      <c r="AA55" s="2">
        <v>27.635327635327638</v>
      </c>
      <c r="AB55" s="2">
        <v>0.60541310541310545</v>
      </c>
      <c r="AC55" s="2">
        <v>1.808201485308363</v>
      </c>
      <c r="AD55" s="6">
        <v>65.527065527065531</v>
      </c>
      <c r="AE55" s="4">
        <v>3.5000000000000003E-2</v>
      </c>
      <c r="AF55" s="4">
        <v>0.08</v>
      </c>
      <c r="AG55" s="3">
        <v>4.6130793168749996E-2</v>
      </c>
      <c r="AH55" s="4">
        <v>0.22</v>
      </c>
      <c r="AI55" s="4"/>
      <c r="AJ55" s="18">
        <v>98</v>
      </c>
      <c r="AK55" s="9" t="str">
        <f t="shared" si="2"/>
        <v>surface</v>
      </c>
      <c r="AL55" s="2">
        <v>41</v>
      </c>
      <c r="AM55" s="2">
        <v>45</v>
      </c>
      <c r="AN55" s="2">
        <v>41</v>
      </c>
      <c r="AO55" s="2" t="s">
        <v>29</v>
      </c>
    </row>
    <row r="56" spans="1:41" s="2" customFormat="1" x14ac:dyDescent="0.25">
      <c r="A56" s="1" t="s">
        <v>51</v>
      </c>
      <c r="B56" s="2" t="s">
        <v>27</v>
      </c>
      <c r="C56" s="2" t="s">
        <v>134</v>
      </c>
      <c r="D56" s="2" t="s">
        <v>269</v>
      </c>
      <c r="E56" s="2" t="s">
        <v>4</v>
      </c>
      <c r="F56" s="2" t="s">
        <v>273</v>
      </c>
      <c r="G56" s="2" t="s">
        <v>135</v>
      </c>
      <c r="H56" s="2">
        <v>8943</v>
      </c>
      <c r="I56" s="2">
        <v>32</v>
      </c>
      <c r="J56" s="2">
        <v>50</v>
      </c>
      <c r="K56" s="2">
        <v>-70.980279999999993</v>
      </c>
      <c r="L56" s="2" t="s">
        <v>35</v>
      </c>
      <c r="M56" s="2" t="s">
        <v>282</v>
      </c>
      <c r="N56" s="2" t="s">
        <v>285</v>
      </c>
      <c r="O56" s="2">
        <v>179.80905999999999</v>
      </c>
      <c r="P56" s="2" t="s">
        <v>135</v>
      </c>
      <c r="Q56" s="2">
        <v>120</v>
      </c>
      <c r="R56" s="2">
        <v>-1.6823999999999999</v>
      </c>
      <c r="S56" s="2">
        <v>34.286730874140332</v>
      </c>
      <c r="T56" s="2">
        <f t="shared" si="3"/>
        <v>3750</v>
      </c>
      <c r="U56" s="2">
        <v>271.45850000000002</v>
      </c>
      <c r="V56" s="2">
        <v>0.64029500000000006</v>
      </c>
      <c r="W56" s="2">
        <v>96.315100000000001</v>
      </c>
      <c r="X56" s="2">
        <v>8.0030000000000001</v>
      </c>
      <c r="Y56" s="10">
        <v>382.5855290212877</v>
      </c>
      <c r="Z56" s="16">
        <f t="shared" si="4"/>
        <v>-111.12702902128768</v>
      </c>
      <c r="AA56" s="2">
        <v>29.059829059829063</v>
      </c>
      <c r="AB56" s="2">
        <v>0.61253561253561251</v>
      </c>
      <c r="AC56" s="2">
        <v>1.9696480464966097</v>
      </c>
      <c r="AD56" s="6">
        <v>69.088319088319096</v>
      </c>
      <c r="AE56" s="4">
        <v>6.0999999999999999E-2</v>
      </c>
      <c r="AF56" s="4">
        <v>0.08</v>
      </c>
      <c r="AG56" s="3">
        <v>6.7789689407999995E-2</v>
      </c>
      <c r="AH56" s="4">
        <v>0.25</v>
      </c>
      <c r="AI56" s="4"/>
      <c r="AJ56" s="18">
        <v>98</v>
      </c>
      <c r="AK56" s="9" t="str">
        <f t="shared" si="2"/>
        <v>surface</v>
      </c>
      <c r="AL56" s="2">
        <v>41</v>
      </c>
      <c r="AM56" s="2">
        <v>45</v>
      </c>
      <c r="AN56" s="2">
        <v>41</v>
      </c>
      <c r="AO56" s="2" t="s">
        <v>31</v>
      </c>
    </row>
    <row r="57" spans="1:41" s="2" customFormat="1" x14ac:dyDescent="0.25">
      <c r="A57" s="1" t="s">
        <v>52</v>
      </c>
      <c r="B57" s="2" t="s">
        <v>27</v>
      </c>
      <c r="C57" s="2" t="s">
        <v>134</v>
      </c>
      <c r="D57" s="2" t="s">
        <v>269</v>
      </c>
      <c r="E57" s="2" t="s">
        <v>4</v>
      </c>
      <c r="F57" s="2" t="s">
        <v>273</v>
      </c>
      <c r="G57" s="2" t="s">
        <v>135</v>
      </c>
      <c r="H57" s="2">
        <v>8943</v>
      </c>
      <c r="I57" s="2">
        <v>32</v>
      </c>
      <c r="J57" s="2">
        <v>75</v>
      </c>
      <c r="K57" s="2">
        <v>-70.980279999999993</v>
      </c>
      <c r="L57" s="2" t="s">
        <v>35</v>
      </c>
      <c r="M57" s="2" t="s">
        <v>282</v>
      </c>
      <c r="N57" s="2" t="s">
        <v>285</v>
      </c>
      <c r="O57" s="2">
        <v>179.80905999999999</v>
      </c>
      <c r="P57" s="2" t="s">
        <v>135</v>
      </c>
      <c r="Q57" s="2">
        <v>120</v>
      </c>
      <c r="R57" s="2">
        <v>-1.7394500000000002</v>
      </c>
      <c r="S57" s="2">
        <v>34.324692763164421</v>
      </c>
      <c r="T57" s="2">
        <f t="shared" si="3"/>
        <v>5625</v>
      </c>
      <c r="U57" s="2">
        <v>262.30700000000002</v>
      </c>
      <c r="V57" s="2">
        <v>0.57708000000000004</v>
      </c>
      <c r="W57" s="2">
        <v>97.100999999999999</v>
      </c>
      <c r="X57" s="2">
        <v>2.4355500000000001</v>
      </c>
      <c r="Y57" s="10">
        <v>383.084941185937</v>
      </c>
      <c r="Z57" s="16">
        <f t="shared" si="4"/>
        <v>-120.77794118593698</v>
      </c>
      <c r="AA57" s="2">
        <v>31.410256410256412</v>
      </c>
      <c r="AB57" s="2">
        <v>0.22079772079772081</v>
      </c>
      <c r="AC57" s="2">
        <v>2.1633839199225058</v>
      </c>
      <c r="AD57" s="6">
        <v>76.566951566951573</v>
      </c>
      <c r="AE57" s="4">
        <v>0.03</v>
      </c>
      <c r="AF57" s="4">
        <v>0.03</v>
      </c>
      <c r="AG57" s="3">
        <v>9.5007573168750012E-2</v>
      </c>
      <c r="AH57" s="4">
        <v>0.17</v>
      </c>
      <c r="AI57" s="4"/>
      <c r="AJ57" s="18">
        <v>98</v>
      </c>
      <c r="AK57" s="9" t="str">
        <f t="shared" si="2"/>
        <v>surface</v>
      </c>
      <c r="AL57" s="2">
        <v>41</v>
      </c>
      <c r="AM57" s="2">
        <v>45</v>
      </c>
      <c r="AN57" s="2">
        <v>41</v>
      </c>
      <c r="AO57" s="2" t="s">
        <v>31</v>
      </c>
    </row>
    <row r="58" spans="1:41" s="2" customFormat="1" x14ac:dyDescent="0.25">
      <c r="A58" s="1" t="s">
        <v>77</v>
      </c>
      <c r="B58" s="2" t="s">
        <v>27</v>
      </c>
      <c r="C58" s="2" t="s">
        <v>134</v>
      </c>
      <c r="D58" s="2" t="s">
        <v>269</v>
      </c>
      <c r="E58" s="2" t="s">
        <v>4</v>
      </c>
      <c r="F58" s="2" t="s">
        <v>273</v>
      </c>
      <c r="G58" s="2" t="s">
        <v>135</v>
      </c>
      <c r="H58" s="2">
        <v>8945</v>
      </c>
      <c r="I58" s="2" t="s">
        <v>78</v>
      </c>
      <c r="J58" s="2">
        <v>10</v>
      </c>
      <c r="K58" s="2">
        <v>-69.516459999999995</v>
      </c>
      <c r="L58" s="2" t="s">
        <v>35</v>
      </c>
      <c r="M58" s="2" t="s">
        <v>282</v>
      </c>
      <c r="N58" s="2" t="s">
        <v>285</v>
      </c>
      <c r="O58" s="2">
        <v>-178.41752</v>
      </c>
      <c r="P58" s="2" t="s">
        <v>135</v>
      </c>
      <c r="Q58" s="2">
        <v>109</v>
      </c>
      <c r="R58" s="2">
        <v>-0.86719999999999997</v>
      </c>
      <c r="S58" s="2">
        <v>33.556620009147252</v>
      </c>
      <c r="T58" s="2">
        <f t="shared" si="3"/>
        <v>750</v>
      </c>
      <c r="U58" s="2">
        <v>332.70299999999997</v>
      </c>
      <c r="V58" s="2">
        <v>0.21262500000000001</v>
      </c>
      <c r="W58" s="2">
        <v>95.4846</v>
      </c>
      <c r="X58" s="2">
        <v>56.984999999999999</v>
      </c>
      <c r="Y58" s="10">
        <v>376.06752055838933</v>
      </c>
      <c r="Z58" s="16">
        <f t="shared" si="4"/>
        <v>-43.364520558389358</v>
      </c>
      <c r="AA58" s="13">
        <v>25.427350427350429</v>
      </c>
      <c r="AB58" s="13">
        <v>0.74074074074074081</v>
      </c>
      <c r="AC58" s="13">
        <v>1.7759121730707137</v>
      </c>
      <c r="AD58" s="13">
        <v>59.82905982905983</v>
      </c>
      <c r="AE58" s="2">
        <v>3.9E-2</v>
      </c>
      <c r="AF58" s="2">
        <v>0.04</v>
      </c>
      <c r="AG58" s="3">
        <v>4.8633394218750001E-2</v>
      </c>
      <c r="AH58" s="2">
        <v>0.16</v>
      </c>
      <c r="AJ58" s="18">
        <v>101</v>
      </c>
      <c r="AK58" s="9" t="str">
        <f t="shared" si="2"/>
        <v>surface</v>
      </c>
      <c r="AL58" s="2">
        <v>31</v>
      </c>
      <c r="AM58" s="2">
        <v>33</v>
      </c>
      <c r="AN58" s="2">
        <v>31</v>
      </c>
      <c r="AO58" s="2" t="s">
        <v>29</v>
      </c>
    </row>
    <row r="59" spans="1:41" s="2" customFormat="1" x14ac:dyDescent="0.25">
      <c r="A59" s="1" t="s">
        <v>79</v>
      </c>
      <c r="B59" s="2" t="s">
        <v>27</v>
      </c>
      <c r="C59" s="2" t="s">
        <v>134</v>
      </c>
      <c r="D59" s="2" t="s">
        <v>269</v>
      </c>
      <c r="E59" s="2" t="s">
        <v>4</v>
      </c>
      <c r="F59" s="2" t="s">
        <v>273</v>
      </c>
      <c r="G59" s="2" t="s">
        <v>135</v>
      </c>
      <c r="H59" s="2">
        <v>8945</v>
      </c>
      <c r="I59" s="2" t="s">
        <v>78</v>
      </c>
      <c r="J59" s="2">
        <v>20</v>
      </c>
      <c r="K59" s="2">
        <v>-69.516459999999995</v>
      </c>
      <c r="L59" s="2" t="s">
        <v>35</v>
      </c>
      <c r="M59" s="2" t="s">
        <v>282</v>
      </c>
      <c r="N59" s="2" t="s">
        <v>285</v>
      </c>
      <c r="O59" s="2">
        <v>-178.41752</v>
      </c>
      <c r="P59" s="2" t="s">
        <v>135</v>
      </c>
      <c r="Q59" s="2">
        <v>109</v>
      </c>
      <c r="R59" s="2">
        <v>-0.87250000000000005</v>
      </c>
      <c r="S59" s="2">
        <v>33.55716463802267</v>
      </c>
      <c r="T59" s="2">
        <f t="shared" si="3"/>
        <v>1500</v>
      </c>
      <c r="U59" s="2">
        <v>332.71550000000002</v>
      </c>
      <c r="V59" s="2">
        <v>0.40402499999999997</v>
      </c>
      <c r="W59" s="2">
        <v>95.516300000000001</v>
      </c>
      <c r="X59" s="2">
        <v>32.521000000000001</v>
      </c>
      <c r="Y59" s="10">
        <v>376.1200452086004</v>
      </c>
      <c r="Z59" s="16">
        <f t="shared" si="4"/>
        <v>-43.404545208600382</v>
      </c>
      <c r="AA59" s="2">
        <v>25.498575498575502</v>
      </c>
      <c r="AB59" s="2">
        <v>0.79772079772079774</v>
      </c>
      <c r="AC59" s="2">
        <v>1.7436228608330644</v>
      </c>
      <c r="AD59" s="2">
        <v>59.82905982905983</v>
      </c>
      <c r="AE59" s="4">
        <v>1.2999999999999999E-2</v>
      </c>
      <c r="AF59" s="4">
        <v>7.0000000000000007E-2</v>
      </c>
      <c r="AG59" s="3">
        <v>4.0003537290750006E-2</v>
      </c>
      <c r="AH59" s="4">
        <v>0.16</v>
      </c>
      <c r="AI59" s="4"/>
      <c r="AJ59" s="18">
        <v>101</v>
      </c>
      <c r="AK59" s="9" t="str">
        <f t="shared" si="2"/>
        <v>surface</v>
      </c>
      <c r="AL59" s="2">
        <v>31</v>
      </c>
      <c r="AM59" s="2">
        <v>33</v>
      </c>
      <c r="AN59" s="2">
        <v>31</v>
      </c>
      <c r="AO59" s="2" t="s">
        <v>29</v>
      </c>
    </row>
    <row r="60" spans="1:41" s="2" customFormat="1" x14ac:dyDescent="0.25">
      <c r="A60" s="1" t="s">
        <v>83</v>
      </c>
      <c r="B60" s="2" t="s">
        <v>27</v>
      </c>
      <c r="C60" s="2" t="s">
        <v>134</v>
      </c>
      <c r="D60" s="2" t="s">
        <v>269</v>
      </c>
      <c r="E60" s="2" t="s">
        <v>4</v>
      </c>
      <c r="F60" s="2" t="s">
        <v>273</v>
      </c>
      <c r="G60" s="2" t="s">
        <v>135</v>
      </c>
      <c r="H60" s="2">
        <v>8945</v>
      </c>
      <c r="I60" s="2" t="s">
        <v>78</v>
      </c>
      <c r="J60" s="2">
        <v>200</v>
      </c>
      <c r="K60" s="2">
        <v>-69.516459999999995</v>
      </c>
      <c r="L60" s="2" t="s">
        <v>35</v>
      </c>
      <c r="M60" s="2" t="s">
        <v>282</v>
      </c>
      <c r="N60" s="2" t="s">
        <v>285</v>
      </c>
      <c r="O60" s="2">
        <v>-178.41752</v>
      </c>
      <c r="Q60" s="2">
        <v>109</v>
      </c>
      <c r="R60" s="2">
        <v>0.94025000000000003</v>
      </c>
      <c r="S60" s="2">
        <v>34.557552738994097</v>
      </c>
      <c r="T60" s="2">
        <f t="shared" si="3"/>
        <v>15000</v>
      </c>
      <c r="U60" s="2">
        <v>190.78700000000001</v>
      </c>
      <c r="V60" s="2">
        <v>0.12335499999999999</v>
      </c>
      <c r="W60" s="2">
        <v>98.238799999999998</v>
      </c>
      <c r="X60" s="2">
        <v>5.883E-2</v>
      </c>
      <c r="Y60" s="10">
        <v>355.99850229776342</v>
      </c>
      <c r="Z60" s="16">
        <f t="shared" si="4"/>
        <v>-165.21150229776342</v>
      </c>
      <c r="AG60" s="3"/>
      <c r="AJ60" s="18">
        <v>101</v>
      </c>
      <c r="AK60" s="9" t="str">
        <f t="shared" si="2"/>
        <v>sub-surface</v>
      </c>
      <c r="AL60" s="2">
        <v>31</v>
      </c>
      <c r="AM60" s="2">
        <v>33</v>
      </c>
      <c r="AN60" s="2">
        <v>31</v>
      </c>
      <c r="AO60" s="2" t="s">
        <v>31</v>
      </c>
    </row>
    <row r="61" spans="1:41" s="2" customFormat="1" x14ac:dyDescent="0.25">
      <c r="A61" s="1" t="s">
        <v>80</v>
      </c>
      <c r="B61" s="2" t="s">
        <v>27</v>
      </c>
      <c r="C61" s="2" t="s">
        <v>134</v>
      </c>
      <c r="D61" s="2" t="s">
        <v>269</v>
      </c>
      <c r="E61" s="2" t="s">
        <v>4</v>
      </c>
      <c r="F61" s="2" t="s">
        <v>273</v>
      </c>
      <c r="G61" s="2" t="s">
        <v>135</v>
      </c>
      <c r="H61" s="2">
        <v>8945</v>
      </c>
      <c r="I61" s="2" t="s">
        <v>78</v>
      </c>
      <c r="J61" s="2">
        <v>40</v>
      </c>
      <c r="K61" s="2">
        <v>-69.516459999999995</v>
      </c>
      <c r="L61" s="2" t="s">
        <v>35</v>
      </c>
      <c r="M61" s="2" t="s">
        <v>282</v>
      </c>
      <c r="N61" s="2" t="s">
        <v>285</v>
      </c>
      <c r="O61" s="2">
        <v>-178.41752</v>
      </c>
      <c r="P61" s="2" t="s">
        <v>135</v>
      </c>
      <c r="Q61" s="2">
        <v>109</v>
      </c>
      <c r="R61" s="2">
        <v>-1.5705</v>
      </c>
      <c r="S61" s="2">
        <v>34.228231912861347</v>
      </c>
      <c r="T61" s="2">
        <f t="shared" si="3"/>
        <v>3000</v>
      </c>
      <c r="U61" s="2">
        <v>285.78800000000001</v>
      </c>
      <c r="V61" s="2">
        <v>0.89071999999999996</v>
      </c>
      <c r="W61" s="2">
        <v>93.132900000000006</v>
      </c>
      <c r="X61" s="2">
        <v>13.702</v>
      </c>
      <c r="Y61" s="10">
        <v>381.56747102032335</v>
      </c>
      <c r="Z61" s="16">
        <f t="shared" si="4"/>
        <v>-95.779471020323342</v>
      </c>
      <c r="AA61" s="2">
        <v>25.641025641025642</v>
      </c>
      <c r="AB61" s="2">
        <v>0.7621082621082621</v>
      </c>
      <c r="AC61" s="2">
        <v>1.7759121730707137</v>
      </c>
      <c r="AD61" s="2">
        <v>60.18518518518519</v>
      </c>
      <c r="AE61" s="4">
        <v>2.5000000000000001E-2</v>
      </c>
      <c r="AF61" s="4">
        <v>0.06</v>
      </c>
      <c r="AG61" s="3">
        <v>4.7314919310750006E-2</v>
      </c>
      <c r="AH61" s="4">
        <v>0.17</v>
      </c>
      <c r="AI61" s="4"/>
      <c r="AJ61" s="18">
        <v>101</v>
      </c>
      <c r="AK61" s="9" t="str">
        <f t="shared" si="2"/>
        <v>surface</v>
      </c>
      <c r="AL61" s="2">
        <v>31</v>
      </c>
      <c r="AM61" s="2">
        <v>33</v>
      </c>
      <c r="AN61" s="2">
        <v>31</v>
      </c>
      <c r="AO61" s="2" t="s">
        <v>31</v>
      </c>
    </row>
    <row r="62" spans="1:41" s="2" customFormat="1" x14ac:dyDescent="0.25">
      <c r="A62" s="1" t="s">
        <v>81</v>
      </c>
      <c r="B62" s="2" t="s">
        <v>27</v>
      </c>
      <c r="C62" s="2" t="s">
        <v>134</v>
      </c>
      <c r="D62" s="2" t="s">
        <v>269</v>
      </c>
      <c r="E62" s="2" t="s">
        <v>4</v>
      </c>
      <c r="F62" s="2" t="s">
        <v>273</v>
      </c>
      <c r="G62" s="2" t="s">
        <v>135</v>
      </c>
      <c r="H62" s="2">
        <v>8945</v>
      </c>
      <c r="I62" s="2" t="s">
        <v>78</v>
      </c>
      <c r="J62" s="2">
        <v>50</v>
      </c>
      <c r="K62" s="2">
        <v>-69.516459999999995</v>
      </c>
      <c r="L62" s="2" t="s">
        <v>35</v>
      </c>
      <c r="M62" s="2" t="s">
        <v>282</v>
      </c>
      <c r="N62" s="2" t="s">
        <v>285</v>
      </c>
      <c r="O62" s="2">
        <v>-178.41752</v>
      </c>
      <c r="P62" s="2" t="s">
        <v>135</v>
      </c>
      <c r="Q62" s="2">
        <v>109</v>
      </c>
      <c r="R62" s="2">
        <v>-1.6469</v>
      </c>
      <c r="S62" s="2">
        <v>34.238036267158897</v>
      </c>
      <c r="T62" s="2">
        <f t="shared" si="3"/>
        <v>3750</v>
      </c>
      <c r="U62" s="2">
        <v>277.54349999999999</v>
      </c>
      <c r="V62" s="2">
        <v>0.70579999999999998</v>
      </c>
      <c r="W62" s="2">
        <v>95.559899999999999</v>
      </c>
      <c r="X62" s="2">
        <v>8.0429999999999993</v>
      </c>
      <c r="Y62" s="10">
        <v>382.34166074089603</v>
      </c>
      <c r="Z62" s="16">
        <f t="shared" si="4"/>
        <v>-104.79816074089604</v>
      </c>
      <c r="AA62" s="2">
        <v>28.561253561253562</v>
      </c>
      <c r="AB62" s="2">
        <v>0.57692307692307698</v>
      </c>
      <c r="AC62" s="2">
        <v>2.001937358734259</v>
      </c>
      <c r="AD62" s="2">
        <v>62.321937321937327</v>
      </c>
      <c r="AE62" s="4">
        <v>4.4999999999999998E-2</v>
      </c>
      <c r="AF62" s="4">
        <v>0.11</v>
      </c>
      <c r="AG62" s="3">
        <v>3.1181481168749997E-2</v>
      </c>
      <c r="AH62" s="4">
        <v>0.3</v>
      </c>
      <c r="AI62" s="4"/>
      <c r="AJ62" s="18">
        <v>101</v>
      </c>
      <c r="AK62" s="9" t="str">
        <f t="shared" si="2"/>
        <v>surface</v>
      </c>
      <c r="AL62" s="2">
        <v>31</v>
      </c>
      <c r="AM62" s="2">
        <v>33</v>
      </c>
      <c r="AN62" s="2">
        <v>31</v>
      </c>
      <c r="AO62" s="2" t="s">
        <v>31</v>
      </c>
    </row>
    <row r="63" spans="1:41" s="2" customFormat="1" x14ac:dyDescent="0.25">
      <c r="A63" s="1" t="s">
        <v>82</v>
      </c>
      <c r="B63" s="2" t="s">
        <v>27</v>
      </c>
      <c r="C63" s="2" t="s">
        <v>134</v>
      </c>
      <c r="D63" s="2" t="s">
        <v>269</v>
      </c>
      <c r="E63" s="2" t="s">
        <v>4</v>
      </c>
      <c r="F63" s="2" t="s">
        <v>273</v>
      </c>
      <c r="G63" s="2" t="s">
        <v>135</v>
      </c>
      <c r="H63" s="2">
        <v>8945</v>
      </c>
      <c r="I63" s="2" t="s">
        <v>78</v>
      </c>
      <c r="J63" s="2">
        <v>75</v>
      </c>
      <c r="K63" s="2">
        <v>-69.516459999999995</v>
      </c>
      <c r="L63" s="2" t="s">
        <v>35</v>
      </c>
      <c r="M63" s="2" t="s">
        <v>282</v>
      </c>
      <c r="N63" s="2" t="s">
        <v>285</v>
      </c>
      <c r="O63" s="2">
        <v>-178.41752</v>
      </c>
      <c r="P63" s="2" t="s">
        <v>135</v>
      </c>
      <c r="Q63" s="2">
        <v>109</v>
      </c>
      <c r="R63" s="2">
        <v>-1.7406999999999999</v>
      </c>
      <c r="S63" s="2">
        <v>34.249344730127646</v>
      </c>
      <c r="T63" s="2">
        <f t="shared" si="3"/>
        <v>5625</v>
      </c>
      <c r="U63" s="2">
        <v>269.25700000000001</v>
      </c>
      <c r="V63" s="2">
        <v>0.34499999999999997</v>
      </c>
      <c r="W63" s="2">
        <v>97.564599999999999</v>
      </c>
      <c r="X63" s="2">
        <v>2.6875</v>
      </c>
      <c r="Y63" s="10">
        <v>383.2978612418126</v>
      </c>
      <c r="Z63" s="16">
        <f t="shared" si="4"/>
        <v>-114.04086124181259</v>
      </c>
      <c r="AA63" s="2">
        <v>29.985754985754987</v>
      </c>
      <c r="AB63" s="2">
        <v>0.50569800569800571</v>
      </c>
      <c r="AC63" s="2">
        <v>2.0988052954472072</v>
      </c>
      <c r="AD63" s="2">
        <v>63.034188034188041</v>
      </c>
      <c r="AE63" s="4">
        <v>4.2000000000000003E-2</v>
      </c>
      <c r="AF63" s="4">
        <v>0.03</v>
      </c>
      <c r="AG63" s="3">
        <v>5.0727227343000003E-2</v>
      </c>
      <c r="AH63" s="4">
        <v>0.16</v>
      </c>
      <c r="AI63" s="4"/>
      <c r="AJ63" s="18">
        <v>101</v>
      </c>
      <c r="AK63" s="9" t="str">
        <f t="shared" si="2"/>
        <v>surface</v>
      </c>
      <c r="AL63" s="2">
        <v>31</v>
      </c>
      <c r="AM63" s="2">
        <v>33</v>
      </c>
      <c r="AN63" s="2">
        <v>31</v>
      </c>
      <c r="AO63" s="2" t="s">
        <v>31</v>
      </c>
    </row>
    <row r="64" spans="1:41" s="2" customFormat="1" x14ac:dyDescent="0.25">
      <c r="A64" s="1" t="s">
        <v>55</v>
      </c>
      <c r="B64" s="2" t="s">
        <v>27</v>
      </c>
      <c r="C64" s="2" t="s">
        <v>134</v>
      </c>
      <c r="D64" s="2" t="s">
        <v>269</v>
      </c>
      <c r="E64" s="2" t="s">
        <v>4</v>
      </c>
      <c r="F64" s="2" t="s">
        <v>273</v>
      </c>
      <c r="G64" s="2" t="s">
        <v>135</v>
      </c>
      <c r="H64" s="2">
        <v>8947</v>
      </c>
      <c r="I64" s="2">
        <v>37</v>
      </c>
      <c r="J64" s="2">
        <v>10</v>
      </c>
      <c r="K64" s="2">
        <v>-68.857460000000003</v>
      </c>
      <c r="L64" s="2" t="s">
        <v>35</v>
      </c>
      <c r="M64" s="2" t="s">
        <v>282</v>
      </c>
      <c r="N64" s="2" t="s">
        <v>285</v>
      </c>
      <c r="O64" s="2">
        <v>-178.69826</v>
      </c>
      <c r="P64" s="2" t="s">
        <v>135</v>
      </c>
      <c r="Q64" s="2">
        <v>108</v>
      </c>
      <c r="R64" s="2">
        <v>-0.17649999999999999</v>
      </c>
      <c r="S64" s="2">
        <v>34.077328328890303</v>
      </c>
      <c r="T64" s="2">
        <f t="shared" si="3"/>
        <v>750</v>
      </c>
      <c r="U64" s="2">
        <v>313.50149999999996</v>
      </c>
      <c r="V64" s="2">
        <v>0.41479999999999995</v>
      </c>
      <c r="W64" s="2">
        <v>94.94</v>
      </c>
      <c r="X64" s="2">
        <v>69.94550000000001</v>
      </c>
      <c r="Y64" s="10">
        <v>367.83885873062462</v>
      </c>
      <c r="Z64" s="16">
        <f t="shared" si="4"/>
        <v>-54.337358730624658</v>
      </c>
      <c r="AA64" s="2">
        <v>26.353276353276353</v>
      </c>
      <c r="AB64" s="2">
        <v>0.63390313390313402</v>
      </c>
      <c r="AC64" s="2">
        <v>1.8404907975460123</v>
      </c>
      <c r="AD64" s="6">
        <v>65.527065527065531</v>
      </c>
      <c r="AE64" s="2">
        <v>4.2999999999999997E-2</v>
      </c>
      <c r="AF64" s="2">
        <v>0.05</v>
      </c>
      <c r="AG64" s="3">
        <v>0.20266558212075</v>
      </c>
      <c r="AH64" s="2">
        <v>0.34</v>
      </c>
      <c r="AJ64" s="18">
        <v>81</v>
      </c>
      <c r="AK64" s="9" t="str">
        <f t="shared" si="2"/>
        <v>surface</v>
      </c>
      <c r="AL64" s="2">
        <v>43</v>
      </c>
      <c r="AM64" s="2">
        <v>53</v>
      </c>
      <c r="AN64" s="2">
        <v>43</v>
      </c>
      <c r="AO64" s="2" t="s">
        <v>29</v>
      </c>
    </row>
    <row r="65" spans="1:41" s="2" customFormat="1" x14ac:dyDescent="0.25">
      <c r="A65" s="1" t="s">
        <v>59</v>
      </c>
      <c r="B65" s="2" t="s">
        <v>27</v>
      </c>
      <c r="C65" s="2" t="s">
        <v>134</v>
      </c>
      <c r="D65" s="2" t="s">
        <v>269</v>
      </c>
      <c r="E65" s="2" t="s">
        <v>4</v>
      </c>
      <c r="F65" s="2" t="s">
        <v>273</v>
      </c>
      <c r="G65" s="2" t="s">
        <v>135</v>
      </c>
      <c r="H65" s="2">
        <v>8947</v>
      </c>
      <c r="I65" s="2">
        <v>37</v>
      </c>
      <c r="J65" s="2">
        <v>200</v>
      </c>
      <c r="K65" s="2">
        <v>-68.857460000000003</v>
      </c>
      <c r="L65" s="2" t="s">
        <v>35</v>
      </c>
      <c r="M65" s="2" t="s">
        <v>282</v>
      </c>
      <c r="N65" s="2" t="s">
        <v>285</v>
      </c>
      <c r="O65" s="2">
        <v>-178.69826</v>
      </c>
      <c r="Q65" s="2">
        <v>108</v>
      </c>
      <c r="R65" s="2">
        <v>0.69499999999999995</v>
      </c>
      <c r="S65" s="2">
        <v>34.587714309046383</v>
      </c>
      <c r="T65" s="2">
        <f t="shared" si="3"/>
        <v>15000</v>
      </c>
      <c r="U65" s="2">
        <v>204.02</v>
      </c>
      <c r="V65" s="2">
        <v>0.11885499999999999</v>
      </c>
      <c r="W65" s="2">
        <v>98.187100000000001</v>
      </c>
      <c r="X65" s="2">
        <v>5.883E-2</v>
      </c>
      <c r="Y65" s="10">
        <v>358.2140960065999</v>
      </c>
      <c r="Z65" s="16">
        <f t="shared" si="4"/>
        <v>-154.19409600659989</v>
      </c>
      <c r="AG65" s="3"/>
      <c r="AJ65" s="18">
        <v>81</v>
      </c>
      <c r="AK65" s="9" t="str">
        <f t="shared" si="2"/>
        <v>sub-surface</v>
      </c>
      <c r="AL65" s="2">
        <v>43</v>
      </c>
      <c r="AM65" s="2">
        <v>53</v>
      </c>
      <c r="AN65" s="2">
        <v>43</v>
      </c>
      <c r="AO65" s="2" t="s">
        <v>31</v>
      </c>
    </row>
    <row r="66" spans="1:41" s="2" customFormat="1" x14ac:dyDescent="0.25">
      <c r="A66" s="1" t="s">
        <v>56</v>
      </c>
      <c r="B66" s="2" t="s">
        <v>27</v>
      </c>
      <c r="C66" s="2" t="s">
        <v>134</v>
      </c>
      <c r="D66" s="2" t="s">
        <v>269</v>
      </c>
      <c r="E66" s="2" t="s">
        <v>4</v>
      </c>
      <c r="F66" s="2" t="s">
        <v>273</v>
      </c>
      <c r="G66" s="2" t="s">
        <v>135</v>
      </c>
      <c r="H66" s="2">
        <v>8947</v>
      </c>
      <c r="I66" s="2">
        <v>37</v>
      </c>
      <c r="J66" s="2">
        <v>40</v>
      </c>
      <c r="K66" s="2">
        <v>-68.857460000000003</v>
      </c>
      <c r="L66" s="2" t="s">
        <v>35</v>
      </c>
      <c r="M66" s="2" t="s">
        <v>282</v>
      </c>
      <c r="N66" s="2" t="s">
        <v>285</v>
      </c>
      <c r="O66" s="2">
        <v>-178.69826</v>
      </c>
      <c r="P66" s="2" t="s">
        <v>135</v>
      </c>
      <c r="Q66" s="2">
        <v>108</v>
      </c>
      <c r="R66" s="2">
        <v>-8.8599999999999998E-2</v>
      </c>
      <c r="S66" s="2">
        <v>34.116151321890413</v>
      </c>
      <c r="T66" s="2">
        <f t="shared" si="3"/>
        <v>3000</v>
      </c>
      <c r="U66" s="2">
        <v>306.83050000000003</v>
      </c>
      <c r="V66" s="2">
        <v>0.88506499999999999</v>
      </c>
      <c r="W66" s="2">
        <v>94.935149999999993</v>
      </c>
      <c r="X66" s="2">
        <v>9.8745499999999993</v>
      </c>
      <c r="Y66" s="10">
        <v>366.88097710380777</v>
      </c>
      <c r="Z66" s="16">
        <f t="shared" si="4"/>
        <v>-60.050477103807737</v>
      </c>
      <c r="AA66" s="2">
        <v>27.279202279202281</v>
      </c>
      <c r="AB66" s="2">
        <v>0.68376068376068377</v>
      </c>
      <c r="AC66" s="2">
        <v>1.9050694220213109</v>
      </c>
      <c r="AD66" s="6">
        <v>70.868945868945872</v>
      </c>
      <c r="AE66" s="4">
        <v>6.0999999999999999E-2</v>
      </c>
      <c r="AF66" s="4">
        <v>0.06</v>
      </c>
      <c r="AG66" s="3">
        <v>0.25213223724674999</v>
      </c>
      <c r="AH66" s="4">
        <v>0.37</v>
      </c>
      <c r="AI66" s="4"/>
      <c r="AJ66" s="19">
        <v>81</v>
      </c>
      <c r="AK66" s="9" t="str">
        <f t="shared" si="2"/>
        <v>surface</v>
      </c>
      <c r="AL66" s="2">
        <v>43</v>
      </c>
      <c r="AM66" s="2">
        <v>53</v>
      </c>
      <c r="AN66" s="2">
        <v>43</v>
      </c>
      <c r="AO66" s="2" t="s">
        <v>29</v>
      </c>
    </row>
    <row r="67" spans="1:41" s="2" customFormat="1" x14ac:dyDescent="0.25">
      <c r="A67" s="1" t="s">
        <v>57</v>
      </c>
      <c r="B67" s="2" t="s">
        <v>27</v>
      </c>
      <c r="C67" s="2" t="s">
        <v>134</v>
      </c>
      <c r="D67" s="2" t="s">
        <v>269</v>
      </c>
      <c r="E67" s="2" t="s">
        <v>4</v>
      </c>
      <c r="F67" s="2" t="s">
        <v>273</v>
      </c>
      <c r="G67" s="2" t="s">
        <v>135</v>
      </c>
      <c r="H67" s="2">
        <v>8947</v>
      </c>
      <c r="I67" s="2">
        <v>37</v>
      </c>
      <c r="J67" s="2">
        <v>50</v>
      </c>
      <c r="K67" s="2">
        <v>-68.857460000000003</v>
      </c>
      <c r="L67" s="2" t="s">
        <v>35</v>
      </c>
      <c r="M67" s="2" t="s">
        <v>282</v>
      </c>
      <c r="N67" s="2" t="s">
        <v>285</v>
      </c>
      <c r="O67" s="2">
        <v>-178.69826</v>
      </c>
      <c r="P67" s="2" t="s">
        <v>135</v>
      </c>
      <c r="Q67" s="2">
        <v>108</v>
      </c>
      <c r="R67" s="2">
        <v>-7.5000000000000002E-4</v>
      </c>
      <c r="S67" s="2">
        <v>34.150083136742047</v>
      </c>
      <c r="T67" s="2">
        <f t="shared" si="3"/>
        <v>3750</v>
      </c>
      <c r="U67" s="2">
        <v>296.66700000000003</v>
      </c>
      <c r="V67" s="2">
        <v>0.64111000000000007</v>
      </c>
      <c r="W67" s="2">
        <v>94.983049999999992</v>
      </c>
      <c r="X67" s="2">
        <v>5.6077499999999993</v>
      </c>
      <c r="Y67" s="10">
        <v>365.93989329214241</v>
      </c>
      <c r="Z67" s="16">
        <f t="shared" si="4"/>
        <v>-69.272893292142385</v>
      </c>
      <c r="AA67" s="2">
        <v>27.635327635327638</v>
      </c>
      <c r="AB67" s="2">
        <v>0.59116809116809121</v>
      </c>
      <c r="AC67" s="2">
        <v>1.9373587342589604</v>
      </c>
      <c r="AD67" s="6">
        <v>73.361823361823369</v>
      </c>
      <c r="AE67" s="4">
        <v>0.10199999999999999</v>
      </c>
      <c r="AF67" s="4">
        <v>0.04</v>
      </c>
      <c r="AG67" s="3">
        <v>0.20588416801874995</v>
      </c>
      <c r="AH67" s="4">
        <v>0.36</v>
      </c>
      <c r="AI67" s="4"/>
      <c r="AJ67" s="19">
        <v>81</v>
      </c>
      <c r="AK67" s="9" t="str">
        <f t="shared" si="2"/>
        <v>surface</v>
      </c>
      <c r="AL67" s="2">
        <v>43</v>
      </c>
      <c r="AM67" s="2">
        <v>53</v>
      </c>
      <c r="AN67" s="2">
        <v>43</v>
      </c>
      <c r="AO67" s="2" t="s">
        <v>31</v>
      </c>
    </row>
    <row r="68" spans="1:41" s="2" customFormat="1" x14ac:dyDescent="0.25">
      <c r="A68" s="1" t="s">
        <v>58</v>
      </c>
      <c r="B68" s="2" t="s">
        <v>27</v>
      </c>
      <c r="C68" s="2" t="s">
        <v>134</v>
      </c>
      <c r="D68" s="2" t="s">
        <v>269</v>
      </c>
      <c r="E68" s="2" t="s">
        <v>4</v>
      </c>
      <c r="F68" s="2" t="s">
        <v>273</v>
      </c>
      <c r="G68" s="2" t="s">
        <v>135</v>
      </c>
      <c r="H68" s="2">
        <v>8947</v>
      </c>
      <c r="I68" s="2">
        <v>37</v>
      </c>
      <c r="J68" s="2">
        <v>75</v>
      </c>
      <c r="K68" s="2">
        <v>-68.857460000000003</v>
      </c>
      <c r="L68" s="2" t="s">
        <v>35</v>
      </c>
      <c r="M68" s="2" t="s">
        <v>282</v>
      </c>
      <c r="N68" s="2" t="s">
        <v>285</v>
      </c>
      <c r="O68" s="2">
        <v>-178.69826</v>
      </c>
      <c r="P68" s="2" t="s">
        <v>135</v>
      </c>
      <c r="Q68" s="2">
        <v>108</v>
      </c>
      <c r="R68" s="2">
        <v>0.314</v>
      </c>
      <c r="S68" s="2">
        <v>34.369607081062277</v>
      </c>
      <c r="T68" s="2">
        <f t="shared" si="3"/>
        <v>5625</v>
      </c>
      <c r="U68" s="2">
        <v>249.52</v>
      </c>
      <c r="V68" s="2">
        <v>0.54347000000000001</v>
      </c>
      <c r="W68" s="2">
        <v>96.571950000000001</v>
      </c>
      <c r="X68" s="2">
        <v>1.4066000000000001</v>
      </c>
      <c r="Y68" s="10">
        <v>362.35868210683196</v>
      </c>
      <c r="Z68" s="16">
        <f t="shared" si="4"/>
        <v>-112.83868210683195</v>
      </c>
      <c r="AA68" s="2">
        <v>29.985754985754987</v>
      </c>
      <c r="AB68" s="2">
        <v>0.48433048433048437</v>
      </c>
      <c r="AC68" s="2">
        <v>2.0988052954472072</v>
      </c>
      <c r="AD68" s="6">
        <v>85.470085470085479</v>
      </c>
      <c r="AE68" s="4">
        <v>4.1000000000000002E-2</v>
      </c>
      <c r="AF68" s="4">
        <v>0.03</v>
      </c>
      <c r="AG68" s="3">
        <v>0.19073461150800003</v>
      </c>
      <c r="AH68" s="4">
        <v>0.27</v>
      </c>
      <c r="AI68" s="4"/>
      <c r="AJ68" s="19">
        <v>81</v>
      </c>
      <c r="AK68" s="9" t="str">
        <f t="shared" si="2"/>
        <v>surface</v>
      </c>
      <c r="AL68" s="2">
        <v>43</v>
      </c>
      <c r="AM68" s="2">
        <v>53</v>
      </c>
      <c r="AN68" s="2">
        <v>43</v>
      </c>
      <c r="AO68" s="2" t="s">
        <v>31</v>
      </c>
    </row>
    <row r="69" spans="1:41" s="2" customFormat="1" x14ac:dyDescent="0.25">
      <c r="A69" s="1" t="s">
        <v>60</v>
      </c>
      <c r="B69" s="2" t="s">
        <v>27</v>
      </c>
      <c r="C69" s="2" t="s">
        <v>134</v>
      </c>
      <c r="D69" s="2" t="s">
        <v>269</v>
      </c>
      <c r="E69" s="2" t="s">
        <v>4</v>
      </c>
      <c r="F69" s="2" t="s">
        <v>274</v>
      </c>
      <c r="G69" s="2" t="s">
        <v>135</v>
      </c>
      <c r="H69" s="2">
        <v>8950</v>
      </c>
      <c r="I69" s="2">
        <v>40</v>
      </c>
      <c r="J69" s="2">
        <v>10</v>
      </c>
      <c r="K69" s="2">
        <v>-66.885639999999995</v>
      </c>
      <c r="L69" s="2" t="s">
        <v>35</v>
      </c>
      <c r="M69" s="8" t="s">
        <v>281</v>
      </c>
      <c r="N69" s="8" t="s">
        <v>281</v>
      </c>
      <c r="O69" s="2">
        <v>-176.50891999999999</v>
      </c>
      <c r="Q69" s="2">
        <v>107</v>
      </c>
      <c r="R69" s="2">
        <v>0.2591</v>
      </c>
      <c r="S69" s="2">
        <v>33.95600715237078</v>
      </c>
      <c r="T69" s="2">
        <f t="shared" si="3"/>
        <v>750</v>
      </c>
      <c r="U69" s="2">
        <v>321.45299999999997</v>
      </c>
      <c r="V69" s="2">
        <v>0.24861</v>
      </c>
      <c r="W69" s="2">
        <v>95.516800000000003</v>
      </c>
      <c r="X69" s="2">
        <v>68.956000000000003</v>
      </c>
      <c r="Y69" s="10">
        <v>363.90936724278384</v>
      </c>
      <c r="Z69" s="16">
        <f t="shared" si="4"/>
        <v>-42.45636724278387</v>
      </c>
      <c r="AA69" s="2">
        <v>24.145299145299148</v>
      </c>
      <c r="AB69" s="2">
        <v>1.1253561253561255</v>
      </c>
      <c r="AC69" s="6">
        <v>1.614465611882467</v>
      </c>
      <c r="AD69" s="6">
        <v>43.447293447293447</v>
      </c>
      <c r="AE69" s="2">
        <v>3.2000000000000001E-2</v>
      </c>
      <c r="AF69" s="2">
        <v>0.04</v>
      </c>
      <c r="AG69" s="3">
        <v>5.9666155142999999E-2</v>
      </c>
      <c r="AH69" s="2">
        <v>0.16500000000000001</v>
      </c>
      <c r="AJ69" s="18">
        <v>94</v>
      </c>
      <c r="AK69" s="9" t="str">
        <f t="shared" si="2"/>
        <v>surface</v>
      </c>
      <c r="AL69" s="2">
        <v>62</v>
      </c>
      <c r="AM69" s="2">
        <v>64</v>
      </c>
      <c r="AN69" s="2">
        <v>62</v>
      </c>
      <c r="AO69" s="2" t="s">
        <v>29</v>
      </c>
    </row>
    <row r="70" spans="1:41" s="2" customFormat="1" x14ac:dyDescent="0.25">
      <c r="A70" s="1" t="s">
        <v>61</v>
      </c>
      <c r="B70" s="2" t="s">
        <v>27</v>
      </c>
      <c r="C70" s="2" t="s">
        <v>135</v>
      </c>
      <c r="D70" s="2" t="s">
        <v>269</v>
      </c>
      <c r="E70" s="2" t="s">
        <v>4</v>
      </c>
      <c r="F70" s="2" t="s">
        <v>274</v>
      </c>
      <c r="G70" s="2" t="s">
        <v>135</v>
      </c>
      <c r="H70" s="2">
        <v>8950</v>
      </c>
      <c r="I70" s="2">
        <v>40</v>
      </c>
      <c r="J70" s="2">
        <v>10</v>
      </c>
      <c r="K70" s="2">
        <v>-66.885639999999995</v>
      </c>
      <c r="L70" s="2" t="s">
        <v>35</v>
      </c>
      <c r="M70" s="8" t="s">
        <v>281</v>
      </c>
      <c r="N70" s="8" t="s">
        <v>281</v>
      </c>
      <c r="O70" s="2">
        <v>-176.50891999999999</v>
      </c>
      <c r="R70" s="2">
        <v>0.2591</v>
      </c>
      <c r="S70" s="2">
        <v>33.95600715237078</v>
      </c>
      <c r="U70" s="2">
        <v>321.45299999999997</v>
      </c>
      <c r="V70" s="2">
        <v>0.24861</v>
      </c>
      <c r="W70" s="2">
        <v>95.516800000000003</v>
      </c>
      <c r="X70" s="2">
        <v>68.956000000000003</v>
      </c>
      <c r="AA70" s="2">
        <v>24.145299145299148</v>
      </c>
      <c r="AB70" s="2">
        <v>1.1253561253561255</v>
      </c>
      <c r="AC70" s="6">
        <v>1.614465611882467</v>
      </c>
      <c r="AD70" s="6">
        <v>43.447293447293447</v>
      </c>
      <c r="AE70" s="2">
        <v>3.2000000000000001E-2</v>
      </c>
      <c r="AF70" s="2">
        <v>0.04</v>
      </c>
      <c r="AG70" s="3">
        <v>5.9666155142999999E-2</v>
      </c>
      <c r="AH70" s="2">
        <v>0.16500000000000001</v>
      </c>
      <c r="AJ70" s="2">
        <v>62</v>
      </c>
      <c r="AL70" s="2">
        <v>62</v>
      </c>
      <c r="AM70" s="2">
        <v>64</v>
      </c>
      <c r="AN70" s="2">
        <v>62</v>
      </c>
      <c r="AO70" s="2" t="s">
        <v>29</v>
      </c>
    </row>
    <row r="71" spans="1:41" s="2" customFormat="1" x14ac:dyDescent="0.25">
      <c r="A71" s="1" t="s">
        <v>70</v>
      </c>
      <c r="B71" s="2" t="s">
        <v>27</v>
      </c>
      <c r="C71" s="2" t="s">
        <v>134</v>
      </c>
      <c r="D71" s="2" t="s">
        <v>269</v>
      </c>
      <c r="E71" s="2" t="s">
        <v>4</v>
      </c>
      <c r="F71" s="2" t="s">
        <v>274</v>
      </c>
      <c r="G71" s="2" t="s">
        <v>135</v>
      </c>
      <c r="H71" s="2">
        <v>8950</v>
      </c>
      <c r="I71" s="2">
        <v>40</v>
      </c>
      <c r="J71" s="2">
        <v>200</v>
      </c>
      <c r="K71" s="2">
        <v>-66.885639999999995</v>
      </c>
      <c r="L71" s="2" t="s">
        <v>35</v>
      </c>
      <c r="M71" s="8" t="s">
        <v>281</v>
      </c>
      <c r="N71" s="8" t="s">
        <v>281</v>
      </c>
      <c r="O71" s="2">
        <v>-176.50891999999999</v>
      </c>
      <c r="Q71" s="2">
        <v>107</v>
      </c>
      <c r="R71" s="2">
        <v>1.0865</v>
      </c>
      <c r="S71" s="2">
        <v>34.639236510858602</v>
      </c>
      <c r="T71" s="2">
        <f>J71*75</f>
        <v>15000</v>
      </c>
      <c r="U71" s="2">
        <v>192.08449999999999</v>
      </c>
      <c r="V71" s="2">
        <v>6.6227499999999995E-2</v>
      </c>
      <c r="W71" s="2">
        <v>98.117950000000008</v>
      </c>
      <c r="X71" s="2">
        <v>5.883E-2</v>
      </c>
      <c r="Y71" s="10">
        <v>354.44929452138535</v>
      </c>
      <c r="Z71" s="16">
        <f>U71-Y71</f>
        <v>-162.36479452138536</v>
      </c>
      <c r="AJ71" s="18">
        <v>94</v>
      </c>
      <c r="AK71" s="9" t="str">
        <f>IF(AJ71&gt;=J71,"surface", "sub-surface")</f>
        <v>sub-surface</v>
      </c>
      <c r="AL71" s="2">
        <v>62</v>
      </c>
      <c r="AM71" s="2">
        <v>64</v>
      </c>
      <c r="AN71" s="2">
        <v>62</v>
      </c>
      <c r="AO71" s="2" t="s">
        <v>31</v>
      </c>
    </row>
    <row r="72" spans="1:41" s="2" customFormat="1" x14ac:dyDescent="0.25">
      <c r="A72" s="1" t="s">
        <v>62</v>
      </c>
      <c r="B72" s="2" t="s">
        <v>27</v>
      </c>
      <c r="C72" s="2" t="s">
        <v>134</v>
      </c>
      <c r="D72" s="2" t="s">
        <v>269</v>
      </c>
      <c r="E72" s="2" t="s">
        <v>4</v>
      </c>
      <c r="F72" s="2" t="s">
        <v>274</v>
      </c>
      <c r="G72" s="2" t="s">
        <v>135</v>
      </c>
      <c r="H72" s="2">
        <v>8950</v>
      </c>
      <c r="I72" s="2">
        <v>40</v>
      </c>
      <c r="J72" s="2">
        <v>25</v>
      </c>
      <c r="K72" s="2">
        <v>-66.885639999999995</v>
      </c>
      <c r="L72" s="2" t="s">
        <v>35</v>
      </c>
      <c r="M72" s="8" t="s">
        <v>281</v>
      </c>
      <c r="N72" s="8" t="s">
        <v>281</v>
      </c>
      <c r="O72" s="2">
        <v>-176.50891999999999</v>
      </c>
      <c r="Q72" s="2">
        <v>107</v>
      </c>
      <c r="R72" s="2">
        <v>0.26200000000000001</v>
      </c>
      <c r="S72" s="2">
        <v>33.957431947252779</v>
      </c>
      <c r="T72" s="2">
        <f>J72*75</f>
        <v>1875</v>
      </c>
      <c r="U72" s="2">
        <v>321.10000000000002</v>
      </c>
      <c r="V72" s="2">
        <v>0.38653999999999999</v>
      </c>
      <c r="W72" s="2">
        <v>95.419799999999995</v>
      </c>
      <c r="X72" s="2">
        <v>28.706</v>
      </c>
      <c r="Y72" s="10">
        <v>363.87792181243481</v>
      </c>
      <c r="Z72" s="16">
        <f>U72-Y72</f>
        <v>-42.777921812434784</v>
      </c>
      <c r="AA72" s="2">
        <v>27.279202279202281</v>
      </c>
      <c r="AB72" s="2">
        <v>0.91168091168091181</v>
      </c>
      <c r="AC72" s="6">
        <v>1.8727801097836616</v>
      </c>
      <c r="AD72" s="6">
        <v>58.048433048433054</v>
      </c>
      <c r="AE72" s="7">
        <v>2.5000000000000001E-2</v>
      </c>
      <c r="AF72" s="7">
        <v>0.03</v>
      </c>
      <c r="AG72" s="3">
        <v>4.5544854720749997E-2</v>
      </c>
      <c r="AH72" s="7">
        <v>0.11899999999999999</v>
      </c>
      <c r="AI72" s="7"/>
      <c r="AJ72" s="18">
        <v>94</v>
      </c>
      <c r="AK72" s="9" t="str">
        <f>IF(AJ72&gt;=J72,"surface", "sub-surface")</f>
        <v>surface</v>
      </c>
      <c r="AL72" s="2">
        <v>62</v>
      </c>
      <c r="AM72" s="2">
        <v>64</v>
      </c>
      <c r="AN72" s="2">
        <v>62</v>
      </c>
      <c r="AO72" s="2" t="s">
        <v>29</v>
      </c>
    </row>
    <row r="73" spans="1:41" s="2" customFormat="1" x14ac:dyDescent="0.25">
      <c r="A73" s="1" t="s">
        <v>63</v>
      </c>
      <c r="B73" s="2" t="s">
        <v>27</v>
      </c>
      <c r="C73" s="2" t="s">
        <v>135</v>
      </c>
      <c r="D73" s="2" t="s">
        <v>269</v>
      </c>
      <c r="E73" s="2" t="s">
        <v>4</v>
      </c>
      <c r="F73" s="2" t="s">
        <v>274</v>
      </c>
      <c r="G73" s="2" t="s">
        <v>135</v>
      </c>
      <c r="H73" s="2">
        <v>8950</v>
      </c>
      <c r="I73" s="2">
        <v>40</v>
      </c>
      <c r="J73" s="2">
        <v>25</v>
      </c>
      <c r="K73" s="2">
        <v>-66.885639999999995</v>
      </c>
      <c r="L73" s="2" t="s">
        <v>35</v>
      </c>
      <c r="M73" s="8" t="s">
        <v>281</v>
      </c>
      <c r="N73" s="8" t="s">
        <v>281</v>
      </c>
      <c r="O73" s="2">
        <v>-176.50891999999999</v>
      </c>
      <c r="R73" s="2">
        <v>0.26200000000000001</v>
      </c>
      <c r="S73" s="2">
        <v>33.957431947252779</v>
      </c>
      <c r="U73" s="2">
        <v>321.10000000000002</v>
      </c>
      <c r="V73" s="2">
        <v>0.38653999999999999</v>
      </c>
      <c r="W73" s="2">
        <v>95.419799999999995</v>
      </c>
      <c r="X73" s="2">
        <v>28.706</v>
      </c>
      <c r="AA73" s="2">
        <v>27.279202279202281</v>
      </c>
      <c r="AB73" s="2">
        <v>0.91168091168091181</v>
      </c>
      <c r="AC73" s="6">
        <v>1.8727801097836616</v>
      </c>
      <c r="AD73" s="6">
        <v>58.048433048433054</v>
      </c>
      <c r="AE73" s="7">
        <v>2.5000000000000001E-2</v>
      </c>
      <c r="AF73" s="7">
        <v>0.03</v>
      </c>
      <c r="AG73" s="3">
        <v>4.5544854720749997E-2</v>
      </c>
      <c r="AH73" s="7">
        <v>0.11899999999999999</v>
      </c>
      <c r="AI73" s="7"/>
      <c r="AJ73" s="2">
        <v>62</v>
      </c>
      <c r="AL73" s="2">
        <v>62</v>
      </c>
      <c r="AM73" s="2">
        <v>64</v>
      </c>
      <c r="AN73" s="2">
        <v>62</v>
      </c>
      <c r="AO73" s="2" t="s">
        <v>29</v>
      </c>
    </row>
    <row r="74" spans="1:41" s="2" customFormat="1" x14ac:dyDescent="0.25">
      <c r="A74" s="1" t="s">
        <v>64</v>
      </c>
      <c r="B74" s="2" t="s">
        <v>27</v>
      </c>
      <c r="C74" s="2" t="s">
        <v>134</v>
      </c>
      <c r="D74" s="2" t="s">
        <v>269</v>
      </c>
      <c r="E74" s="2" t="s">
        <v>4</v>
      </c>
      <c r="F74" s="2" t="s">
        <v>274</v>
      </c>
      <c r="G74" s="2" t="s">
        <v>135</v>
      </c>
      <c r="H74" s="2">
        <v>8950</v>
      </c>
      <c r="I74" s="2">
        <v>40</v>
      </c>
      <c r="J74" s="2">
        <v>50</v>
      </c>
      <c r="K74" s="2">
        <v>-66.885639999999995</v>
      </c>
      <c r="L74" s="2" t="s">
        <v>35</v>
      </c>
      <c r="M74" s="8" t="s">
        <v>281</v>
      </c>
      <c r="N74" s="8" t="s">
        <v>281</v>
      </c>
      <c r="O74" s="2">
        <v>-176.50891999999999</v>
      </c>
      <c r="Q74" s="2">
        <v>107</v>
      </c>
      <c r="R74" s="2">
        <v>0.22739999999999999</v>
      </c>
      <c r="S74" s="2">
        <v>33.963664867145951</v>
      </c>
      <c r="T74" s="2">
        <f>J74*75</f>
        <v>3750</v>
      </c>
      <c r="U74" s="2">
        <v>320.601</v>
      </c>
      <c r="V74" s="2">
        <v>0.57442000000000004</v>
      </c>
      <c r="W74" s="2">
        <v>95.390500000000003</v>
      </c>
      <c r="X74" s="2">
        <v>9.1333000000000002</v>
      </c>
      <c r="Y74" s="10">
        <v>364.19567778338603</v>
      </c>
      <c r="Z74" s="16">
        <f>U74-Y74</f>
        <v>-43.594677783386032</v>
      </c>
      <c r="AA74" s="2">
        <v>24.430199430199433</v>
      </c>
      <c r="AB74" s="2">
        <v>1.0541310541310542</v>
      </c>
      <c r="AC74" s="2">
        <v>1.6467549241201163</v>
      </c>
      <c r="AD74" s="6">
        <v>45.227920227920229</v>
      </c>
      <c r="AE74" s="4">
        <v>3.2000000000000001E-2</v>
      </c>
      <c r="AF74" s="4">
        <v>0.05</v>
      </c>
      <c r="AG74" s="3">
        <v>7.3917688668749995E-2</v>
      </c>
      <c r="AH74" s="4">
        <v>0.184</v>
      </c>
      <c r="AI74" s="4"/>
      <c r="AJ74" s="18">
        <v>94</v>
      </c>
      <c r="AK74" s="9" t="str">
        <f>IF(AJ74&gt;=J74,"surface", "sub-surface")</f>
        <v>surface</v>
      </c>
      <c r="AL74" s="2">
        <v>62</v>
      </c>
      <c r="AM74" s="2">
        <v>64</v>
      </c>
      <c r="AN74" s="2">
        <v>62</v>
      </c>
      <c r="AO74" s="2" t="s">
        <v>29</v>
      </c>
    </row>
    <row r="75" spans="1:41" s="2" customFormat="1" x14ac:dyDescent="0.25">
      <c r="A75" s="1" t="s">
        <v>65</v>
      </c>
      <c r="B75" s="2" t="s">
        <v>27</v>
      </c>
      <c r="C75" s="2" t="s">
        <v>135</v>
      </c>
      <c r="D75" s="2" t="s">
        <v>269</v>
      </c>
      <c r="E75" s="2" t="s">
        <v>4</v>
      </c>
      <c r="F75" s="2" t="s">
        <v>274</v>
      </c>
      <c r="G75" s="2" t="s">
        <v>135</v>
      </c>
      <c r="H75" s="2">
        <v>8950</v>
      </c>
      <c r="I75" s="2">
        <v>40</v>
      </c>
      <c r="J75" s="2">
        <v>50</v>
      </c>
      <c r="K75" s="2">
        <v>-66.885639999999995</v>
      </c>
      <c r="L75" s="2" t="s">
        <v>35</v>
      </c>
      <c r="M75" s="8" t="s">
        <v>281</v>
      </c>
      <c r="N75" s="8" t="s">
        <v>281</v>
      </c>
      <c r="O75" s="2">
        <v>-176.50891999999999</v>
      </c>
      <c r="R75" s="2">
        <v>0.22739999999999999</v>
      </c>
      <c r="S75" s="2">
        <v>33.963664867145951</v>
      </c>
      <c r="U75" s="2">
        <v>320.601</v>
      </c>
      <c r="V75" s="2">
        <v>0.57442000000000004</v>
      </c>
      <c r="W75" s="2">
        <v>95.390500000000003</v>
      </c>
      <c r="X75" s="2">
        <v>9.1333000000000002</v>
      </c>
      <c r="AA75" s="2">
        <v>24.430199430199433</v>
      </c>
      <c r="AB75" s="2">
        <v>1.0541310541310542</v>
      </c>
      <c r="AC75" s="2">
        <v>1.6467549241201163</v>
      </c>
      <c r="AD75" s="6">
        <v>45.227920227920229</v>
      </c>
      <c r="AE75" s="4">
        <v>3.2000000000000001E-2</v>
      </c>
      <c r="AF75" s="4">
        <v>0.05</v>
      </c>
      <c r="AG75" s="3">
        <v>7.3917688668749995E-2</v>
      </c>
      <c r="AH75" s="4">
        <v>0.184</v>
      </c>
      <c r="AI75" s="4"/>
      <c r="AJ75" s="2">
        <v>62</v>
      </c>
      <c r="AL75" s="2">
        <v>62</v>
      </c>
      <c r="AM75" s="2">
        <v>64</v>
      </c>
      <c r="AN75" s="2">
        <v>62</v>
      </c>
      <c r="AO75" s="2" t="s">
        <v>29</v>
      </c>
    </row>
    <row r="76" spans="1:41" s="2" customFormat="1" x14ac:dyDescent="0.25">
      <c r="A76" s="1" t="s">
        <v>66</v>
      </c>
      <c r="B76" s="2" t="s">
        <v>27</v>
      </c>
      <c r="C76" s="2" t="s">
        <v>134</v>
      </c>
      <c r="D76" s="2" t="s">
        <v>269</v>
      </c>
      <c r="E76" s="2" t="s">
        <v>4</v>
      </c>
      <c r="F76" s="2" t="s">
        <v>274</v>
      </c>
      <c r="G76" s="2" t="s">
        <v>135</v>
      </c>
      <c r="H76" s="2">
        <v>8950</v>
      </c>
      <c r="I76" s="2">
        <v>40</v>
      </c>
      <c r="J76" s="2">
        <v>70</v>
      </c>
      <c r="K76" s="2">
        <v>-66.885639999999995</v>
      </c>
      <c r="L76" s="2" t="s">
        <v>35</v>
      </c>
      <c r="M76" s="8" t="s">
        <v>281</v>
      </c>
      <c r="N76" s="8" t="s">
        <v>281</v>
      </c>
      <c r="O76" s="2">
        <v>-176.50891999999999</v>
      </c>
      <c r="Q76" s="2">
        <v>107</v>
      </c>
      <c r="R76" s="2">
        <v>-0.44355</v>
      </c>
      <c r="S76" s="2">
        <v>34.086223570602229</v>
      </c>
      <c r="T76" s="2">
        <f>J76*75</f>
        <v>5250</v>
      </c>
      <c r="U76" s="2">
        <v>307.31900000000002</v>
      </c>
      <c r="V76" s="2">
        <v>0.58472999999999997</v>
      </c>
      <c r="W76" s="2">
        <v>95.524000000000001</v>
      </c>
      <c r="X76" s="2">
        <v>3.5903</v>
      </c>
      <c r="Y76" s="10">
        <v>370.45211036082139</v>
      </c>
      <c r="Z76" s="16">
        <f>U76-Y76</f>
        <v>-63.133110360821377</v>
      </c>
      <c r="AE76" s="4">
        <v>3.6999999999999998E-2</v>
      </c>
      <c r="AF76" s="4">
        <v>0.04</v>
      </c>
      <c r="AG76" s="3">
        <v>6.7954630740749991E-2</v>
      </c>
      <c r="AH76" s="4">
        <v>0.14399999999999999</v>
      </c>
      <c r="AI76" s="4"/>
      <c r="AJ76" s="18">
        <v>94</v>
      </c>
      <c r="AK76" s="9" t="str">
        <f>IF(AJ76&gt;=J76,"surface", "sub-surface")</f>
        <v>surface</v>
      </c>
      <c r="AL76" s="2">
        <v>62</v>
      </c>
      <c r="AM76" s="2">
        <v>64</v>
      </c>
      <c r="AN76" s="2">
        <v>62</v>
      </c>
      <c r="AO76" s="2" t="s">
        <v>31</v>
      </c>
    </row>
    <row r="77" spans="1:41" s="2" customFormat="1" x14ac:dyDescent="0.25">
      <c r="A77" s="1" t="s">
        <v>67</v>
      </c>
      <c r="B77" s="2" t="s">
        <v>27</v>
      </c>
      <c r="C77" s="2" t="s">
        <v>134</v>
      </c>
      <c r="D77" s="2" t="s">
        <v>269</v>
      </c>
      <c r="E77" s="2" t="s">
        <v>4</v>
      </c>
      <c r="F77" s="2" t="s">
        <v>274</v>
      </c>
      <c r="G77" s="2" t="s">
        <v>135</v>
      </c>
      <c r="H77" s="2">
        <v>8950</v>
      </c>
      <c r="I77" s="2">
        <v>40</v>
      </c>
      <c r="J77" s="2">
        <v>75</v>
      </c>
      <c r="K77" s="2">
        <v>-66.885639999999995</v>
      </c>
      <c r="L77" s="2" t="s">
        <v>35</v>
      </c>
      <c r="M77" s="8" t="s">
        <v>281</v>
      </c>
      <c r="N77" s="8" t="s">
        <v>281</v>
      </c>
      <c r="O77" s="2">
        <v>-176.50891999999999</v>
      </c>
      <c r="Q77" s="2">
        <v>107</v>
      </c>
      <c r="R77" s="2">
        <v>-0.72460000000000002</v>
      </c>
      <c r="S77" s="2">
        <v>34.154462322497658</v>
      </c>
      <c r="T77" s="2">
        <f>J77*75</f>
        <v>5625</v>
      </c>
      <c r="U77" s="2">
        <v>302.35500000000002</v>
      </c>
      <c r="V77" s="2">
        <v>0.57567000000000002</v>
      </c>
      <c r="W77" s="2">
        <v>95.730699999999999</v>
      </c>
      <c r="X77" s="2">
        <v>2.6406000000000001</v>
      </c>
      <c r="Y77" s="10">
        <v>373.08646961467048</v>
      </c>
      <c r="Z77" s="16">
        <f>U77-Y77</f>
        <v>-70.731469614670459</v>
      </c>
      <c r="AA77" s="2">
        <v>27.065527065527068</v>
      </c>
      <c r="AB77" s="2">
        <v>1.4245014245014247</v>
      </c>
      <c r="AC77" s="2">
        <v>1.9373587342589604</v>
      </c>
      <c r="AD77" s="6">
        <v>67.663817663817667</v>
      </c>
      <c r="AG77" s="3"/>
      <c r="AJ77" s="18">
        <v>94</v>
      </c>
      <c r="AK77" s="9" t="str">
        <f>IF(AJ77&gt;=J77,"surface", "sub-surface")</f>
        <v>surface</v>
      </c>
      <c r="AL77" s="2">
        <v>62</v>
      </c>
      <c r="AM77" s="2">
        <v>64</v>
      </c>
      <c r="AN77" s="2">
        <v>62</v>
      </c>
      <c r="AO77" s="2" t="s">
        <v>31</v>
      </c>
    </row>
    <row r="78" spans="1:41" s="2" customFormat="1" x14ac:dyDescent="0.25">
      <c r="A78" s="2" t="s">
        <v>116</v>
      </c>
      <c r="B78" s="2" t="s">
        <v>27</v>
      </c>
      <c r="C78" s="2" t="s">
        <v>135</v>
      </c>
      <c r="D78" s="2" t="s">
        <v>269</v>
      </c>
      <c r="E78" s="2" t="s">
        <v>4</v>
      </c>
      <c r="F78" s="2" t="s">
        <v>274</v>
      </c>
      <c r="G78" s="2" t="s">
        <v>135</v>
      </c>
      <c r="H78" s="2">
        <v>8950</v>
      </c>
      <c r="I78" s="2">
        <v>40</v>
      </c>
      <c r="J78" s="2">
        <v>75</v>
      </c>
      <c r="K78" s="2">
        <v>-66.885639999999995</v>
      </c>
      <c r="L78" s="2" t="s">
        <v>35</v>
      </c>
      <c r="M78" s="8" t="s">
        <v>281</v>
      </c>
      <c r="N78" s="8" t="s">
        <v>281</v>
      </c>
      <c r="O78" s="2">
        <v>-176.50891999999999</v>
      </c>
      <c r="R78" s="2">
        <v>-0.72460000000000002</v>
      </c>
      <c r="S78" s="2">
        <v>34.154462322497658</v>
      </c>
      <c r="U78" s="2">
        <v>302.35500000000002</v>
      </c>
      <c r="V78" s="2">
        <v>0.57567000000000002</v>
      </c>
      <c r="W78" s="2">
        <v>95.730699999999999</v>
      </c>
      <c r="X78" s="2">
        <v>2.6406000000000001</v>
      </c>
      <c r="AA78" s="2">
        <v>27.065527065527068</v>
      </c>
      <c r="AB78" s="2">
        <v>1.4245014245014247</v>
      </c>
      <c r="AC78" s="2">
        <v>1.9373587342589604</v>
      </c>
      <c r="AD78" s="6">
        <v>67.663817663817667</v>
      </c>
      <c r="AG78" s="3"/>
      <c r="AJ78" s="2">
        <v>62</v>
      </c>
      <c r="AL78" s="2">
        <v>62</v>
      </c>
      <c r="AM78" s="2">
        <v>64</v>
      </c>
      <c r="AN78" s="2">
        <v>62</v>
      </c>
      <c r="AO78" s="2" t="s">
        <v>31</v>
      </c>
    </row>
    <row r="79" spans="1:41" s="2" customFormat="1" x14ac:dyDescent="0.25">
      <c r="A79" s="1" t="s">
        <v>68</v>
      </c>
      <c r="B79" s="2" t="s">
        <v>27</v>
      </c>
      <c r="C79" s="2" t="s">
        <v>134</v>
      </c>
      <c r="D79" s="2" t="s">
        <v>269</v>
      </c>
      <c r="E79" s="2" t="s">
        <v>4</v>
      </c>
      <c r="F79" s="2" t="s">
        <v>274</v>
      </c>
      <c r="G79" s="2" t="s">
        <v>135</v>
      </c>
      <c r="H79" s="2">
        <v>8950</v>
      </c>
      <c r="I79" s="2">
        <v>40</v>
      </c>
      <c r="J79" s="2">
        <v>90</v>
      </c>
      <c r="K79" s="2">
        <v>-66.885639999999995</v>
      </c>
      <c r="L79" s="2" t="s">
        <v>35</v>
      </c>
      <c r="M79" s="8" t="s">
        <v>281</v>
      </c>
      <c r="N79" s="8" t="s">
        <v>281</v>
      </c>
      <c r="O79" s="2">
        <v>-176.50891999999999</v>
      </c>
      <c r="Q79" s="2">
        <v>107</v>
      </c>
      <c r="R79" s="2">
        <v>-0.82110000000000005</v>
      </c>
      <c r="S79" s="2">
        <v>34.193182930518475</v>
      </c>
      <c r="T79" s="2">
        <f>J79*75</f>
        <v>6750</v>
      </c>
      <c r="U79" s="2">
        <v>295.90300000000002</v>
      </c>
      <c r="V79" s="2">
        <v>0.41327999999999998</v>
      </c>
      <c r="W79" s="2">
        <v>96.341399999999993</v>
      </c>
      <c r="X79" s="2">
        <v>1.2659</v>
      </c>
      <c r="Y79" s="10">
        <v>373.95942319394567</v>
      </c>
      <c r="Z79" s="16">
        <f>U79-Y79</f>
        <v>-78.056423193945648</v>
      </c>
      <c r="AA79" s="2">
        <v>29.985754985754987</v>
      </c>
      <c r="AB79" s="2">
        <v>1.2962962962962963</v>
      </c>
      <c r="AC79" s="6">
        <v>2.1956732321601549</v>
      </c>
      <c r="AD79" s="6">
        <v>73.005698005698008</v>
      </c>
      <c r="AE79" s="4">
        <v>2.1000000000000001E-2</v>
      </c>
      <c r="AF79" s="4">
        <v>0.03</v>
      </c>
      <c r="AG79" s="3">
        <v>9.2488074306750018E-2</v>
      </c>
      <c r="AH79" s="4">
        <v>0.104</v>
      </c>
      <c r="AI79" s="4"/>
      <c r="AJ79" s="18">
        <v>94</v>
      </c>
      <c r="AK79" s="9" t="str">
        <f>IF(AJ79&gt;=J79,"surface", "sub-surface")</f>
        <v>surface</v>
      </c>
      <c r="AL79" s="2">
        <v>62</v>
      </c>
      <c r="AM79" s="2">
        <v>64</v>
      </c>
      <c r="AN79" s="2">
        <v>62</v>
      </c>
      <c r="AO79" s="2" t="s">
        <v>31</v>
      </c>
    </row>
    <row r="80" spans="1:41" s="2" customFormat="1" x14ac:dyDescent="0.25">
      <c r="A80" s="1" t="s">
        <v>69</v>
      </c>
      <c r="B80" s="2" t="s">
        <v>27</v>
      </c>
      <c r="C80" s="2" t="s">
        <v>135</v>
      </c>
      <c r="D80" s="2" t="s">
        <v>269</v>
      </c>
      <c r="E80" s="2" t="s">
        <v>4</v>
      </c>
      <c r="F80" s="2" t="s">
        <v>274</v>
      </c>
      <c r="G80" s="2" t="s">
        <v>135</v>
      </c>
      <c r="H80" s="2">
        <v>8950</v>
      </c>
      <c r="I80" s="2">
        <v>40</v>
      </c>
      <c r="J80" s="2">
        <v>90</v>
      </c>
      <c r="K80" s="2">
        <v>-66.885639999999995</v>
      </c>
      <c r="L80" s="2" t="s">
        <v>35</v>
      </c>
      <c r="M80" s="8" t="s">
        <v>281</v>
      </c>
      <c r="N80" s="8" t="s">
        <v>281</v>
      </c>
      <c r="O80" s="2">
        <v>-176.50891999999999</v>
      </c>
      <c r="R80" s="2">
        <v>-0.82110000000000005</v>
      </c>
      <c r="S80" s="2">
        <v>34.193182930518475</v>
      </c>
      <c r="U80" s="2">
        <v>295.90300000000002</v>
      </c>
      <c r="V80" s="2">
        <v>0.41327999999999998</v>
      </c>
      <c r="W80" s="2">
        <v>96.341399999999993</v>
      </c>
      <c r="X80" s="2">
        <v>1.2659</v>
      </c>
      <c r="AA80" s="2">
        <v>29.985754985754987</v>
      </c>
      <c r="AB80" s="2">
        <v>1.2962962962962963</v>
      </c>
      <c r="AC80" s="6">
        <v>2.1956732321601549</v>
      </c>
      <c r="AD80" s="6">
        <v>73.005698005698008</v>
      </c>
      <c r="AE80" s="4">
        <v>2.1000000000000001E-2</v>
      </c>
      <c r="AF80" s="4">
        <v>0.03</v>
      </c>
      <c r="AG80" s="3">
        <v>9.2488074306750018E-2</v>
      </c>
      <c r="AH80" s="4">
        <v>0.104</v>
      </c>
      <c r="AI80" s="4"/>
      <c r="AJ80" s="2">
        <v>62</v>
      </c>
      <c r="AL80" s="2">
        <v>62</v>
      </c>
      <c r="AM80" s="2">
        <v>64</v>
      </c>
      <c r="AN80" s="2">
        <v>62</v>
      </c>
      <c r="AO80" s="2" t="s">
        <v>31</v>
      </c>
    </row>
    <row r="81" spans="1:41" s="2" customFormat="1" hidden="1" x14ac:dyDescent="0.25">
      <c r="A81" s="2" t="s">
        <v>117</v>
      </c>
      <c r="B81" s="2" t="s">
        <v>27</v>
      </c>
      <c r="C81" s="2" t="s">
        <v>134</v>
      </c>
      <c r="D81" s="2" t="s">
        <v>269</v>
      </c>
      <c r="E81" s="2" t="s">
        <v>4</v>
      </c>
      <c r="F81" s="2" t="s">
        <v>274</v>
      </c>
      <c r="G81" s="2" t="s">
        <v>134</v>
      </c>
      <c r="H81" s="2">
        <v>8953</v>
      </c>
      <c r="I81" s="5">
        <v>43</v>
      </c>
      <c r="J81" s="2">
        <v>100</v>
      </c>
      <c r="K81" s="2">
        <v>-66.3095</v>
      </c>
      <c r="L81" s="2" t="s">
        <v>35</v>
      </c>
      <c r="M81" s="8" t="s">
        <v>281</v>
      </c>
      <c r="N81" s="8" t="s">
        <v>281</v>
      </c>
      <c r="O81" s="2">
        <v>-177.88210000000001</v>
      </c>
      <c r="R81" s="2">
        <v>-9.8799999999999999E-2</v>
      </c>
      <c r="S81" s="2">
        <v>34.294139999999999</v>
      </c>
      <c r="U81" s="2">
        <v>253.95699999999999</v>
      </c>
      <c r="V81" s="2">
        <v>0.14779</v>
      </c>
      <c r="W81" s="2">
        <v>97.143799999999999</v>
      </c>
      <c r="X81" s="2">
        <v>0.51249</v>
      </c>
      <c r="AG81" s="3"/>
      <c r="AK81" s="9" t="str">
        <f t="shared" ref="AK81:AK90" si="5">IF(AJ81&gt;=J81,"surface", "sub-surface")</f>
        <v>sub-surface</v>
      </c>
      <c r="AL81" s="2">
        <v>67</v>
      </c>
      <c r="AM81" s="2">
        <v>69</v>
      </c>
      <c r="AN81" s="2">
        <v>67</v>
      </c>
      <c r="AO81" s="2" t="s">
        <v>31</v>
      </c>
    </row>
    <row r="82" spans="1:41" s="2" customFormat="1" hidden="1" x14ac:dyDescent="0.25">
      <c r="A82" s="2" t="s">
        <v>118</v>
      </c>
      <c r="B82" s="2" t="s">
        <v>27</v>
      </c>
      <c r="C82" s="2" t="s">
        <v>134</v>
      </c>
      <c r="D82" s="2" t="s">
        <v>269</v>
      </c>
      <c r="E82" s="2" t="s">
        <v>4</v>
      </c>
      <c r="F82" s="2" t="s">
        <v>274</v>
      </c>
      <c r="G82" s="2" t="s">
        <v>134</v>
      </c>
      <c r="H82" s="2">
        <v>8953</v>
      </c>
      <c r="I82" s="5">
        <v>43</v>
      </c>
      <c r="J82" s="2">
        <v>5</v>
      </c>
      <c r="K82" s="2">
        <v>-66.3095</v>
      </c>
      <c r="L82" s="2" t="s">
        <v>35</v>
      </c>
      <c r="M82" s="8" t="s">
        <v>281</v>
      </c>
      <c r="N82" s="8" t="s">
        <v>281</v>
      </c>
      <c r="O82" s="2">
        <v>-177.88210000000001</v>
      </c>
      <c r="R82" s="2">
        <v>0.76970000000000005</v>
      </c>
      <c r="S82" s="2">
        <v>33.899949999999997</v>
      </c>
      <c r="U82" s="2">
        <v>320.19900999999999</v>
      </c>
      <c r="V82" s="2">
        <v>0.25933</v>
      </c>
      <c r="W82" s="2">
        <v>95.3065</v>
      </c>
      <c r="X82" s="2">
        <v>65.055999999999997</v>
      </c>
      <c r="AA82" s="2">
        <v>18.589743589743591</v>
      </c>
      <c r="AB82" s="2">
        <v>1.3105413105413106</v>
      </c>
      <c r="AC82" s="6">
        <v>1.323861801743623</v>
      </c>
      <c r="AD82" s="6">
        <v>32.870370370370374</v>
      </c>
      <c r="AE82" s="7">
        <v>3.2000000000000001E-2</v>
      </c>
      <c r="AF82" s="7">
        <v>0.04</v>
      </c>
      <c r="AG82" s="3">
        <v>6.8376152447999994E-2</v>
      </c>
      <c r="AH82" s="7">
        <v>0.104</v>
      </c>
      <c r="AI82" s="7"/>
      <c r="AK82" s="9" t="str">
        <f t="shared" si="5"/>
        <v>sub-surface</v>
      </c>
      <c r="AL82" s="2">
        <v>67</v>
      </c>
      <c r="AM82" s="2">
        <v>69</v>
      </c>
      <c r="AN82" s="2">
        <v>67</v>
      </c>
      <c r="AO82" s="2" t="s">
        <v>29</v>
      </c>
    </row>
    <row r="83" spans="1:41" s="2" customFormat="1" hidden="1" x14ac:dyDescent="0.25">
      <c r="A83" s="2" t="s">
        <v>119</v>
      </c>
      <c r="B83" s="2" t="s">
        <v>27</v>
      </c>
      <c r="C83" s="2" t="s">
        <v>134</v>
      </c>
      <c r="D83" s="2" t="s">
        <v>269</v>
      </c>
      <c r="E83" s="2" t="s">
        <v>4</v>
      </c>
      <c r="F83" s="2" t="s">
        <v>274</v>
      </c>
      <c r="G83" s="2" t="s">
        <v>134</v>
      </c>
      <c r="H83" s="2">
        <v>8953</v>
      </c>
      <c r="I83" s="5">
        <v>43</v>
      </c>
      <c r="J83" s="2">
        <v>50</v>
      </c>
      <c r="K83" s="2">
        <v>-66.3095</v>
      </c>
      <c r="L83" s="2" t="s">
        <v>35</v>
      </c>
      <c r="M83" s="8" t="s">
        <v>281</v>
      </c>
      <c r="N83" s="8" t="s">
        <v>281</v>
      </c>
      <c r="O83" s="2">
        <v>-177.88210000000001</v>
      </c>
      <c r="R83" s="2">
        <v>0.79654999999999998</v>
      </c>
      <c r="S83" s="2">
        <v>33.909988517168955</v>
      </c>
      <c r="U83" s="2">
        <v>318.916</v>
      </c>
      <c r="V83" s="2">
        <v>0.52963000000000005</v>
      </c>
      <c r="W83" s="2">
        <v>95.430550000000011</v>
      </c>
      <c r="X83" s="2">
        <v>5.9391999999999996</v>
      </c>
      <c r="AA83" s="2">
        <v>24.145299145299148</v>
      </c>
      <c r="AB83" s="2">
        <v>1.1467236467236468</v>
      </c>
      <c r="AC83" s="6">
        <v>1.614465611882467</v>
      </c>
      <c r="AD83" s="6">
        <v>39.529914529914535</v>
      </c>
      <c r="AE83" s="4">
        <v>0.04</v>
      </c>
      <c r="AF83" s="4">
        <v>0.04</v>
      </c>
      <c r="AG83" s="3">
        <v>6.8644952628000008E-2</v>
      </c>
      <c r="AH83" s="4">
        <v>0.08</v>
      </c>
      <c r="AI83" s="4"/>
      <c r="AK83" s="9" t="str">
        <f t="shared" si="5"/>
        <v>sub-surface</v>
      </c>
      <c r="AL83" s="2">
        <v>67</v>
      </c>
      <c r="AM83" s="2">
        <v>69</v>
      </c>
      <c r="AN83" s="2">
        <v>67</v>
      </c>
      <c r="AO83" s="2" t="s">
        <v>29</v>
      </c>
    </row>
    <row r="84" spans="1:41" s="2" customFormat="1" hidden="1" x14ac:dyDescent="0.25">
      <c r="A84" s="2" t="s">
        <v>120</v>
      </c>
      <c r="B84" s="2" t="s">
        <v>27</v>
      </c>
      <c r="C84" s="2" t="s">
        <v>134</v>
      </c>
      <c r="D84" s="2" t="s">
        <v>269</v>
      </c>
      <c r="E84" s="2" t="s">
        <v>4</v>
      </c>
      <c r="F84" s="2" t="s">
        <v>274</v>
      </c>
      <c r="G84" s="2" t="s">
        <v>134</v>
      </c>
      <c r="H84" s="2">
        <v>8953</v>
      </c>
      <c r="I84" s="5">
        <v>43</v>
      </c>
      <c r="J84" s="2">
        <v>75</v>
      </c>
      <c r="K84" s="2">
        <v>-66.3095</v>
      </c>
      <c r="L84" s="2" t="s">
        <v>35</v>
      </c>
      <c r="M84" s="8" t="s">
        <v>281</v>
      </c>
      <c r="N84" s="8" t="s">
        <v>281</v>
      </c>
      <c r="O84" s="2">
        <v>-177.88210000000001</v>
      </c>
      <c r="R84" s="2">
        <v>0.44690000000000002</v>
      </c>
      <c r="S84" s="2">
        <v>34.027500000000003</v>
      </c>
      <c r="U84" s="2">
        <v>302.59798999999998</v>
      </c>
      <c r="V84" s="2">
        <v>0.47747000000000001</v>
      </c>
      <c r="W84" s="2">
        <v>95.833200000000005</v>
      </c>
      <c r="X84" s="2">
        <v>1.7183999999999999</v>
      </c>
      <c r="AA84" s="2">
        <v>21.794871794871796</v>
      </c>
      <c r="AB84" s="2">
        <v>1.5455840455840457</v>
      </c>
      <c r="AC84" s="6">
        <v>1.517597675169519</v>
      </c>
      <c r="AD84" s="2">
        <v>53.062678062678067</v>
      </c>
      <c r="AG84" s="3"/>
      <c r="AK84" s="9" t="str">
        <f t="shared" si="5"/>
        <v>sub-surface</v>
      </c>
      <c r="AL84" s="2">
        <v>67</v>
      </c>
      <c r="AM84" s="2">
        <v>69</v>
      </c>
      <c r="AN84" s="2">
        <v>67</v>
      </c>
      <c r="AO84" s="2" t="s">
        <v>31</v>
      </c>
    </row>
    <row r="85" spans="1:41" s="2" customFormat="1" x14ac:dyDescent="0.25">
      <c r="A85" s="1" t="s">
        <v>71</v>
      </c>
      <c r="B85" s="2" t="s">
        <v>27</v>
      </c>
      <c r="C85" s="2" t="s">
        <v>134</v>
      </c>
      <c r="D85" s="2" t="s">
        <v>269</v>
      </c>
      <c r="E85" s="2" t="s">
        <v>4</v>
      </c>
      <c r="F85" s="2" t="s">
        <v>274</v>
      </c>
      <c r="G85" s="2" t="s">
        <v>135</v>
      </c>
      <c r="H85" s="2">
        <v>8954</v>
      </c>
      <c r="I85" s="2">
        <v>44</v>
      </c>
      <c r="J85" s="2">
        <v>10</v>
      </c>
      <c r="K85" s="2">
        <v>-65.361249999999998</v>
      </c>
      <c r="L85" s="2" t="s">
        <v>35</v>
      </c>
      <c r="M85" s="2" t="s">
        <v>281</v>
      </c>
      <c r="N85" s="2" t="s">
        <v>281</v>
      </c>
      <c r="O85" s="2">
        <v>179.27501666666666</v>
      </c>
      <c r="Q85" s="2">
        <v>106</v>
      </c>
      <c r="R85" s="2">
        <v>1.2547999999999999</v>
      </c>
      <c r="S85" s="2">
        <v>33.990506949765091</v>
      </c>
      <c r="T85" s="2">
        <f t="shared" ref="T85:T90" si="6">J85*75</f>
        <v>750</v>
      </c>
      <c r="U85" s="2">
        <v>317.98599999999999</v>
      </c>
      <c r="V85" s="2">
        <v>0.22588999999999998</v>
      </c>
      <c r="W85" s="2">
        <v>95.85714999999999</v>
      </c>
      <c r="X85" s="2">
        <v>43.499499999999998</v>
      </c>
      <c r="Y85" s="10">
        <v>354.45772673786496</v>
      </c>
      <c r="Z85" s="16">
        <f t="shared" ref="Z85:Z90" si="7">U85-Y85</f>
        <v>-36.471726737864969</v>
      </c>
      <c r="AA85" s="2">
        <v>27.13675213675214</v>
      </c>
      <c r="AB85" s="2">
        <v>1.1609686609686611</v>
      </c>
      <c r="AC85" s="6">
        <v>1.8404907975460123</v>
      </c>
      <c r="AD85" s="6">
        <v>27.101139601139604</v>
      </c>
      <c r="AE85" s="4">
        <v>3.5000000000000003E-2</v>
      </c>
      <c r="AF85" s="4">
        <v>0.04</v>
      </c>
      <c r="AG85" s="3">
        <v>2.0130884106749999E-2</v>
      </c>
      <c r="AH85" s="4">
        <v>0.14899999999999999</v>
      </c>
      <c r="AI85" s="4"/>
      <c r="AJ85" s="18">
        <v>104</v>
      </c>
      <c r="AK85" s="9" t="str">
        <f t="shared" si="5"/>
        <v>surface</v>
      </c>
      <c r="AL85" s="2">
        <v>88</v>
      </c>
      <c r="AM85" s="2">
        <v>93</v>
      </c>
      <c r="AN85" s="2">
        <v>88</v>
      </c>
      <c r="AO85" s="2" t="s">
        <v>29</v>
      </c>
    </row>
    <row r="86" spans="1:41" s="2" customFormat="1" x14ac:dyDescent="0.25">
      <c r="A86" s="1" t="s">
        <v>74</v>
      </c>
      <c r="B86" s="2" t="s">
        <v>27</v>
      </c>
      <c r="C86" s="2" t="s">
        <v>134</v>
      </c>
      <c r="D86" s="2" t="s">
        <v>269</v>
      </c>
      <c r="E86" s="2" t="s">
        <v>4</v>
      </c>
      <c r="F86" s="2" t="s">
        <v>274</v>
      </c>
      <c r="G86" s="2" t="s">
        <v>135</v>
      </c>
      <c r="H86" s="2">
        <v>8954</v>
      </c>
      <c r="I86" s="2">
        <v>44</v>
      </c>
      <c r="J86" s="2">
        <v>100</v>
      </c>
      <c r="K86" s="2">
        <v>-65.361249999999998</v>
      </c>
      <c r="L86" s="2" t="s">
        <v>35</v>
      </c>
      <c r="M86" s="2" t="s">
        <v>281</v>
      </c>
      <c r="N86" s="2" t="s">
        <v>281</v>
      </c>
      <c r="O86" s="2">
        <v>179.27501666666666</v>
      </c>
      <c r="Q86" s="2">
        <v>106</v>
      </c>
      <c r="R86" s="2">
        <v>0.77085000000000004</v>
      </c>
      <c r="S86" s="2">
        <v>34.058145520291745</v>
      </c>
      <c r="T86" s="2">
        <f t="shared" si="6"/>
        <v>7500</v>
      </c>
      <c r="U86" s="2">
        <v>307.97950000000003</v>
      </c>
      <c r="V86" s="2">
        <v>0.37549500000000002</v>
      </c>
      <c r="W86" s="2">
        <v>96.340050000000005</v>
      </c>
      <c r="X86" s="2">
        <v>0.79450500000000002</v>
      </c>
      <c r="Y86" s="10">
        <v>358.79203144897076</v>
      </c>
      <c r="Z86" s="16">
        <f t="shared" si="7"/>
        <v>-50.812531448970731</v>
      </c>
      <c r="AA86" s="2">
        <v>27.065527065527068</v>
      </c>
      <c r="AB86" s="2">
        <v>1.3390313390313391</v>
      </c>
      <c r="AC86" s="6">
        <v>1.808201485308363</v>
      </c>
      <c r="AD86" s="6">
        <v>31.33903133903134</v>
      </c>
      <c r="AE86" s="4">
        <v>5.0999999999999997E-2</v>
      </c>
      <c r="AF86" s="4">
        <v>0.03</v>
      </c>
      <c r="AG86" s="3">
        <v>4.0058456175000007E-2</v>
      </c>
      <c r="AH86" s="4">
        <v>0.14000000000000001</v>
      </c>
      <c r="AI86" s="4"/>
      <c r="AJ86" s="18">
        <v>104</v>
      </c>
      <c r="AK86" s="9" t="str">
        <f t="shared" si="5"/>
        <v>surface</v>
      </c>
      <c r="AL86" s="2">
        <v>88</v>
      </c>
      <c r="AM86" s="2">
        <v>93</v>
      </c>
      <c r="AN86" s="2">
        <v>88</v>
      </c>
      <c r="AO86" s="2" t="s">
        <v>31</v>
      </c>
    </row>
    <row r="87" spans="1:41" s="2" customFormat="1" x14ac:dyDescent="0.25">
      <c r="A87" s="1" t="s">
        <v>75</v>
      </c>
      <c r="B87" s="2" t="s">
        <v>27</v>
      </c>
      <c r="C87" s="2" t="s">
        <v>134</v>
      </c>
      <c r="D87" s="2" t="s">
        <v>269</v>
      </c>
      <c r="E87" s="2" t="s">
        <v>4</v>
      </c>
      <c r="F87" s="2" t="s">
        <v>274</v>
      </c>
      <c r="G87" s="2" t="s">
        <v>135</v>
      </c>
      <c r="H87" s="2">
        <v>8954</v>
      </c>
      <c r="I87" s="2">
        <v>44</v>
      </c>
      <c r="J87" s="2">
        <v>150</v>
      </c>
      <c r="K87" s="2">
        <v>-65.361249999999998</v>
      </c>
      <c r="L87" s="2" t="s">
        <v>35</v>
      </c>
      <c r="M87" s="2" t="s">
        <v>281</v>
      </c>
      <c r="N87" s="2" t="s">
        <v>281</v>
      </c>
      <c r="O87" s="2">
        <v>179.27501666666666</v>
      </c>
      <c r="Q87" s="2">
        <v>106</v>
      </c>
      <c r="R87" s="2">
        <v>1.2229000000000001</v>
      </c>
      <c r="S87" s="2">
        <v>34.33436605074008</v>
      </c>
      <c r="T87" s="2">
        <f t="shared" si="6"/>
        <v>11250</v>
      </c>
      <c r="U87" s="2">
        <v>217.02799999999999</v>
      </c>
      <c r="V87" s="2">
        <v>9.2635999999999996E-2</v>
      </c>
      <c r="W87" s="2">
        <v>97.488500000000002</v>
      </c>
      <c r="X87" s="2">
        <v>0.10592</v>
      </c>
      <c r="Y87" s="10">
        <v>353.92628052476175</v>
      </c>
      <c r="Z87" s="16">
        <f t="shared" si="7"/>
        <v>-136.89828052476176</v>
      </c>
      <c r="AG87" s="3"/>
      <c r="AJ87" s="18">
        <v>104</v>
      </c>
      <c r="AK87" s="9" t="str">
        <f t="shared" si="5"/>
        <v>sub-surface</v>
      </c>
      <c r="AL87" s="2">
        <v>88</v>
      </c>
      <c r="AM87" s="2">
        <v>93</v>
      </c>
      <c r="AN87" s="2">
        <v>88</v>
      </c>
      <c r="AO87" s="2" t="s">
        <v>31</v>
      </c>
    </row>
    <row r="88" spans="1:41" s="2" customFormat="1" x14ac:dyDescent="0.25">
      <c r="A88" s="1" t="s">
        <v>76</v>
      </c>
      <c r="B88" s="2" t="s">
        <v>27</v>
      </c>
      <c r="C88" s="2" t="s">
        <v>134</v>
      </c>
      <c r="D88" s="2" t="s">
        <v>269</v>
      </c>
      <c r="E88" s="2" t="s">
        <v>4</v>
      </c>
      <c r="F88" s="2" t="s">
        <v>274</v>
      </c>
      <c r="G88" s="2" t="s">
        <v>135</v>
      </c>
      <c r="H88" s="2">
        <v>8954</v>
      </c>
      <c r="I88" s="2">
        <v>44</v>
      </c>
      <c r="J88" s="2">
        <v>200</v>
      </c>
      <c r="K88" s="2">
        <v>-65.361249999999998</v>
      </c>
      <c r="L88" s="2" t="s">
        <v>35</v>
      </c>
      <c r="M88" s="2" t="s">
        <v>281</v>
      </c>
      <c r="N88" s="2" t="s">
        <v>281</v>
      </c>
      <c r="O88" s="2">
        <v>179.27501666666666</v>
      </c>
      <c r="Q88" s="2">
        <v>106</v>
      </c>
      <c r="R88" s="2">
        <v>1.7302999999999999</v>
      </c>
      <c r="S88" s="2">
        <v>34.465875672796159</v>
      </c>
      <c r="T88" s="2">
        <f t="shared" si="6"/>
        <v>15000</v>
      </c>
      <c r="U88" s="2">
        <v>185.07900000000001</v>
      </c>
      <c r="V88" s="2">
        <v>7.3306999999999997E-2</v>
      </c>
      <c r="W88" s="2">
        <v>97.626499999999993</v>
      </c>
      <c r="X88" s="2">
        <v>5.883E-2</v>
      </c>
      <c r="Y88" s="10">
        <v>349.01105504452778</v>
      </c>
      <c r="Z88" s="16">
        <f t="shared" si="7"/>
        <v>-163.93205504452777</v>
      </c>
      <c r="AG88" s="3"/>
      <c r="AJ88" s="18">
        <v>104</v>
      </c>
      <c r="AK88" s="9" t="str">
        <f t="shared" si="5"/>
        <v>sub-surface</v>
      </c>
      <c r="AL88" s="2">
        <v>85</v>
      </c>
      <c r="AM88" s="2">
        <v>86</v>
      </c>
      <c r="AN88" s="2">
        <v>85</v>
      </c>
      <c r="AO88" s="2" t="s">
        <v>31</v>
      </c>
    </row>
    <row r="89" spans="1:41" s="2" customFormat="1" x14ac:dyDescent="0.25">
      <c r="A89" s="1" t="s">
        <v>72</v>
      </c>
      <c r="B89" s="2" t="s">
        <v>27</v>
      </c>
      <c r="C89" s="2" t="s">
        <v>134</v>
      </c>
      <c r="D89" s="2" t="s">
        <v>269</v>
      </c>
      <c r="E89" s="2" t="s">
        <v>4</v>
      </c>
      <c r="F89" s="2" t="s">
        <v>274</v>
      </c>
      <c r="G89" s="2" t="s">
        <v>135</v>
      </c>
      <c r="H89" s="2">
        <v>8954</v>
      </c>
      <c r="I89" s="2">
        <v>44</v>
      </c>
      <c r="J89" s="2">
        <v>25</v>
      </c>
      <c r="K89" s="2">
        <v>-65.361249999999998</v>
      </c>
      <c r="L89" s="2" t="s">
        <v>35</v>
      </c>
      <c r="M89" s="2" t="s">
        <v>281</v>
      </c>
      <c r="N89" s="2" t="s">
        <v>281</v>
      </c>
      <c r="O89" s="2">
        <v>179.27501666666666</v>
      </c>
      <c r="Q89" s="2">
        <v>106</v>
      </c>
      <c r="R89" s="2">
        <v>1.2530999999999999</v>
      </c>
      <c r="S89" s="2">
        <v>33.990968510716009</v>
      </c>
      <c r="T89" s="2">
        <f t="shared" si="6"/>
        <v>1875</v>
      </c>
      <c r="U89" s="2">
        <v>318.00599999999997</v>
      </c>
      <c r="V89" s="2">
        <v>0.359985</v>
      </c>
      <c r="W89" s="2">
        <v>95.841100000000012</v>
      </c>
      <c r="X89" s="2">
        <v>21.446999999999999</v>
      </c>
      <c r="Y89" s="10">
        <v>354.47225153393015</v>
      </c>
      <c r="Z89" s="16">
        <f t="shared" si="7"/>
        <v>-36.466251533930176</v>
      </c>
      <c r="AA89" s="2">
        <v>27.13675213675214</v>
      </c>
      <c r="AB89" s="2">
        <v>1.153846153846154</v>
      </c>
      <c r="AC89" s="6">
        <v>1.8727801097836616</v>
      </c>
      <c r="AD89" s="6">
        <v>26.745014245014247</v>
      </c>
      <c r="AE89" s="4">
        <v>5.2999999999999999E-2</v>
      </c>
      <c r="AF89" s="4">
        <v>0.04</v>
      </c>
      <c r="AG89" s="3">
        <v>2.6680146846750005E-2</v>
      </c>
      <c r="AH89" s="4">
        <v>0.125</v>
      </c>
      <c r="AI89" s="4"/>
      <c r="AJ89" s="18">
        <v>104</v>
      </c>
      <c r="AK89" s="9" t="str">
        <f t="shared" si="5"/>
        <v>surface</v>
      </c>
      <c r="AL89" s="2">
        <v>88</v>
      </c>
      <c r="AM89" s="2">
        <v>93</v>
      </c>
      <c r="AN89" s="2">
        <v>88</v>
      </c>
      <c r="AO89" s="2" t="s">
        <v>29</v>
      </c>
    </row>
    <row r="90" spans="1:41" s="2" customFormat="1" x14ac:dyDescent="0.25">
      <c r="A90" s="1" t="s">
        <v>73</v>
      </c>
      <c r="B90" s="2" t="s">
        <v>27</v>
      </c>
      <c r="C90" s="2" t="s">
        <v>134</v>
      </c>
      <c r="D90" s="2" t="s">
        <v>269</v>
      </c>
      <c r="E90" s="2" t="s">
        <v>4</v>
      </c>
      <c r="F90" s="2" t="s">
        <v>274</v>
      </c>
      <c r="G90" s="2" t="s">
        <v>135</v>
      </c>
      <c r="H90" s="2">
        <v>8954</v>
      </c>
      <c r="I90" s="2">
        <v>44</v>
      </c>
      <c r="J90" s="2">
        <v>50</v>
      </c>
      <c r="K90" s="2">
        <v>-65.361249999999998</v>
      </c>
      <c r="L90" s="2" t="s">
        <v>35</v>
      </c>
      <c r="M90" s="2" t="s">
        <v>281</v>
      </c>
      <c r="N90" s="2" t="s">
        <v>281</v>
      </c>
      <c r="O90" s="2">
        <v>179.27501666666666</v>
      </c>
      <c r="Q90" s="2">
        <v>106</v>
      </c>
      <c r="R90" s="2">
        <v>1.1980999999999999</v>
      </c>
      <c r="S90" s="2">
        <v>34.00294671280389</v>
      </c>
      <c r="T90" s="2">
        <f t="shared" si="6"/>
        <v>3750</v>
      </c>
      <c r="U90" s="2">
        <v>318.45949999999999</v>
      </c>
      <c r="V90" s="2">
        <v>0.43218000000000001</v>
      </c>
      <c r="W90" s="2">
        <v>95.878399999999999</v>
      </c>
      <c r="X90" s="2">
        <v>6.7135999999999996</v>
      </c>
      <c r="Y90" s="10">
        <v>354.94985770490479</v>
      </c>
      <c r="Z90" s="16">
        <f t="shared" si="7"/>
        <v>-36.490357704904795</v>
      </c>
      <c r="AA90" s="2">
        <v>27.279202279202281</v>
      </c>
      <c r="AB90" s="2">
        <v>1.1965811965811968</v>
      </c>
      <c r="AC90" s="6">
        <v>1.8727801097836601</v>
      </c>
      <c r="AD90" s="6">
        <v>26.13960113960114</v>
      </c>
      <c r="AE90" s="4">
        <v>4.3999999999999997E-2</v>
      </c>
      <c r="AF90" s="4">
        <v>0.05</v>
      </c>
      <c r="AG90" s="3">
        <v>1.9478491811999996E-2</v>
      </c>
      <c r="AH90" s="4">
        <v>0.122</v>
      </c>
      <c r="AI90" s="4"/>
      <c r="AJ90" s="18">
        <v>104</v>
      </c>
      <c r="AK90" s="9" t="str">
        <f t="shared" si="5"/>
        <v>surface</v>
      </c>
      <c r="AL90" s="2">
        <v>88</v>
      </c>
      <c r="AM90" s="2">
        <v>93</v>
      </c>
      <c r="AN90" s="2">
        <v>88</v>
      </c>
      <c r="AO90" s="2" t="s">
        <v>29</v>
      </c>
    </row>
    <row r="91" spans="1:41" s="2" customFormat="1" hidden="1" x14ac:dyDescent="0.25">
      <c r="A91" s="2" t="s">
        <v>121</v>
      </c>
      <c r="B91" s="2" t="s">
        <v>27</v>
      </c>
      <c r="C91" s="2" t="s">
        <v>134</v>
      </c>
      <c r="D91" s="2" t="s">
        <v>269</v>
      </c>
      <c r="E91" s="2" t="s">
        <v>4</v>
      </c>
      <c r="G91" s="2" t="s">
        <v>134</v>
      </c>
      <c r="I91" s="2">
        <v>53</v>
      </c>
      <c r="J91" s="2">
        <v>10</v>
      </c>
    </row>
    <row r="92" spans="1:41" s="2" customFormat="1" hidden="1" x14ac:dyDescent="0.25">
      <c r="A92" s="2" t="s">
        <v>122</v>
      </c>
      <c r="B92" s="2" t="s">
        <v>27</v>
      </c>
      <c r="C92" s="2" t="s">
        <v>134</v>
      </c>
      <c r="D92" s="2" t="s">
        <v>269</v>
      </c>
      <c r="E92" s="2" t="s">
        <v>4</v>
      </c>
      <c r="G92" s="2" t="s">
        <v>134</v>
      </c>
      <c r="I92" s="2">
        <v>53</v>
      </c>
      <c r="J92" s="2">
        <v>100</v>
      </c>
    </row>
    <row r="93" spans="1:41" s="2" customFormat="1" hidden="1" x14ac:dyDescent="0.25">
      <c r="A93" s="2" t="s">
        <v>123</v>
      </c>
      <c r="B93" s="2" t="s">
        <v>27</v>
      </c>
      <c r="C93" s="2" t="s">
        <v>134</v>
      </c>
      <c r="D93" s="2" t="s">
        <v>269</v>
      </c>
      <c r="E93" s="2" t="s">
        <v>4</v>
      </c>
      <c r="G93" s="2" t="s">
        <v>134</v>
      </c>
      <c r="I93" s="2">
        <v>53</v>
      </c>
      <c r="J93" s="2">
        <v>50</v>
      </c>
    </row>
    <row r="94" spans="1:41" s="2" customFormat="1" hidden="1" x14ac:dyDescent="0.25">
      <c r="A94" s="2" t="s">
        <v>124</v>
      </c>
      <c r="B94" s="2" t="s">
        <v>27</v>
      </c>
      <c r="C94" s="2" t="s">
        <v>134</v>
      </c>
      <c r="D94" s="2" t="s">
        <v>269</v>
      </c>
      <c r="E94" s="2" t="s">
        <v>4</v>
      </c>
      <c r="G94" s="2" t="s">
        <v>134</v>
      </c>
      <c r="I94" s="2">
        <v>53</v>
      </c>
      <c r="J94" s="2">
        <v>75</v>
      </c>
    </row>
    <row r="95" spans="1:41" s="2" customFormat="1" hidden="1" x14ac:dyDescent="0.25">
      <c r="A95" s="2" t="s">
        <v>125</v>
      </c>
      <c r="B95" s="2" t="s">
        <v>27</v>
      </c>
      <c r="C95" s="2" t="s">
        <v>134</v>
      </c>
      <c r="D95" s="2" t="s">
        <v>269</v>
      </c>
      <c r="E95" s="2" t="s">
        <v>4</v>
      </c>
      <c r="G95" s="2" t="s">
        <v>134</v>
      </c>
      <c r="I95" s="2">
        <v>56</v>
      </c>
      <c r="J95" s="2">
        <v>100</v>
      </c>
    </row>
    <row r="96" spans="1:41" s="2" customFormat="1" hidden="1" x14ac:dyDescent="0.25">
      <c r="A96" s="2" t="s">
        <v>126</v>
      </c>
      <c r="B96" s="2" t="s">
        <v>27</v>
      </c>
      <c r="C96" s="2" t="s">
        <v>134</v>
      </c>
      <c r="D96" s="2" t="s">
        <v>269</v>
      </c>
      <c r="E96" s="2" t="s">
        <v>4</v>
      </c>
      <c r="G96" s="2" t="s">
        <v>134</v>
      </c>
      <c r="I96" s="2">
        <v>56</v>
      </c>
      <c r="J96" s="2">
        <v>5</v>
      </c>
    </row>
    <row r="97" spans="1:35" s="2" customFormat="1" hidden="1" x14ac:dyDescent="0.25">
      <c r="A97" s="2" t="s">
        <v>127</v>
      </c>
      <c r="B97" s="2" t="s">
        <v>27</v>
      </c>
      <c r="C97" s="2" t="s">
        <v>134</v>
      </c>
      <c r="D97" s="2" t="s">
        <v>269</v>
      </c>
      <c r="E97" s="2" t="s">
        <v>4</v>
      </c>
      <c r="G97" s="2" t="s">
        <v>134</v>
      </c>
      <c r="I97" s="2">
        <v>56</v>
      </c>
      <c r="J97" s="2">
        <v>50</v>
      </c>
    </row>
    <row r="98" spans="1:35" s="2" customFormat="1" hidden="1" x14ac:dyDescent="0.25">
      <c r="A98" s="2" t="s">
        <v>128</v>
      </c>
      <c r="B98" s="2" t="s">
        <v>27</v>
      </c>
      <c r="C98" s="2" t="s">
        <v>134</v>
      </c>
      <c r="D98" s="2" t="s">
        <v>269</v>
      </c>
      <c r="E98" s="2" t="s">
        <v>4</v>
      </c>
      <c r="G98" s="2" t="s">
        <v>134</v>
      </c>
      <c r="I98" s="2">
        <v>56</v>
      </c>
      <c r="J98" s="2">
        <v>75</v>
      </c>
    </row>
    <row r="99" spans="1:35" s="2" customFormat="1" hidden="1" x14ac:dyDescent="0.25">
      <c r="A99" s="2" t="s">
        <v>129</v>
      </c>
      <c r="B99" s="2" t="s">
        <v>27</v>
      </c>
      <c r="C99" s="2" t="s">
        <v>134</v>
      </c>
      <c r="D99" s="2" t="s">
        <v>269</v>
      </c>
      <c r="E99" s="2" t="s">
        <v>4</v>
      </c>
      <c r="G99" s="2" t="s">
        <v>134</v>
      </c>
      <c r="I99" s="2">
        <v>61</v>
      </c>
      <c r="J99" s="2">
        <v>10</v>
      </c>
    </row>
    <row r="100" spans="1:35" s="2" customFormat="1" hidden="1" x14ac:dyDescent="0.25">
      <c r="A100" s="2" t="s">
        <v>130</v>
      </c>
      <c r="B100" s="2" t="s">
        <v>27</v>
      </c>
      <c r="C100" s="2" t="s">
        <v>134</v>
      </c>
      <c r="D100" s="2" t="s">
        <v>269</v>
      </c>
      <c r="E100" s="2" t="s">
        <v>4</v>
      </c>
      <c r="G100" s="2" t="s">
        <v>134</v>
      </c>
      <c r="I100" s="2">
        <v>61</v>
      </c>
      <c r="J100" s="2">
        <v>20</v>
      </c>
    </row>
    <row r="101" spans="1:35" s="2" customFormat="1" hidden="1" x14ac:dyDescent="0.25">
      <c r="A101" s="2" t="s">
        <v>131</v>
      </c>
      <c r="B101" s="2" t="s">
        <v>27</v>
      </c>
      <c r="C101" s="2" t="s">
        <v>134</v>
      </c>
      <c r="D101" s="2" t="s">
        <v>269</v>
      </c>
      <c r="E101" s="2" t="s">
        <v>4</v>
      </c>
      <c r="G101" s="2" t="s">
        <v>134</v>
      </c>
      <c r="I101" s="2">
        <v>61</v>
      </c>
      <c r="J101" s="2">
        <v>35</v>
      </c>
    </row>
    <row r="102" spans="1:35" s="2" customFormat="1" hidden="1" x14ac:dyDescent="0.25">
      <c r="A102" s="2" t="s">
        <v>132</v>
      </c>
      <c r="B102" s="2" t="s">
        <v>27</v>
      </c>
      <c r="C102" s="2" t="s">
        <v>134</v>
      </c>
      <c r="D102" s="2" t="s">
        <v>269</v>
      </c>
      <c r="E102" s="2" t="s">
        <v>4</v>
      </c>
      <c r="G102" s="2" t="s">
        <v>134</v>
      </c>
      <c r="I102" s="2">
        <v>61</v>
      </c>
      <c r="J102" s="2">
        <v>60</v>
      </c>
    </row>
    <row r="103" spans="1:35" s="2" customFormat="1" hidden="1" x14ac:dyDescent="0.25">
      <c r="A103" s="15" t="s">
        <v>297</v>
      </c>
      <c r="B103" s="2" t="s">
        <v>298</v>
      </c>
      <c r="C103" s="2" t="s">
        <v>134</v>
      </c>
      <c r="D103" s="2" t="s">
        <v>270</v>
      </c>
      <c r="E103" s="2" t="s">
        <v>298</v>
      </c>
      <c r="G103" s="2" t="s">
        <v>135</v>
      </c>
      <c r="Y103" s="10"/>
      <c r="AH103" s="11"/>
      <c r="AI103" s="11"/>
    </row>
    <row r="104" spans="1:35" s="2" customFormat="1" hidden="1" x14ac:dyDescent="0.25">
      <c r="A104" s="15" t="s">
        <v>299</v>
      </c>
      <c r="B104" s="2" t="s">
        <v>298</v>
      </c>
      <c r="C104" s="2" t="s">
        <v>134</v>
      </c>
      <c r="D104" s="2" t="s">
        <v>270</v>
      </c>
      <c r="E104" s="2" t="s">
        <v>298</v>
      </c>
      <c r="G104" s="2" t="s">
        <v>135</v>
      </c>
      <c r="Y104" s="10"/>
      <c r="AH104" s="9"/>
      <c r="AI104" s="9"/>
    </row>
    <row r="105" spans="1:35" s="2" customFormat="1" hidden="1" x14ac:dyDescent="0.25">
      <c r="A105" s="15" t="s">
        <v>300</v>
      </c>
      <c r="B105" s="2" t="s">
        <v>298</v>
      </c>
      <c r="C105" s="2" t="s">
        <v>134</v>
      </c>
      <c r="D105" s="2" t="s">
        <v>270</v>
      </c>
      <c r="E105" s="2" t="s">
        <v>298</v>
      </c>
      <c r="G105" s="2" t="s">
        <v>135</v>
      </c>
      <c r="Y105" s="10"/>
      <c r="AH105" s="9"/>
      <c r="AI105" s="9"/>
    </row>
    <row r="106" spans="1:35" s="2" customFormat="1" hidden="1" x14ac:dyDescent="0.25">
      <c r="A106" s="15" t="s">
        <v>301</v>
      </c>
      <c r="B106" s="2" t="s">
        <v>298</v>
      </c>
      <c r="C106" s="2" t="s">
        <v>134</v>
      </c>
      <c r="D106" s="2" t="s">
        <v>270</v>
      </c>
      <c r="E106" s="2" t="s">
        <v>298</v>
      </c>
      <c r="G106" s="2" t="s">
        <v>135</v>
      </c>
      <c r="Y106" s="10"/>
      <c r="AH106" s="9"/>
      <c r="AI106" s="9"/>
    </row>
    <row r="107" spans="1:35" s="2" customFormat="1" hidden="1" x14ac:dyDescent="0.25">
      <c r="A107" s="15" t="s">
        <v>302</v>
      </c>
      <c r="B107" s="2" t="s">
        <v>298</v>
      </c>
      <c r="C107" s="2" t="s">
        <v>134</v>
      </c>
      <c r="D107" s="2" t="s">
        <v>270</v>
      </c>
      <c r="E107" s="2" t="s">
        <v>298</v>
      </c>
      <c r="G107" s="2" t="s">
        <v>135</v>
      </c>
      <c r="Y107" s="10"/>
      <c r="AH107" s="9"/>
      <c r="AI107" s="9"/>
    </row>
    <row r="108" spans="1:35" s="2" customFormat="1" hidden="1" x14ac:dyDescent="0.25">
      <c r="A108" s="15" t="s">
        <v>303</v>
      </c>
      <c r="B108" s="2" t="s">
        <v>298</v>
      </c>
      <c r="C108" s="2" t="s">
        <v>134</v>
      </c>
      <c r="D108" s="2" t="s">
        <v>270</v>
      </c>
      <c r="E108" s="2" t="s">
        <v>298</v>
      </c>
      <c r="G108" s="2" t="s">
        <v>135</v>
      </c>
      <c r="Y108" s="10"/>
      <c r="AH108" s="9"/>
      <c r="AI108" s="9"/>
    </row>
    <row r="109" spans="1:35" s="2" customFormat="1" hidden="1" x14ac:dyDescent="0.25">
      <c r="A109" s="15" t="s">
        <v>304</v>
      </c>
      <c r="B109" s="2" t="s">
        <v>298</v>
      </c>
      <c r="C109" s="2" t="s">
        <v>134</v>
      </c>
      <c r="D109" s="2" t="s">
        <v>270</v>
      </c>
      <c r="E109" s="2" t="s">
        <v>298</v>
      </c>
      <c r="G109" s="2" t="s">
        <v>135</v>
      </c>
      <c r="Y109" s="10"/>
      <c r="AH109" s="9"/>
      <c r="AI109" s="9"/>
    </row>
    <row r="110" spans="1:35" s="2" customFormat="1" hidden="1" x14ac:dyDescent="0.25">
      <c r="A110" s="15" t="s">
        <v>305</v>
      </c>
      <c r="B110" s="2" t="s">
        <v>298</v>
      </c>
      <c r="C110" s="2" t="s">
        <v>134</v>
      </c>
      <c r="D110" s="2" t="s">
        <v>270</v>
      </c>
      <c r="E110" s="2" t="s">
        <v>298</v>
      </c>
      <c r="G110" s="2" t="s">
        <v>135</v>
      </c>
      <c r="Y110" s="10"/>
      <c r="AH110" s="9"/>
      <c r="AI110" s="9"/>
    </row>
    <row r="111" spans="1:35" s="2" customFormat="1" hidden="1" x14ac:dyDescent="0.25">
      <c r="A111" s="15" t="s">
        <v>306</v>
      </c>
      <c r="B111" s="2" t="s">
        <v>298</v>
      </c>
      <c r="C111" s="2" t="s">
        <v>134</v>
      </c>
      <c r="D111" s="2" t="s">
        <v>270</v>
      </c>
      <c r="E111" s="2" t="s">
        <v>298</v>
      </c>
      <c r="G111" s="2" t="s">
        <v>135</v>
      </c>
      <c r="Y111" s="10"/>
      <c r="AH111" s="9"/>
      <c r="AI111" s="9"/>
    </row>
    <row r="112" spans="1:35" s="2" customFormat="1" hidden="1" x14ac:dyDescent="0.25">
      <c r="A112" s="15" t="s">
        <v>307</v>
      </c>
      <c r="B112" s="2" t="s">
        <v>298</v>
      </c>
      <c r="C112" s="2" t="s">
        <v>134</v>
      </c>
      <c r="D112" s="2" t="s">
        <v>270</v>
      </c>
      <c r="E112" s="2" t="s">
        <v>298</v>
      </c>
      <c r="G112" s="2" t="s">
        <v>135</v>
      </c>
      <c r="Y112" s="10"/>
      <c r="AH112" s="9"/>
      <c r="AI112" s="9"/>
    </row>
    <row r="113" spans="1:41" x14ac:dyDescent="0.25">
      <c r="A113" s="25" t="s">
        <v>137</v>
      </c>
      <c r="B113" s="21" t="s">
        <v>4</v>
      </c>
      <c r="C113" s="21" t="s">
        <v>134</v>
      </c>
      <c r="D113" s="21" t="s">
        <v>270</v>
      </c>
      <c r="E113" s="21" t="s">
        <v>4</v>
      </c>
      <c r="F113" s="21" t="s">
        <v>275</v>
      </c>
      <c r="G113" s="21" t="s">
        <v>135</v>
      </c>
      <c r="H113" s="21">
        <v>9201</v>
      </c>
      <c r="I113" s="21" t="s">
        <v>236</v>
      </c>
      <c r="J113" s="26">
        <v>10</v>
      </c>
      <c r="K113" s="27">
        <v>-49.345579999999998</v>
      </c>
      <c r="L113" s="27" t="s">
        <v>28</v>
      </c>
      <c r="M113" s="27" t="s">
        <v>287</v>
      </c>
      <c r="N113" s="27" t="s">
        <v>287</v>
      </c>
      <c r="O113" s="28">
        <v>175.1808</v>
      </c>
      <c r="P113" s="28"/>
      <c r="Q113" s="29">
        <v>101</v>
      </c>
      <c r="R113" s="21">
        <v>10.7746</v>
      </c>
      <c r="S113" s="21">
        <v>34.300302092419557</v>
      </c>
      <c r="T113" s="21">
        <f t="shared" ref="T113:T144" si="8">J113*75</f>
        <v>750</v>
      </c>
      <c r="U113" s="21">
        <v>285.23649999999998</v>
      </c>
      <c r="V113" s="21">
        <v>0.24302000000000001</v>
      </c>
      <c r="W113" s="21">
        <v>90.149000000000001</v>
      </c>
      <c r="X113" s="21">
        <v>349.13</v>
      </c>
      <c r="Y113" s="22">
        <v>282.21609157355408</v>
      </c>
      <c r="Z113" s="30">
        <f t="shared" ref="Z113:Z144" si="9">U113-Y113</f>
        <v>3.020408426445897</v>
      </c>
      <c r="AA113" s="31">
        <v>14.208196487219762</v>
      </c>
      <c r="AB113" s="31">
        <v>7.1397972297586751E-2</v>
      </c>
      <c r="AC113" s="31">
        <v>0.94607684856312568</v>
      </c>
      <c r="AD113" s="31">
        <v>0.89015488695032929</v>
      </c>
      <c r="AE113" s="32">
        <v>0.18013872746240001</v>
      </c>
      <c r="AF113" s="32">
        <v>8.1855510950399987E-2</v>
      </c>
      <c r="AG113" s="32">
        <v>1.6610477798400001E-2</v>
      </c>
      <c r="AH113" s="33">
        <v>0.48230059090756133</v>
      </c>
      <c r="AI113" s="33">
        <v>685.46192446927751</v>
      </c>
      <c r="AJ113" s="34">
        <v>73</v>
      </c>
      <c r="AK113" s="23" t="str">
        <f t="shared" ref="AK113:AK144" si="10">IF(AJ113&gt;=J113,"surface", "sub-surface")</f>
        <v>surface</v>
      </c>
      <c r="AL113" s="21">
        <v>50</v>
      </c>
      <c r="AM113" s="21">
        <v>52</v>
      </c>
      <c r="AN113" s="21">
        <v>50</v>
      </c>
      <c r="AO113" s="21" t="s">
        <v>29</v>
      </c>
    </row>
    <row r="114" spans="1:41" x14ac:dyDescent="0.25">
      <c r="A114" s="25" t="s">
        <v>138</v>
      </c>
      <c r="B114" s="21" t="s">
        <v>4</v>
      </c>
      <c r="C114" s="21" t="s">
        <v>134</v>
      </c>
      <c r="D114" s="21" t="s">
        <v>270</v>
      </c>
      <c r="E114" s="21" t="s">
        <v>4</v>
      </c>
      <c r="F114" s="21" t="s">
        <v>275</v>
      </c>
      <c r="G114" s="21" t="s">
        <v>135</v>
      </c>
      <c r="H114" s="21">
        <v>9201</v>
      </c>
      <c r="I114" s="21" t="s">
        <v>236</v>
      </c>
      <c r="J114" s="26">
        <v>40</v>
      </c>
      <c r="K114" s="27">
        <v>-49.345579999999998</v>
      </c>
      <c r="L114" s="27" t="s">
        <v>28</v>
      </c>
      <c r="M114" s="27" t="s">
        <v>287</v>
      </c>
      <c r="N114" s="27" t="s">
        <v>287</v>
      </c>
      <c r="O114" s="28">
        <v>175.1808</v>
      </c>
      <c r="P114" s="28"/>
      <c r="Q114" s="29">
        <v>101</v>
      </c>
      <c r="R114" s="21">
        <v>10.7003</v>
      </c>
      <c r="S114" s="21">
        <v>34.30058846360545</v>
      </c>
      <c r="T114" s="21">
        <f t="shared" si="8"/>
        <v>3000</v>
      </c>
      <c r="U114" s="21">
        <v>285.22699999999998</v>
      </c>
      <c r="V114" s="21">
        <v>1.1625000000000001</v>
      </c>
      <c r="W114" s="21">
        <v>90.168599999999998</v>
      </c>
      <c r="X114" s="21">
        <v>40.377000000000002</v>
      </c>
      <c r="Y114" s="22">
        <v>282.67104128974916</v>
      </c>
      <c r="Z114" s="30">
        <f t="shared" si="9"/>
        <v>2.5559587102508203</v>
      </c>
      <c r="AA114" s="31">
        <v>14.208196487219762</v>
      </c>
      <c r="AB114" s="31">
        <v>7.1397972297586751E-2</v>
      </c>
      <c r="AC114" s="31">
        <v>0.95576364223442045</v>
      </c>
      <c r="AD114" s="31">
        <v>0.96136727790635568</v>
      </c>
      <c r="AE114" s="32">
        <v>0.20096777458440002</v>
      </c>
      <c r="AF114" s="32">
        <v>9.6887407144400001E-2</v>
      </c>
      <c r="AG114" s="32">
        <v>1.7718540289999998E-2</v>
      </c>
      <c r="AH114" s="33">
        <v>0.64851717873446113</v>
      </c>
      <c r="AI114" s="33">
        <v>685.46192446927751</v>
      </c>
      <c r="AJ114" s="34">
        <v>73</v>
      </c>
      <c r="AK114" s="23" t="str">
        <f t="shared" si="10"/>
        <v>surface</v>
      </c>
      <c r="AL114" s="21">
        <v>50</v>
      </c>
      <c r="AM114" s="21">
        <v>52</v>
      </c>
      <c r="AN114" s="21">
        <v>50</v>
      </c>
      <c r="AO114" s="21" t="s">
        <v>29</v>
      </c>
    </row>
    <row r="115" spans="1:41" x14ac:dyDescent="0.25">
      <c r="A115" s="25" t="s">
        <v>139</v>
      </c>
      <c r="B115" s="21" t="s">
        <v>4</v>
      </c>
      <c r="C115" s="21" t="s">
        <v>134</v>
      </c>
      <c r="D115" s="21" t="s">
        <v>270</v>
      </c>
      <c r="E115" s="21" t="s">
        <v>4</v>
      </c>
      <c r="F115" s="21" t="s">
        <v>275</v>
      </c>
      <c r="G115" s="21" t="s">
        <v>135</v>
      </c>
      <c r="H115" s="21">
        <v>9201</v>
      </c>
      <c r="I115" s="21" t="s">
        <v>236</v>
      </c>
      <c r="J115" s="26">
        <v>65</v>
      </c>
      <c r="K115" s="27">
        <v>-49.345579999999998</v>
      </c>
      <c r="L115" s="27" t="s">
        <v>28</v>
      </c>
      <c r="M115" s="27" t="s">
        <v>287</v>
      </c>
      <c r="N115" s="27" t="s">
        <v>287</v>
      </c>
      <c r="O115" s="28">
        <v>175.1808</v>
      </c>
      <c r="P115" s="28"/>
      <c r="Q115" s="29">
        <v>101</v>
      </c>
      <c r="R115" s="21">
        <v>8.8897999999999993</v>
      </c>
      <c r="S115" s="21">
        <v>34.302420721158313</v>
      </c>
      <c r="T115" s="21">
        <f t="shared" si="8"/>
        <v>4875</v>
      </c>
      <c r="U115" s="21">
        <v>295.75200000000001</v>
      </c>
      <c r="V115" s="21">
        <v>1.5361</v>
      </c>
      <c r="W115" s="21">
        <v>91.607600000000005</v>
      </c>
      <c r="X115" s="21">
        <v>8.1334</v>
      </c>
      <c r="Y115" s="22">
        <v>294.19626772421009</v>
      </c>
      <c r="Z115" s="30">
        <f t="shared" si="9"/>
        <v>1.5557322757899215</v>
      </c>
      <c r="AA115" s="31">
        <v>15.421962016278737</v>
      </c>
      <c r="AB115" s="31">
        <v>0.42124803655576182</v>
      </c>
      <c r="AC115" s="31">
        <v>1.0590894413948981</v>
      </c>
      <c r="AD115" s="31">
        <v>1.4598540145985401</v>
      </c>
      <c r="AE115" s="32">
        <v>0.2189433150324</v>
      </c>
      <c r="AF115" s="32">
        <v>0.11233181500999999</v>
      </c>
      <c r="AG115" s="32">
        <v>1.8093792000000001E-2</v>
      </c>
      <c r="AH115" s="33">
        <v>0.64851717873446113</v>
      </c>
      <c r="AI115" s="33">
        <v>685.46192446927751</v>
      </c>
      <c r="AJ115" s="34">
        <v>73</v>
      </c>
      <c r="AK115" s="23" t="str">
        <f t="shared" si="10"/>
        <v>surface</v>
      </c>
      <c r="AL115" s="21">
        <v>50</v>
      </c>
      <c r="AM115" s="21">
        <v>52</v>
      </c>
      <c r="AN115" s="21">
        <v>50</v>
      </c>
      <c r="AO115" s="21" t="s">
        <v>31</v>
      </c>
    </row>
    <row r="116" spans="1:41" x14ac:dyDescent="0.25">
      <c r="A116" s="25" t="s">
        <v>140</v>
      </c>
      <c r="B116" s="21" t="s">
        <v>4</v>
      </c>
      <c r="C116" s="21" t="s">
        <v>134</v>
      </c>
      <c r="D116" s="21" t="s">
        <v>270</v>
      </c>
      <c r="E116" s="21" t="s">
        <v>4</v>
      </c>
      <c r="F116" s="21" t="s">
        <v>275</v>
      </c>
      <c r="G116" s="21" t="s">
        <v>135</v>
      </c>
      <c r="H116" s="21">
        <v>9202</v>
      </c>
      <c r="I116" s="21" t="s">
        <v>237</v>
      </c>
      <c r="J116" s="26">
        <v>10</v>
      </c>
      <c r="K116" s="27">
        <v>-53.301470000000002</v>
      </c>
      <c r="L116" s="27" t="s">
        <v>28</v>
      </c>
      <c r="M116" s="27" t="s">
        <v>287</v>
      </c>
      <c r="N116" s="27" t="s">
        <v>287</v>
      </c>
      <c r="O116" s="28">
        <v>175.4821</v>
      </c>
      <c r="P116" s="28"/>
      <c r="Q116" s="29">
        <v>102</v>
      </c>
      <c r="R116" s="21">
        <v>8.3102</v>
      </c>
      <c r="S116" s="21">
        <v>34.143011515616763</v>
      </c>
      <c r="T116" s="21">
        <f t="shared" si="8"/>
        <v>750</v>
      </c>
      <c r="U116" s="21">
        <v>296.92650000000003</v>
      </c>
      <c r="V116" s="21">
        <v>0.17757000000000001</v>
      </c>
      <c r="W116" s="21">
        <v>91.558999999999997</v>
      </c>
      <c r="X116" s="21">
        <v>298.29500000000002</v>
      </c>
      <c r="Y116" s="22">
        <v>298.37522897042396</v>
      </c>
      <c r="Z116" s="30">
        <f t="shared" si="9"/>
        <v>-1.4487289704239288</v>
      </c>
      <c r="AA116" s="31">
        <v>19.777238326431529</v>
      </c>
      <c r="AB116" s="31">
        <v>0.3141510781093817</v>
      </c>
      <c r="AC116" s="31">
        <v>1.323861801743623</v>
      </c>
      <c r="AD116" s="35">
        <v>2.7416770518070144</v>
      </c>
      <c r="AE116" s="32">
        <v>7.4898357081600003E-2</v>
      </c>
      <c r="AF116" s="32">
        <v>9.413271444360001E-2</v>
      </c>
      <c r="AG116" s="32">
        <v>3.0414086040000003E-2</v>
      </c>
      <c r="AH116" s="33">
        <v>0.30245969260304706</v>
      </c>
      <c r="AI116" s="33">
        <v>350.88567843542017</v>
      </c>
      <c r="AJ116" s="34">
        <v>89</v>
      </c>
      <c r="AK116" s="23" t="str">
        <f t="shared" si="10"/>
        <v>surface</v>
      </c>
      <c r="AL116" s="21">
        <v>60</v>
      </c>
      <c r="AM116" s="21">
        <v>61</v>
      </c>
      <c r="AN116" s="21">
        <v>60</v>
      </c>
      <c r="AO116" s="21" t="s">
        <v>29</v>
      </c>
    </row>
    <row r="117" spans="1:41" x14ac:dyDescent="0.25">
      <c r="A117" s="25" t="s">
        <v>141</v>
      </c>
      <c r="B117" s="21" t="s">
        <v>4</v>
      </c>
      <c r="C117" s="21" t="s">
        <v>134</v>
      </c>
      <c r="D117" s="21" t="s">
        <v>270</v>
      </c>
      <c r="E117" s="21" t="s">
        <v>4</v>
      </c>
      <c r="F117" s="21" t="s">
        <v>275</v>
      </c>
      <c r="G117" s="21" t="s">
        <v>135</v>
      </c>
      <c r="H117" s="21">
        <v>9202</v>
      </c>
      <c r="I117" s="21" t="s">
        <v>237</v>
      </c>
      <c r="J117" s="26">
        <v>40</v>
      </c>
      <c r="K117" s="27">
        <v>-53.301470000000002</v>
      </c>
      <c r="L117" s="27" t="s">
        <v>28</v>
      </c>
      <c r="M117" s="27" t="s">
        <v>287</v>
      </c>
      <c r="N117" s="27" t="s">
        <v>287</v>
      </c>
      <c r="O117" s="28">
        <v>175.4821</v>
      </c>
      <c r="P117" s="28"/>
      <c r="Q117" s="29">
        <v>102</v>
      </c>
      <c r="R117" s="21">
        <v>8.2959999999999994</v>
      </c>
      <c r="S117" s="21">
        <v>34.14382044317891</v>
      </c>
      <c r="T117" s="21">
        <f t="shared" si="8"/>
        <v>3000</v>
      </c>
      <c r="U117" s="21">
        <v>297.12199999999996</v>
      </c>
      <c r="V117" s="21">
        <v>0.73673500000000003</v>
      </c>
      <c r="W117" s="21">
        <v>91.666700000000006</v>
      </c>
      <c r="X117" s="21">
        <v>68.474500000000006</v>
      </c>
      <c r="Y117" s="22">
        <v>298.46986136770056</v>
      </c>
      <c r="Z117" s="30">
        <f t="shared" si="9"/>
        <v>-1.3478613677006024</v>
      </c>
      <c r="AA117" s="31">
        <v>19.634442381836354</v>
      </c>
      <c r="AB117" s="31">
        <v>7.1397972297586751E-2</v>
      </c>
      <c r="AC117" s="31">
        <v>1.2883435582822087</v>
      </c>
      <c r="AD117" s="31">
        <v>2.6704646608509881</v>
      </c>
      <c r="AE117" s="32">
        <v>8.0412579921600003E-2</v>
      </c>
      <c r="AF117" s="32">
        <v>7.989916484960001E-2</v>
      </c>
      <c r="AG117" s="32">
        <v>2.43988849536E-2</v>
      </c>
      <c r="AH117" s="33">
        <v>0.35968179660902883</v>
      </c>
      <c r="AI117" s="33">
        <v>350.88567843542017</v>
      </c>
      <c r="AJ117" s="34">
        <v>89</v>
      </c>
      <c r="AK117" s="23" t="str">
        <f t="shared" si="10"/>
        <v>surface</v>
      </c>
      <c r="AL117" s="21">
        <v>60</v>
      </c>
      <c r="AM117" s="21">
        <v>61</v>
      </c>
      <c r="AN117" s="21">
        <v>60</v>
      </c>
      <c r="AO117" s="21" t="s">
        <v>29</v>
      </c>
    </row>
    <row r="118" spans="1:41" x14ac:dyDescent="0.25">
      <c r="A118" s="25" t="s">
        <v>142</v>
      </c>
      <c r="B118" s="21" t="s">
        <v>4</v>
      </c>
      <c r="C118" s="21" t="s">
        <v>134</v>
      </c>
      <c r="D118" s="21" t="s">
        <v>270</v>
      </c>
      <c r="E118" s="21" t="s">
        <v>4</v>
      </c>
      <c r="F118" s="21" t="s">
        <v>275</v>
      </c>
      <c r="G118" s="21" t="s">
        <v>135</v>
      </c>
      <c r="H118" s="21">
        <v>9202</v>
      </c>
      <c r="I118" s="21" t="s">
        <v>237</v>
      </c>
      <c r="J118" s="26">
        <v>65</v>
      </c>
      <c r="K118" s="27">
        <v>-53.301470000000002</v>
      </c>
      <c r="L118" s="27" t="s">
        <v>28</v>
      </c>
      <c r="M118" s="27" t="s">
        <v>287</v>
      </c>
      <c r="N118" s="27" t="s">
        <v>287</v>
      </c>
      <c r="O118" s="28">
        <v>175.4821</v>
      </c>
      <c r="P118" s="28"/>
      <c r="Q118" s="29">
        <v>102</v>
      </c>
      <c r="R118" s="21">
        <v>7.6982999999999997</v>
      </c>
      <c r="S118" s="21">
        <v>34.146934601530425</v>
      </c>
      <c r="T118" s="21">
        <f t="shared" si="8"/>
        <v>4875</v>
      </c>
      <c r="U118" s="21">
        <v>298.149</v>
      </c>
      <c r="V118" s="21">
        <v>0.98775999999999997</v>
      </c>
      <c r="W118" s="21">
        <v>92.050299999999993</v>
      </c>
      <c r="X118" s="21">
        <v>16.344000000000001</v>
      </c>
      <c r="Y118" s="22">
        <v>302.56385594201225</v>
      </c>
      <c r="Z118" s="30">
        <f t="shared" si="9"/>
        <v>-4.4148559420122524</v>
      </c>
      <c r="AA118" s="31">
        <v>20.205626160217051</v>
      </c>
      <c r="AB118" s="31">
        <v>0.33557046979865773</v>
      </c>
      <c r="AC118" s="31">
        <v>1.3593800452050373</v>
      </c>
      <c r="AD118" s="31">
        <v>3.0977390065871462</v>
      </c>
      <c r="AE118" s="32">
        <v>0.13966465282439999</v>
      </c>
      <c r="AF118" s="32">
        <v>8.6552264689999991E-2</v>
      </c>
      <c r="AG118" s="32">
        <v>4.3911729809999994E-2</v>
      </c>
      <c r="AH118" s="33">
        <v>0.44415252157024021</v>
      </c>
      <c r="AI118" s="33">
        <v>350.88567843542017</v>
      </c>
      <c r="AJ118" s="34">
        <v>89</v>
      </c>
      <c r="AK118" s="23" t="str">
        <f t="shared" si="10"/>
        <v>surface</v>
      </c>
      <c r="AL118" s="21">
        <v>60</v>
      </c>
      <c r="AM118" s="21">
        <v>61</v>
      </c>
      <c r="AN118" s="21">
        <v>60</v>
      </c>
      <c r="AO118" s="21" t="s">
        <v>31</v>
      </c>
    </row>
    <row r="119" spans="1:41" x14ac:dyDescent="0.25">
      <c r="A119" s="25" t="s">
        <v>143</v>
      </c>
      <c r="B119" s="21" t="s">
        <v>4</v>
      </c>
      <c r="C119" s="21" t="s">
        <v>134</v>
      </c>
      <c r="D119" s="21" t="s">
        <v>270</v>
      </c>
      <c r="E119" s="21" t="s">
        <v>4</v>
      </c>
      <c r="F119" s="21" t="s">
        <v>275</v>
      </c>
      <c r="G119" s="21" t="s">
        <v>135</v>
      </c>
      <c r="H119" s="21">
        <v>9203</v>
      </c>
      <c r="I119" s="21" t="s">
        <v>238</v>
      </c>
      <c r="J119" s="26">
        <v>10</v>
      </c>
      <c r="K119" s="27">
        <v>-60.564120000000003</v>
      </c>
      <c r="L119" s="27" t="s">
        <v>35</v>
      </c>
      <c r="M119" s="27" t="s">
        <v>280</v>
      </c>
      <c r="N119" s="27" t="s">
        <v>280</v>
      </c>
      <c r="O119" s="28">
        <v>175.8468</v>
      </c>
      <c r="P119" s="28"/>
      <c r="Q119" s="29">
        <v>104</v>
      </c>
      <c r="R119" s="21">
        <v>4.1485000000000003</v>
      </c>
      <c r="S119" s="21">
        <v>33.822552604125498</v>
      </c>
      <c r="T119" s="21">
        <f t="shared" si="8"/>
        <v>750</v>
      </c>
      <c r="U119" s="21">
        <v>328.79899999999998</v>
      </c>
      <c r="V119" s="21">
        <v>0.17557</v>
      </c>
      <c r="W119" s="21">
        <v>90.566550000000007</v>
      </c>
      <c r="X119" s="21">
        <v>100.935</v>
      </c>
      <c r="Y119" s="22">
        <v>329.86550072804232</v>
      </c>
      <c r="Z119" s="30">
        <f t="shared" si="9"/>
        <v>-1.0665007280423424</v>
      </c>
      <c r="AA119" s="31">
        <v>25.631872054833643</v>
      </c>
      <c r="AB119" s="31">
        <v>0.68542053405683279</v>
      </c>
      <c r="AC119" s="31">
        <v>1.6241524055537599</v>
      </c>
      <c r="AD119" s="31">
        <v>0.5340929321701976</v>
      </c>
      <c r="AE119" s="32">
        <v>7.9434444971600002E-2</v>
      </c>
      <c r="AF119" s="32">
        <v>6.6452410379600008E-2</v>
      </c>
      <c r="AG119" s="32">
        <v>0.11012487581959998</v>
      </c>
      <c r="AH119" s="33">
        <v>0.4496022457612861</v>
      </c>
      <c r="AI119" s="33">
        <v>474.1598966644363</v>
      </c>
      <c r="AJ119" s="36">
        <v>84</v>
      </c>
      <c r="AK119" s="23" t="str">
        <f t="shared" si="10"/>
        <v>surface</v>
      </c>
      <c r="AL119" s="21">
        <v>59</v>
      </c>
      <c r="AM119" s="21">
        <v>58</v>
      </c>
      <c r="AN119" s="21">
        <v>58</v>
      </c>
      <c r="AO119" s="21" t="s">
        <v>29</v>
      </c>
    </row>
    <row r="120" spans="1:41" x14ac:dyDescent="0.25">
      <c r="A120" s="25" t="s">
        <v>144</v>
      </c>
      <c r="B120" s="21" t="s">
        <v>4</v>
      </c>
      <c r="C120" s="21" t="s">
        <v>134</v>
      </c>
      <c r="D120" s="21" t="s">
        <v>270</v>
      </c>
      <c r="E120" s="21" t="s">
        <v>4</v>
      </c>
      <c r="F120" s="21" t="s">
        <v>275</v>
      </c>
      <c r="G120" s="21" t="s">
        <v>135</v>
      </c>
      <c r="H120" s="21">
        <v>9203</v>
      </c>
      <c r="I120" s="21" t="s">
        <v>238</v>
      </c>
      <c r="J120" s="26">
        <v>40</v>
      </c>
      <c r="K120" s="27">
        <v>-60.564120000000003</v>
      </c>
      <c r="L120" s="27" t="s">
        <v>35</v>
      </c>
      <c r="M120" s="27" t="s">
        <v>280</v>
      </c>
      <c r="N120" s="27" t="s">
        <v>280</v>
      </c>
      <c r="O120" s="28">
        <v>175.8468</v>
      </c>
      <c r="P120" s="28"/>
      <c r="Q120" s="29">
        <v>104</v>
      </c>
      <c r="R120" s="21">
        <v>4.1247999999999996</v>
      </c>
      <c r="S120" s="21">
        <v>33.822939348585109</v>
      </c>
      <c r="T120" s="21">
        <f t="shared" si="8"/>
        <v>3000</v>
      </c>
      <c r="U120" s="21">
        <v>329.18200000000002</v>
      </c>
      <c r="V120" s="21">
        <v>0.97236</v>
      </c>
      <c r="W120" s="21">
        <v>90.453900000000004</v>
      </c>
      <c r="X120" s="21">
        <v>24.927</v>
      </c>
      <c r="Y120" s="22">
        <v>330.05668156065423</v>
      </c>
      <c r="Z120" s="30">
        <f t="shared" si="9"/>
        <v>-0.87468156065420999</v>
      </c>
      <c r="AA120" s="31">
        <v>25.631872054833643</v>
      </c>
      <c r="AB120" s="31">
        <v>0.7568185063544195</v>
      </c>
      <c r="AC120" s="31">
        <v>1.6306102680012917</v>
      </c>
      <c r="AD120" s="31">
        <v>0.60530532312622398</v>
      </c>
      <c r="AE120" s="32">
        <v>0.12787463664840001</v>
      </c>
      <c r="AF120" s="32">
        <v>6.5019233704399992E-2</v>
      </c>
      <c r="AG120" s="32">
        <v>8.6153824609999999E-2</v>
      </c>
      <c r="AH120" s="33">
        <v>0.39238014175530422</v>
      </c>
      <c r="AI120" s="33">
        <v>474.1598966644363</v>
      </c>
      <c r="AJ120" s="36">
        <v>84</v>
      </c>
      <c r="AK120" s="23" t="str">
        <f t="shared" si="10"/>
        <v>surface</v>
      </c>
      <c r="AL120" s="21">
        <v>59</v>
      </c>
      <c r="AM120" s="21">
        <v>58</v>
      </c>
      <c r="AN120" s="21">
        <v>58</v>
      </c>
      <c r="AO120" s="21" t="s">
        <v>29</v>
      </c>
    </row>
    <row r="121" spans="1:41" x14ac:dyDescent="0.25">
      <c r="A121" s="25" t="s">
        <v>145</v>
      </c>
      <c r="B121" s="21" t="s">
        <v>4</v>
      </c>
      <c r="C121" s="21" t="s">
        <v>134</v>
      </c>
      <c r="D121" s="21" t="s">
        <v>270</v>
      </c>
      <c r="E121" s="21" t="s">
        <v>4</v>
      </c>
      <c r="F121" s="21" t="s">
        <v>275</v>
      </c>
      <c r="G121" s="21" t="s">
        <v>135</v>
      </c>
      <c r="H121" s="21">
        <v>9203</v>
      </c>
      <c r="I121" s="21" t="s">
        <v>238</v>
      </c>
      <c r="J121" s="26">
        <v>65</v>
      </c>
      <c r="K121" s="27">
        <v>-60.564120000000003</v>
      </c>
      <c r="L121" s="27" t="s">
        <v>35</v>
      </c>
      <c r="M121" s="27" t="s">
        <v>280</v>
      </c>
      <c r="N121" s="27" t="s">
        <v>280</v>
      </c>
      <c r="O121" s="28">
        <v>175.8468</v>
      </c>
      <c r="P121" s="28"/>
      <c r="Q121" s="29">
        <v>104</v>
      </c>
      <c r="R121" s="21">
        <v>3.2128000000000001</v>
      </c>
      <c r="S121" s="21">
        <v>33.851550554112713</v>
      </c>
      <c r="T121" s="21">
        <f t="shared" si="8"/>
        <v>4875</v>
      </c>
      <c r="U121" s="21">
        <v>327.077</v>
      </c>
      <c r="V121" s="21">
        <v>1.4033</v>
      </c>
      <c r="W121" s="21">
        <v>90.577100000000002</v>
      </c>
      <c r="X121" s="21">
        <v>5.8994999999999997</v>
      </c>
      <c r="Y121" s="22">
        <v>337.53483299044439</v>
      </c>
      <c r="Z121" s="30">
        <f t="shared" si="9"/>
        <v>-10.457832990444388</v>
      </c>
      <c r="AA121" s="31">
        <v>26.988433528487789</v>
      </c>
      <c r="AB121" s="31">
        <v>2.3846922747393973</v>
      </c>
      <c r="AC121" s="31">
        <v>1.95027445915402</v>
      </c>
      <c r="AD121" s="31">
        <v>3.3825885704112513</v>
      </c>
      <c r="AE121" s="32">
        <v>0.14431922820959997</v>
      </c>
      <c r="AF121" s="32">
        <v>7.156210312160001E-2</v>
      </c>
      <c r="AG121" s="32">
        <v>0.2593914389684</v>
      </c>
      <c r="AH121" s="33">
        <v>0.59401993682400211</v>
      </c>
      <c r="AI121" s="33">
        <v>474.1598966644363</v>
      </c>
      <c r="AJ121" s="36">
        <v>84</v>
      </c>
      <c r="AK121" s="23" t="str">
        <f t="shared" si="10"/>
        <v>surface</v>
      </c>
      <c r="AL121" s="21">
        <v>59</v>
      </c>
      <c r="AM121" s="21">
        <v>58</v>
      </c>
      <c r="AN121" s="21">
        <v>58</v>
      </c>
      <c r="AO121" s="21" t="s">
        <v>31</v>
      </c>
    </row>
    <row r="122" spans="1:41" x14ac:dyDescent="0.25">
      <c r="A122" s="25" t="s">
        <v>146</v>
      </c>
      <c r="B122" s="21" t="s">
        <v>4</v>
      </c>
      <c r="C122" s="21" t="s">
        <v>134</v>
      </c>
      <c r="D122" s="21" t="s">
        <v>270</v>
      </c>
      <c r="E122" s="21" t="s">
        <v>4</v>
      </c>
      <c r="F122" s="21" t="s">
        <v>276</v>
      </c>
      <c r="G122" s="21" t="s">
        <v>135</v>
      </c>
      <c r="H122" s="21">
        <v>9204</v>
      </c>
      <c r="I122" s="21" t="s">
        <v>239</v>
      </c>
      <c r="J122" s="26">
        <v>10</v>
      </c>
      <c r="K122" s="27">
        <v>-63.721249999999998</v>
      </c>
      <c r="L122" s="27" t="s">
        <v>35</v>
      </c>
      <c r="M122" s="27" t="s">
        <v>281</v>
      </c>
      <c r="N122" s="27" t="s">
        <v>281</v>
      </c>
      <c r="O122" s="28">
        <v>176.15430000000001</v>
      </c>
      <c r="P122" s="28"/>
      <c r="Q122" s="29">
        <v>105</v>
      </c>
      <c r="T122" s="21">
        <f t="shared" si="8"/>
        <v>750</v>
      </c>
      <c r="W122" s="21">
        <v>90.566550000000007</v>
      </c>
      <c r="X122" s="21">
        <v>100.935</v>
      </c>
      <c r="Z122" s="30">
        <f t="shared" si="9"/>
        <v>0</v>
      </c>
      <c r="AA122" s="31">
        <v>29.273168642010567</v>
      </c>
      <c r="AB122" s="31">
        <v>7.1397972297586751E-2</v>
      </c>
      <c r="AC122" s="31">
        <v>1.6919599612528253</v>
      </c>
      <c r="AD122" s="31">
        <v>50.204735623998573</v>
      </c>
      <c r="AE122" s="32">
        <v>9.5372730731600006E-2</v>
      </c>
      <c r="AF122" s="32">
        <v>0.29373044991840003</v>
      </c>
      <c r="AG122" s="32">
        <v>0.45462680363999997</v>
      </c>
      <c r="AH122" s="33">
        <v>1.4196531517674547</v>
      </c>
      <c r="AI122" s="33">
        <v>1156.6567838634292</v>
      </c>
      <c r="AJ122" s="34">
        <v>56</v>
      </c>
      <c r="AK122" s="23" t="str">
        <f t="shared" si="10"/>
        <v>surface</v>
      </c>
      <c r="AL122" s="21">
        <v>53</v>
      </c>
      <c r="AM122" s="21">
        <v>50</v>
      </c>
      <c r="AN122" s="21">
        <v>50</v>
      </c>
      <c r="AO122" s="21" t="s">
        <v>29</v>
      </c>
    </row>
    <row r="123" spans="1:41" x14ac:dyDescent="0.25">
      <c r="A123" s="25" t="s">
        <v>147</v>
      </c>
      <c r="B123" s="21" t="s">
        <v>4</v>
      </c>
      <c r="C123" s="21" t="s">
        <v>134</v>
      </c>
      <c r="D123" s="21" t="s">
        <v>270</v>
      </c>
      <c r="E123" s="21" t="s">
        <v>4</v>
      </c>
      <c r="F123" s="21" t="s">
        <v>276</v>
      </c>
      <c r="G123" s="21" t="s">
        <v>135</v>
      </c>
      <c r="H123" s="21">
        <v>9204</v>
      </c>
      <c r="I123" s="21" t="s">
        <v>239</v>
      </c>
      <c r="J123" s="26">
        <v>50</v>
      </c>
      <c r="K123" s="27">
        <v>-63.721249999999998</v>
      </c>
      <c r="L123" s="27" t="s">
        <v>35</v>
      </c>
      <c r="M123" s="27" t="s">
        <v>281</v>
      </c>
      <c r="N123" s="27" t="s">
        <v>281</v>
      </c>
      <c r="O123" s="28">
        <v>176.15430000000001</v>
      </c>
      <c r="P123" s="28"/>
      <c r="Q123" s="29">
        <v>105</v>
      </c>
      <c r="R123" s="21">
        <v>4.1235999999999997</v>
      </c>
      <c r="S123" s="21">
        <v>33.823273021322201</v>
      </c>
      <c r="T123" s="21">
        <f t="shared" si="8"/>
        <v>3750</v>
      </c>
      <c r="U123" s="21">
        <v>329.012</v>
      </c>
      <c r="V123" s="21">
        <v>1.3084</v>
      </c>
      <c r="W123" s="21">
        <v>90.493499999999997</v>
      </c>
      <c r="X123" s="21">
        <v>14.314</v>
      </c>
      <c r="Y123" s="22">
        <v>330.06567957523362</v>
      </c>
      <c r="Z123" s="30">
        <f t="shared" si="9"/>
        <v>-1.0536795752336161</v>
      </c>
      <c r="AA123" s="31">
        <v>29.344566614308153</v>
      </c>
      <c r="AB123" s="31">
        <v>7.1397972297586751E-2</v>
      </c>
      <c r="AC123" s="31">
        <v>1.6725863739102358</v>
      </c>
      <c r="AD123" s="31">
        <v>50.560797578778704</v>
      </c>
      <c r="AE123" s="32">
        <v>0.27005345215999998</v>
      </c>
      <c r="AF123" s="32">
        <v>0.27500028816839994</v>
      </c>
      <c r="AG123" s="32">
        <v>0.40132235622240003</v>
      </c>
      <c r="AH123" s="33">
        <v>1.4605260832002989</v>
      </c>
      <c r="AI123" s="33">
        <v>1156.6567838634292</v>
      </c>
      <c r="AJ123" s="34">
        <v>56</v>
      </c>
      <c r="AK123" s="23" t="str">
        <f t="shared" si="10"/>
        <v>surface</v>
      </c>
      <c r="AL123" s="21">
        <v>53</v>
      </c>
      <c r="AM123" s="21">
        <v>50</v>
      </c>
      <c r="AN123" s="21">
        <v>50</v>
      </c>
      <c r="AO123" s="21" t="s">
        <v>31</v>
      </c>
    </row>
    <row r="124" spans="1:41" x14ac:dyDescent="0.25">
      <c r="A124" s="25" t="s">
        <v>148</v>
      </c>
      <c r="B124" s="21" t="s">
        <v>4</v>
      </c>
      <c r="C124" s="21" t="s">
        <v>134</v>
      </c>
      <c r="D124" s="21" t="s">
        <v>270</v>
      </c>
      <c r="E124" s="21" t="s">
        <v>4</v>
      </c>
      <c r="F124" s="21" t="s">
        <v>276</v>
      </c>
      <c r="G124" s="21" t="s">
        <v>135</v>
      </c>
      <c r="H124" s="21">
        <v>9205</v>
      </c>
      <c r="I124" s="21" t="s">
        <v>240</v>
      </c>
      <c r="J124" s="26">
        <v>10</v>
      </c>
      <c r="K124" s="27">
        <v>-65.875730000000004</v>
      </c>
      <c r="L124" s="27" t="s">
        <v>35</v>
      </c>
      <c r="M124" s="27" t="s">
        <v>281</v>
      </c>
      <c r="N124" s="27" t="s">
        <v>281</v>
      </c>
      <c r="O124" s="28">
        <v>177.9273</v>
      </c>
      <c r="P124" s="28"/>
      <c r="Q124" s="29">
        <v>105</v>
      </c>
      <c r="R124" s="21">
        <v>0.15110000000000001</v>
      </c>
      <c r="S124" s="21">
        <v>33.74543133607245</v>
      </c>
      <c r="T124" s="21">
        <f t="shared" si="8"/>
        <v>750</v>
      </c>
      <c r="U124" s="21">
        <v>363.87</v>
      </c>
      <c r="V124" s="21">
        <v>1.7358</v>
      </c>
      <c r="W124" s="21">
        <v>87.408699999999996</v>
      </c>
      <c r="X124" s="21">
        <v>61.847000000000001</v>
      </c>
      <c r="Y124" s="22">
        <v>365.47623456683914</v>
      </c>
      <c r="Z124" s="30">
        <f t="shared" si="9"/>
        <v>-1.6062345668391345</v>
      </c>
      <c r="AA124" s="31">
        <v>27.631015279166071</v>
      </c>
      <c r="AB124" s="31">
        <v>7.1397972297586751E-2</v>
      </c>
      <c r="AC124" s="31">
        <v>1.662899580238941</v>
      </c>
      <c r="AD124" s="31">
        <v>57.682036674381344</v>
      </c>
      <c r="AE124" s="32">
        <v>7.5172711198399994E-2</v>
      </c>
      <c r="AF124" s="32">
        <v>7.5393966758400002E-2</v>
      </c>
      <c r="AG124" s="32">
        <v>0.70898710817759991</v>
      </c>
      <c r="AH124" s="33">
        <v>2.0681703305019159</v>
      </c>
      <c r="AI124" s="33">
        <v>1224.2182631552023</v>
      </c>
      <c r="AJ124" s="34">
        <v>57</v>
      </c>
      <c r="AK124" s="23" t="str">
        <f t="shared" si="10"/>
        <v>surface</v>
      </c>
      <c r="AL124" s="21">
        <v>38</v>
      </c>
      <c r="AM124" s="21">
        <v>39</v>
      </c>
      <c r="AN124" s="21">
        <v>38</v>
      </c>
      <c r="AO124" s="21" t="s">
        <v>29</v>
      </c>
    </row>
    <row r="125" spans="1:41" x14ac:dyDescent="0.25">
      <c r="A125" s="25" t="s">
        <v>149</v>
      </c>
      <c r="B125" s="21" t="s">
        <v>4</v>
      </c>
      <c r="C125" s="21" t="s">
        <v>134</v>
      </c>
      <c r="D125" s="21" t="s">
        <v>270</v>
      </c>
      <c r="E125" s="21" t="s">
        <v>4</v>
      </c>
      <c r="F125" s="21" t="s">
        <v>276</v>
      </c>
      <c r="G125" s="21" t="s">
        <v>135</v>
      </c>
      <c r="H125" s="21">
        <v>9205</v>
      </c>
      <c r="I125" s="21" t="s">
        <v>240</v>
      </c>
      <c r="J125" s="26">
        <v>30</v>
      </c>
      <c r="K125" s="27">
        <v>-65.875730000000004</v>
      </c>
      <c r="L125" s="27" t="s">
        <v>35</v>
      </c>
      <c r="M125" s="27" t="s">
        <v>281</v>
      </c>
      <c r="N125" s="27" t="s">
        <v>281</v>
      </c>
      <c r="O125" s="28">
        <v>177.9273</v>
      </c>
      <c r="P125" s="28"/>
      <c r="Q125" s="29">
        <v>105</v>
      </c>
      <c r="R125" s="21">
        <v>0.13700000000000001</v>
      </c>
      <c r="S125" s="21">
        <v>33.746564809529389</v>
      </c>
      <c r="T125" s="21">
        <f t="shared" si="8"/>
        <v>2250</v>
      </c>
      <c r="U125" s="21">
        <v>364.14699999999999</v>
      </c>
      <c r="V125" s="21">
        <v>3.0179</v>
      </c>
      <c r="W125" s="21">
        <v>87.335999999999999</v>
      </c>
      <c r="X125" s="21">
        <v>8.1591000000000005</v>
      </c>
      <c r="Y125" s="22">
        <v>365.6100865957111</v>
      </c>
      <c r="Z125" s="30">
        <f t="shared" si="9"/>
        <v>-1.4630865957111041</v>
      </c>
      <c r="AA125" s="31">
        <v>27.559617306868486</v>
      </c>
      <c r="AB125" s="31">
        <v>7.1397972297586751E-2</v>
      </c>
      <c r="AC125" s="31">
        <v>1.6499838553438813</v>
      </c>
      <c r="AD125" s="31">
        <v>57.682036674381344</v>
      </c>
      <c r="AE125" s="32">
        <v>8.7012692408399983E-2</v>
      </c>
      <c r="AF125" s="32">
        <v>9.5802322430400016E-2</v>
      </c>
      <c r="AG125" s="32">
        <v>0.63865464634440006</v>
      </c>
      <c r="AH125" s="33">
        <v>1.9346520878212916</v>
      </c>
      <c r="AI125" s="33">
        <v>1224.2182631552023</v>
      </c>
      <c r="AJ125" s="34">
        <v>57</v>
      </c>
      <c r="AK125" s="23" t="str">
        <f t="shared" si="10"/>
        <v>surface</v>
      </c>
      <c r="AL125" s="21">
        <v>38</v>
      </c>
      <c r="AM125" s="21">
        <v>39</v>
      </c>
      <c r="AN125" s="21">
        <v>38</v>
      </c>
      <c r="AO125" s="21" t="s">
        <v>29</v>
      </c>
    </row>
    <row r="126" spans="1:41" x14ac:dyDescent="0.25">
      <c r="A126" s="25" t="s">
        <v>150</v>
      </c>
      <c r="B126" s="21" t="s">
        <v>4</v>
      </c>
      <c r="C126" s="21" t="s">
        <v>134</v>
      </c>
      <c r="D126" s="21" t="s">
        <v>270</v>
      </c>
      <c r="E126" s="21" t="s">
        <v>4</v>
      </c>
      <c r="F126" s="21" t="s">
        <v>276</v>
      </c>
      <c r="G126" s="21" t="s">
        <v>135</v>
      </c>
      <c r="H126" s="21">
        <v>9205</v>
      </c>
      <c r="I126" s="21" t="s">
        <v>240</v>
      </c>
      <c r="J126" s="26">
        <v>50</v>
      </c>
      <c r="K126" s="27">
        <v>-65.875730000000004</v>
      </c>
      <c r="L126" s="27" t="s">
        <v>35</v>
      </c>
      <c r="M126" s="27" t="s">
        <v>281</v>
      </c>
      <c r="N126" s="27" t="s">
        <v>281</v>
      </c>
      <c r="O126" s="28">
        <v>177.9273</v>
      </c>
      <c r="P126" s="28"/>
      <c r="Q126" s="29">
        <v>105</v>
      </c>
      <c r="R126" s="21">
        <v>-1.5164</v>
      </c>
      <c r="S126" s="21">
        <v>34.107723557151459</v>
      </c>
      <c r="T126" s="21">
        <f t="shared" si="8"/>
        <v>3750</v>
      </c>
      <c r="U126" s="21">
        <v>339.36099999999999</v>
      </c>
      <c r="V126" s="21">
        <v>1.6388499999999999</v>
      </c>
      <c r="W126" s="21">
        <v>91.415750000000003</v>
      </c>
      <c r="X126" s="21">
        <v>1.5033500000000002</v>
      </c>
      <c r="Y126" s="22">
        <v>381.31990872076921</v>
      </c>
      <c r="Z126" s="30">
        <f t="shared" si="9"/>
        <v>-41.958908720769216</v>
      </c>
      <c r="AA126" s="31">
        <v>31.20091389404541</v>
      </c>
      <c r="AB126" s="31">
        <v>0.47122661716407249</v>
      </c>
      <c r="AC126" s="31">
        <v>2.0697449144333224</v>
      </c>
      <c r="AD126" s="31">
        <v>68.363895317785293</v>
      </c>
      <c r="AE126" s="32">
        <v>0.16474941695999998</v>
      </c>
      <c r="AF126" s="32">
        <v>0.11207477172359999</v>
      </c>
      <c r="AG126" s="32">
        <v>0.20733335999999999</v>
      </c>
      <c r="AH126" s="33">
        <v>0.81200890446583773</v>
      </c>
      <c r="AI126" s="33">
        <v>1224.2182631552023</v>
      </c>
      <c r="AJ126" s="34">
        <v>57</v>
      </c>
      <c r="AK126" s="23" t="str">
        <f t="shared" si="10"/>
        <v>surface</v>
      </c>
      <c r="AL126" s="21">
        <v>38</v>
      </c>
      <c r="AM126" s="21">
        <v>39</v>
      </c>
      <c r="AN126" s="21">
        <v>38</v>
      </c>
      <c r="AO126" s="21" t="s">
        <v>31</v>
      </c>
    </row>
    <row r="127" spans="1:41" x14ac:dyDescent="0.25">
      <c r="A127" s="25" t="s">
        <v>151</v>
      </c>
      <c r="B127" s="21" t="s">
        <v>4</v>
      </c>
      <c r="C127" s="21" t="s">
        <v>134</v>
      </c>
      <c r="D127" s="21" t="s">
        <v>270</v>
      </c>
      <c r="E127" s="21" t="s">
        <v>4</v>
      </c>
      <c r="F127" s="21" t="s">
        <v>276</v>
      </c>
      <c r="G127" s="21" t="s">
        <v>135</v>
      </c>
      <c r="H127" s="21">
        <v>9206</v>
      </c>
      <c r="I127" s="21" t="s">
        <v>241</v>
      </c>
      <c r="J127" s="26">
        <v>10</v>
      </c>
      <c r="K127" s="27">
        <v>-68.335220000000007</v>
      </c>
      <c r="L127" s="27" t="s">
        <v>35</v>
      </c>
      <c r="M127" s="27" t="s">
        <v>282</v>
      </c>
      <c r="N127" s="27" t="s">
        <v>285</v>
      </c>
      <c r="O127" s="28">
        <v>-179.9564</v>
      </c>
      <c r="P127" s="21" t="s">
        <v>135</v>
      </c>
      <c r="Q127" s="29">
        <v>122</v>
      </c>
      <c r="R127" s="21">
        <v>-0.73970000000000002</v>
      </c>
      <c r="S127" s="21">
        <v>33.788374285948898</v>
      </c>
      <c r="T127" s="21">
        <f t="shared" si="8"/>
        <v>750</v>
      </c>
      <c r="U127" s="21">
        <v>357.529</v>
      </c>
      <c r="V127" s="21">
        <v>0.119505</v>
      </c>
      <c r="W127" s="21">
        <v>91.709350000000001</v>
      </c>
      <c r="X127" s="21">
        <v>152.09</v>
      </c>
      <c r="Y127" s="22">
        <v>374.17800506486691</v>
      </c>
      <c r="Z127" s="30">
        <f t="shared" si="9"/>
        <v>-16.649005064866913</v>
      </c>
      <c r="AA127" s="31">
        <v>30.272740254176782</v>
      </c>
      <c r="AB127" s="31">
        <v>0.32129087533914036</v>
      </c>
      <c r="AC127" s="31">
        <v>1.959961252825315</v>
      </c>
      <c r="AD127" s="31">
        <v>65.1593377247641</v>
      </c>
      <c r="AE127" s="32">
        <v>6.8403258022399993E-2</v>
      </c>
      <c r="AF127" s="32">
        <v>4.5047551281599992E-2</v>
      </c>
      <c r="AG127" s="32">
        <v>2.91729428724E-2</v>
      </c>
      <c r="AH127" s="33">
        <v>0.302459692603047</v>
      </c>
      <c r="AI127" s="33">
        <v>305.54908755175836</v>
      </c>
      <c r="AJ127" s="34">
        <v>106</v>
      </c>
      <c r="AK127" s="23" t="str">
        <f t="shared" si="10"/>
        <v>surface</v>
      </c>
      <c r="AL127" s="21">
        <v>36</v>
      </c>
      <c r="AM127" s="21">
        <v>37</v>
      </c>
      <c r="AN127" s="21">
        <v>36</v>
      </c>
      <c r="AO127" s="21" t="s">
        <v>29</v>
      </c>
    </row>
    <row r="128" spans="1:41" x14ac:dyDescent="0.25">
      <c r="A128" s="25" t="s">
        <v>152</v>
      </c>
      <c r="B128" s="21" t="s">
        <v>4</v>
      </c>
      <c r="C128" s="21" t="s">
        <v>134</v>
      </c>
      <c r="D128" s="21" t="s">
        <v>270</v>
      </c>
      <c r="E128" s="21" t="s">
        <v>4</v>
      </c>
      <c r="F128" s="21" t="s">
        <v>276</v>
      </c>
      <c r="G128" s="21" t="s">
        <v>135</v>
      </c>
      <c r="H128" s="21">
        <v>9206</v>
      </c>
      <c r="I128" s="21" t="s">
        <v>241</v>
      </c>
      <c r="J128" s="26">
        <v>40</v>
      </c>
      <c r="K128" s="27">
        <v>-68.335220000000007</v>
      </c>
      <c r="L128" s="27" t="s">
        <v>35</v>
      </c>
      <c r="M128" s="27" t="s">
        <v>282</v>
      </c>
      <c r="N128" s="27" t="s">
        <v>285</v>
      </c>
      <c r="O128" s="28">
        <v>-179.9564</v>
      </c>
      <c r="P128" s="21" t="s">
        <v>135</v>
      </c>
      <c r="Q128" s="29">
        <v>122</v>
      </c>
      <c r="R128" s="21">
        <v>-1.1184000000000001</v>
      </c>
      <c r="S128" s="21">
        <v>33.920861114460955</v>
      </c>
      <c r="T128" s="21">
        <f t="shared" si="8"/>
        <v>3000</v>
      </c>
      <c r="U128" s="21">
        <v>333.38299999999998</v>
      </c>
      <c r="V128" s="21">
        <v>0.44297500000000001</v>
      </c>
      <c r="W128" s="21">
        <v>91.676400000000001</v>
      </c>
      <c r="X128" s="21">
        <v>37.073</v>
      </c>
      <c r="Y128" s="22">
        <v>377.68978741228648</v>
      </c>
      <c r="Z128" s="30">
        <f t="shared" si="9"/>
        <v>-44.306787412286496</v>
      </c>
      <c r="AA128" s="31">
        <v>30.843924032557474</v>
      </c>
      <c r="AB128" s="31">
        <v>0.25703270027131231</v>
      </c>
      <c r="AC128" s="31">
        <v>2.0309977397481433</v>
      </c>
      <c r="AD128" s="31">
        <v>65.515399679544245</v>
      </c>
      <c r="AE128" s="32">
        <v>9.8393318552399994E-2</v>
      </c>
      <c r="AF128" s="32">
        <v>7.2124013249999994E-2</v>
      </c>
      <c r="AG128" s="32">
        <v>2.8223356414400002E-2</v>
      </c>
      <c r="AH128" s="33">
        <v>0.39238014175530422</v>
      </c>
      <c r="AI128" s="33">
        <v>305.54908755175836</v>
      </c>
      <c r="AJ128" s="34">
        <v>106</v>
      </c>
      <c r="AK128" s="23" t="str">
        <f t="shared" si="10"/>
        <v>surface</v>
      </c>
      <c r="AL128" s="21">
        <v>36</v>
      </c>
      <c r="AM128" s="21">
        <v>37</v>
      </c>
      <c r="AN128" s="21">
        <v>36</v>
      </c>
      <c r="AO128" s="21" t="s">
        <v>31</v>
      </c>
    </row>
    <row r="129" spans="1:41" x14ac:dyDescent="0.25">
      <c r="A129" s="25" t="s">
        <v>153</v>
      </c>
      <c r="B129" s="21" t="s">
        <v>4</v>
      </c>
      <c r="C129" s="21" t="s">
        <v>134</v>
      </c>
      <c r="D129" s="21" t="s">
        <v>270</v>
      </c>
      <c r="E129" s="21" t="s">
        <v>4</v>
      </c>
      <c r="F129" s="21" t="s">
        <v>276</v>
      </c>
      <c r="G129" s="21" t="s">
        <v>135</v>
      </c>
      <c r="H129" s="21">
        <v>9206</v>
      </c>
      <c r="I129" s="21" t="s">
        <v>241</v>
      </c>
      <c r="J129" s="26">
        <v>80</v>
      </c>
      <c r="K129" s="27">
        <v>-68.335220000000007</v>
      </c>
      <c r="L129" s="27" t="s">
        <v>35</v>
      </c>
      <c r="M129" s="27" t="s">
        <v>282</v>
      </c>
      <c r="N129" s="27" t="s">
        <v>285</v>
      </c>
      <c r="O129" s="28">
        <v>-179.9564</v>
      </c>
      <c r="P129" s="21" t="s">
        <v>135</v>
      </c>
      <c r="Q129" s="29">
        <v>122</v>
      </c>
      <c r="R129" s="21">
        <v>-1.6746000000000001</v>
      </c>
      <c r="S129" s="21">
        <v>34.283350703190855</v>
      </c>
      <c r="T129" s="21">
        <f t="shared" si="8"/>
        <v>6000</v>
      </c>
      <c r="U129" s="21">
        <v>291.94200000000001</v>
      </c>
      <c r="V129" s="21">
        <v>0.78576999999999997</v>
      </c>
      <c r="W129" s="21">
        <v>93.489900000000006</v>
      </c>
      <c r="X129" s="21">
        <v>6.0715000000000003</v>
      </c>
      <c r="Y129" s="22">
        <v>382.51255672480517</v>
      </c>
      <c r="Z129" s="30">
        <f t="shared" si="9"/>
        <v>-90.570556724805158</v>
      </c>
      <c r="AA129" s="31">
        <v>33.485649007568185</v>
      </c>
      <c r="AB129" s="31">
        <v>7.1397972297586751E-2</v>
      </c>
      <c r="AC129" s="31">
        <v>2.1827575072650953</v>
      </c>
      <c r="AD129" s="31">
        <v>68.007833363005162</v>
      </c>
      <c r="AE129" s="32">
        <v>0.1213654929396</v>
      </c>
      <c r="AF129" s="32">
        <v>2.0292441681599997E-2</v>
      </c>
      <c r="AG129" s="32">
        <v>7.0703777126399997E-2</v>
      </c>
      <c r="AH129" s="33">
        <v>0.55314700539115791</v>
      </c>
      <c r="AI129" s="33">
        <v>305.54908755175836</v>
      </c>
      <c r="AJ129" s="34">
        <v>106</v>
      </c>
      <c r="AK129" s="23" t="str">
        <f t="shared" si="10"/>
        <v>surface</v>
      </c>
      <c r="AL129" s="21">
        <v>36</v>
      </c>
      <c r="AM129" s="21">
        <v>37</v>
      </c>
      <c r="AN129" s="21">
        <v>36</v>
      </c>
      <c r="AO129" s="21" t="s">
        <v>31</v>
      </c>
    </row>
    <row r="130" spans="1:41" x14ac:dyDescent="0.25">
      <c r="A130" s="25" t="s">
        <v>154</v>
      </c>
      <c r="B130" s="21" t="s">
        <v>4</v>
      </c>
      <c r="C130" s="21" t="s">
        <v>134</v>
      </c>
      <c r="D130" s="21" t="s">
        <v>270</v>
      </c>
      <c r="E130" s="21" t="s">
        <v>4</v>
      </c>
      <c r="F130" s="21" t="s">
        <v>276</v>
      </c>
      <c r="G130" s="21" t="s">
        <v>135</v>
      </c>
      <c r="H130" s="21">
        <v>9207</v>
      </c>
      <c r="I130" s="21" t="s">
        <v>242</v>
      </c>
      <c r="J130" s="26">
        <v>10</v>
      </c>
      <c r="K130" s="27">
        <v>-70.847629999999995</v>
      </c>
      <c r="L130" s="27" t="s">
        <v>35</v>
      </c>
      <c r="M130" s="27" t="s">
        <v>282</v>
      </c>
      <c r="N130" s="21" t="s">
        <v>285</v>
      </c>
      <c r="O130" s="28">
        <v>173.92259999999999</v>
      </c>
      <c r="P130" s="21" t="s">
        <v>135</v>
      </c>
      <c r="Q130" s="29">
        <v>124</v>
      </c>
      <c r="R130" s="21">
        <v>-0.77564999999999995</v>
      </c>
      <c r="S130" s="21">
        <v>34.048813828678249</v>
      </c>
      <c r="T130" s="21">
        <f t="shared" si="8"/>
        <v>750</v>
      </c>
      <c r="U130" s="21">
        <v>357.19799999999998</v>
      </c>
      <c r="V130" s="21">
        <v>0.27298500000000003</v>
      </c>
      <c r="W130" s="21">
        <v>91.92795000000001</v>
      </c>
      <c r="X130" s="21">
        <v>63.609499999999997</v>
      </c>
      <c r="Y130" s="22">
        <v>373.87164547693254</v>
      </c>
      <c r="Z130" s="30">
        <f t="shared" si="9"/>
        <v>-16.673645476932563</v>
      </c>
      <c r="AA130" s="31">
        <v>31.772097672426103</v>
      </c>
      <c r="AB130" s="31">
        <v>7.1397972297586751E-2</v>
      </c>
      <c r="AC130" s="31">
        <v>1.995479496286729</v>
      </c>
      <c r="AD130" s="31">
        <v>67.2957094534449</v>
      </c>
      <c r="AE130" s="32">
        <v>4.8733810598399999E-2</v>
      </c>
      <c r="AF130" s="32">
        <v>5.670050593760001E-2</v>
      </c>
      <c r="AG130" s="32">
        <v>0.10491409602439999</v>
      </c>
      <c r="AH130" s="33">
        <v>0.41417903851948784</v>
      </c>
      <c r="AI130" s="33">
        <v>599.53197219942308</v>
      </c>
      <c r="AJ130" s="34">
        <v>101</v>
      </c>
      <c r="AK130" s="23" t="str">
        <f t="shared" si="10"/>
        <v>surface</v>
      </c>
      <c r="AL130" s="21">
        <v>52</v>
      </c>
      <c r="AM130" s="21">
        <v>70</v>
      </c>
      <c r="AN130" s="21">
        <v>52</v>
      </c>
      <c r="AO130" s="21" t="s">
        <v>29</v>
      </c>
    </row>
    <row r="131" spans="1:41" x14ac:dyDescent="0.25">
      <c r="A131" s="25" t="s">
        <v>155</v>
      </c>
      <c r="B131" s="21" t="s">
        <v>4</v>
      </c>
      <c r="C131" s="21" t="s">
        <v>134</v>
      </c>
      <c r="D131" s="21" t="s">
        <v>270</v>
      </c>
      <c r="E131" s="21" t="s">
        <v>4</v>
      </c>
      <c r="F131" s="21" t="s">
        <v>276</v>
      </c>
      <c r="G131" s="21" t="s">
        <v>135</v>
      </c>
      <c r="H131" s="21">
        <v>9207</v>
      </c>
      <c r="I131" s="21" t="s">
        <v>242</v>
      </c>
      <c r="J131" s="26">
        <v>60</v>
      </c>
      <c r="K131" s="27">
        <v>-70.847629999999995</v>
      </c>
      <c r="L131" s="27" t="s">
        <v>35</v>
      </c>
      <c r="M131" s="27" t="s">
        <v>282</v>
      </c>
      <c r="N131" s="21" t="s">
        <v>285</v>
      </c>
      <c r="O131" s="28">
        <v>173.92259999999999</v>
      </c>
      <c r="P131" s="21" t="s">
        <v>135</v>
      </c>
      <c r="Q131" s="29">
        <v>124</v>
      </c>
      <c r="R131" s="21">
        <v>-0.93540000000000001</v>
      </c>
      <c r="S131" s="21">
        <v>34.091310417153444</v>
      </c>
      <c r="T131" s="21">
        <f t="shared" si="8"/>
        <v>4500</v>
      </c>
      <c r="U131" s="21">
        <v>352.81900000000002</v>
      </c>
      <c r="V131" s="21">
        <v>1.1496999999999999</v>
      </c>
      <c r="W131" s="21">
        <v>91.396500000000003</v>
      </c>
      <c r="X131" s="21">
        <v>6.1548999999999996</v>
      </c>
      <c r="Y131" s="22">
        <v>375.37948824458397</v>
      </c>
      <c r="Z131" s="30">
        <f t="shared" si="9"/>
        <v>-22.560488244583951</v>
      </c>
      <c r="AA131" s="31">
        <v>31.772097672426103</v>
      </c>
      <c r="AB131" s="31">
        <v>7.1397972297586751E-2</v>
      </c>
      <c r="AC131" s="31">
        <v>2.0213109460768486</v>
      </c>
      <c r="AD131" s="31">
        <v>68.007833363005162</v>
      </c>
      <c r="AE131" s="32">
        <v>6.2369847360000001E-2</v>
      </c>
      <c r="AF131" s="32">
        <v>0.11175125555040001</v>
      </c>
      <c r="AG131" s="32">
        <v>0.13301045002439998</v>
      </c>
      <c r="AH131" s="33">
        <v>0.75751166255537894</v>
      </c>
      <c r="AI131" s="33">
        <v>599.53197219942308</v>
      </c>
      <c r="AJ131" s="34">
        <v>101</v>
      </c>
      <c r="AK131" s="23" t="str">
        <f t="shared" si="10"/>
        <v>surface</v>
      </c>
      <c r="AL131" s="21">
        <v>52</v>
      </c>
      <c r="AM131" s="21">
        <v>70</v>
      </c>
      <c r="AN131" s="21">
        <v>52</v>
      </c>
      <c r="AO131" s="21" t="s">
        <v>31</v>
      </c>
    </row>
    <row r="132" spans="1:41" x14ac:dyDescent="0.25">
      <c r="A132" s="25" t="s">
        <v>156</v>
      </c>
      <c r="B132" s="21" t="s">
        <v>4</v>
      </c>
      <c r="C132" s="21" t="s">
        <v>134</v>
      </c>
      <c r="D132" s="21" t="s">
        <v>270</v>
      </c>
      <c r="E132" s="21" t="s">
        <v>4</v>
      </c>
      <c r="F132" s="21" t="s">
        <v>276</v>
      </c>
      <c r="G132" s="21" t="s">
        <v>135</v>
      </c>
      <c r="H132" s="21">
        <v>9207</v>
      </c>
      <c r="I132" s="21" t="s">
        <v>242</v>
      </c>
      <c r="J132" s="26">
        <v>80</v>
      </c>
      <c r="K132" s="27">
        <v>-70.847629999999995</v>
      </c>
      <c r="L132" s="27" t="s">
        <v>35</v>
      </c>
      <c r="M132" s="27" t="s">
        <v>282</v>
      </c>
      <c r="N132" s="21" t="s">
        <v>285</v>
      </c>
      <c r="O132" s="28">
        <v>173.92259999999999</v>
      </c>
      <c r="P132" s="21" t="s">
        <v>135</v>
      </c>
      <c r="Q132" s="29">
        <v>124</v>
      </c>
      <c r="R132" s="21">
        <v>-1.5465</v>
      </c>
      <c r="S132" s="21">
        <v>34.293203309392062</v>
      </c>
      <c r="T132" s="21">
        <f t="shared" si="8"/>
        <v>6000</v>
      </c>
      <c r="U132" s="21">
        <v>313.70299999999997</v>
      </c>
      <c r="V132" s="21">
        <v>1.1618999999999999</v>
      </c>
      <c r="W132" s="21">
        <v>91.9876</v>
      </c>
      <c r="X132" s="21">
        <v>2.3096999999999999</v>
      </c>
      <c r="Y132" s="22">
        <v>381.1455979526495</v>
      </c>
      <c r="Z132" s="30">
        <f t="shared" si="9"/>
        <v>-67.442597952649521</v>
      </c>
      <c r="AA132" s="31">
        <v>33.342853062973013</v>
      </c>
      <c r="AB132" s="31">
        <v>7.1397972297586751E-2</v>
      </c>
      <c r="AC132" s="31">
        <v>2.1827575072650953</v>
      </c>
      <c r="AD132" s="31">
        <v>71.568452910806485</v>
      </c>
      <c r="AE132" s="32">
        <v>0.12074481996359999</v>
      </c>
      <c r="AF132" s="32">
        <v>4.1914226459599996E-2</v>
      </c>
      <c r="AG132" s="32">
        <v>9.7162007624400012E-2</v>
      </c>
      <c r="AH132" s="33">
        <v>0.50409948767174495</v>
      </c>
      <c r="AI132" s="33">
        <v>599.53197219942308</v>
      </c>
      <c r="AJ132" s="34">
        <v>101</v>
      </c>
      <c r="AK132" s="23" t="str">
        <f t="shared" si="10"/>
        <v>surface</v>
      </c>
      <c r="AL132" s="21">
        <v>52</v>
      </c>
      <c r="AM132" s="21">
        <v>70</v>
      </c>
      <c r="AN132" s="21">
        <v>52</v>
      </c>
      <c r="AO132" s="21" t="s">
        <v>31</v>
      </c>
    </row>
    <row r="133" spans="1:41" x14ac:dyDescent="0.25">
      <c r="A133" s="25" t="s">
        <v>157</v>
      </c>
      <c r="B133" s="21" t="s">
        <v>4</v>
      </c>
      <c r="C133" s="21" t="s">
        <v>134</v>
      </c>
      <c r="D133" s="21" t="s">
        <v>270</v>
      </c>
      <c r="E133" s="21" t="s">
        <v>4</v>
      </c>
      <c r="F133" s="21" t="s">
        <v>276</v>
      </c>
      <c r="G133" s="21" t="s">
        <v>135</v>
      </c>
      <c r="H133" s="21">
        <v>9208</v>
      </c>
      <c r="I133" s="21" t="s">
        <v>243</v>
      </c>
      <c r="J133" s="26">
        <v>10</v>
      </c>
      <c r="K133" s="27">
        <v>-71.91489</v>
      </c>
      <c r="L133" s="27" t="s">
        <v>35</v>
      </c>
      <c r="M133" s="27" t="s">
        <v>282</v>
      </c>
      <c r="N133" s="27" t="s">
        <v>284</v>
      </c>
      <c r="O133" s="28">
        <v>172.99199999999999</v>
      </c>
      <c r="P133" s="28" t="s">
        <v>134</v>
      </c>
      <c r="Q133" s="29">
        <v>130</v>
      </c>
      <c r="R133" s="21">
        <v>-0.89395000000000002</v>
      </c>
      <c r="S133" s="21">
        <v>34.180980411015526</v>
      </c>
      <c r="T133" s="21">
        <f t="shared" si="8"/>
        <v>750</v>
      </c>
      <c r="U133" s="21">
        <v>351.99250000000001</v>
      </c>
      <c r="W133" s="21">
        <v>90.566550000000007</v>
      </c>
      <c r="X133" s="21">
        <v>100.935</v>
      </c>
      <c r="Y133" s="22">
        <v>374.72765885599551</v>
      </c>
      <c r="Z133" s="30">
        <f t="shared" si="9"/>
        <v>-22.735158855995508</v>
      </c>
      <c r="AA133" s="31">
        <v>31.772097672426103</v>
      </c>
      <c r="AB133" s="31">
        <v>0.21419391689276024</v>
      </c>
      <c r="AC133" s="31">
        <v>2.0116241524055538</v>
      </c>
      <c r="AD133" s="31">
        <v>67.2957094534449</v>
      </c>
      <c r="AE133" s="32">
        <v>6.3382684040399997E-2</v>
      </c>
      <c r="AF133" s="32">
        <v>0.10927849194240001</v>
      </c>
      <c r="AG133" s="32">
        <v>0.34448456037960007</v>
      </c>
      <c r="AH133" s="33">
        <v>0.98640007857930645</v>
      </c>
      <c r="AI133" s="33">
        <v>948.27456384256391</v>
      </c>
      <c r="AJ133" s="34">
        <v>71</v>
      </c>
      <c r="AK133" s="23" t="str">
        <f t="shared" si="10"/>
        <v>surface</v>
      </c>
      <c r="AL133" s="21">
        <v>51</v>
      </c>
      <c r="AM133" s="21">
        <v>126</v>
      </c>
      <c r="AN133" s="21">
        <v>51</v>
      </c>
      <c r="AO133" s="21" t="s">
        <v>29</v>
      </c>
    </row>
    <row r="134" spans="1:41" x14ac:dyDescent="0.25">
      <c r="A134" s="25" t="s">
        <v>158</v>
      </c>
      <c r="B134" s="21" t="s">
        <v>4</v>
      </c>
      <c r="C134" s="21" t="s">
        <v>134</v>
      </c>
      <c r="D134" s="21" t="s">
        <v>270</v>
      </c>
      <c r="E134" s="21" t="s">
        <v>4</v>
      </c>
      <c r="F134" s="21" t="s">
        <v>276</v>
      </c>
      <c r="G134" s="21" t="s">
        <v>135</v>
      </c>
      <c r="H134" s="21">
        <v>9208</v>
      </c>
      <c r="I134" s="21" t="s">
        <v>243</v>
      </c>
      <c r="J134" s="26">
        <v>60</v>
      </c>
      <c r="K134" s="27">
        <v>-71.91489</v>
      </c>
      <c r="L134" s="27" t="s">
        <v>35</v>
      </c>
      <c r="M134" s="27" t="s">
        <v>282</v>
      </c>
      <c r="N134" s="27" t="s">
        <v>284</v>
      </c>
      <c r="O134" s="28">
        <v>172.99199999999999</v>
      </c>
      <c r="P134" s="28" t="s">
        <v>134</v>
      </c>
      <c r="Q134" s="29">
        <v>130</v>
      </c>
      <c r="R134" s="21">
        <v>3.6942499999999998</v>
      </c>
      <c r="S134" s="21">
        <v>33.836146923174603</v>
      </c>
      <c r="T134" s="21">
        <f t="shared" si="8"/>
        <v>4500</v>
      </c>
      <c r="U134" s="21">
        <v>329.45299999999997</v>
      </c>
      <c r="V134" s="21">
        <v>1.139</v>
      </c>
      <c r="W134" s="21">
        <v>90.516149999999996</v>
      </c>
      <c r="X134" s="21">
        <v>8.3739500000000007</v>
      </c>
      <c r="Y134" s="22">
        <v>333.55065944556327</v>
      </c>
      <c r="Z134" s="30">
        <f t="shared" si="9"/>
        <v>-4.0976594455632949</v>
      </c>
      <c r="AA134" s="31">
        <v>31.914893617021278</v>
      </c>
      <c r="AB134" s="31">
        <v>7.1397972297586751E-2</v>
      </c>
      <c r="AC134" s="31">
        <v>2.0051662899580238</v>
      </c>
      <c r="AD134" s="31">
        <v>68.007833363005162</v>
      </c>
      <c r="AE134" s="32">
        <v>9.8610354585599982E-2</v>
      </c>
      <c r="AF134" s="32">
        <v>0.1511007758064</v>
      </c>
      <c r="AG134" s="32">
        <v>0.50050323456839996</v>
      </c>
      <c r="AH134" s="33">
        <v>1.4196531517674549</v>
      </c>
      <c r="AI134" s="33">
        <v>948.27456384256391</v>
      </c>
      <c r="AJ134" s="34">
        <v>71</v>
      </c>
      <c r="AK134" s="23" t="str">
        <f t="shared" si="10"/>
        <v>surface</v>
      </c>
      <c r="AL134" s="21">
        <v>51</v>
      </c>
      <c r="AM134" s="21">
        <v>126</v>
      </c>
      <c r="AN134" s="21">
        <v>51</v>
      </c>
      <c r="AO134" s="21" t="s">
        <v>31</v>
      </c>
    </row>
    <row r="135" spans="1:41" x14ac:dyDescent="0.25">
      <c r="A135" s="25" t="s">
        <v>159</v>
      </c>
      <c r="B135" s="21" t="s">
        <v>4</v>
      </c>
      <c r="C135" s="21" t="s">
        <v>134</v>
      </c>
      <c r="D135" s="21" t="s">
        <v>270</v>
      </c>
      <c r="E135" s="21" t="s">
        <v>4</v>
      </c>
      <c r="F135" s="21" t="s">
        <v>276</v>
      </c>
      <c r="G135" s="21" t="s">
        <v>135</v>
      </c>
      <c r="H135" s="21">
        <v>9208</v>
      </c>
      <c r="I135" s="21" t="s">
        <v>243</v>
      </c>
      <c r="J135" s="26">
        <v>80</v>
      </c>
      <c r="K135" s="27">
        <v>-71.91489</v>
      </c>
      <c r="L135" s="27" t="s">
        <v>35</v>
      </c>
      <c r="M135" s="27" t="s">
        <v>282</v>
      </c>
      <c r="N135" s="27" t="s">
        <v>284</v>
      </c>
      <c r="O135" s="28">
        <v>172.99199999999999</v>
      </c>
      <c r="P135" s="28" t="s">
        <v>134</v>
      </c>
      <c r="Q135" s="29">
        <v>130</v>
      </c>
      <c r="R135" s="21">
        <v>2.7391000000000001</v>
      </c>
      <c r="S135" s="21">
        <v>33.8801704011181</v>
      </c>
      <c r="T135" s="21">
        <f t="shared" si="8"/>
        <v>6000</v>
      </c>
      <c r="U135" s="21">
        <v>327.779</v>
      </c>
      <c r="V135" s="21">
        <v>0.71723000000000003</v>
      </c>
      <c r="W135" s="21">
        <v>91.3309</v>
      </c>
      <c r="X135" s="21">
        <v>2.4499</v>
      </c>
      <c r="Y135" s="22">
        <v>341.50716505220043</v>
      </c>
      <c r="Z135" s="30">
        <f t="shared" si="9"/>
        <v>-13.728165052200438</v>
      </c>
      <c r="AA135" s="31">
        <v>32.414679423104381</v>
      </c>
      <c r="AB135" s="31">
        <v>7.1397972297586751E-2</v>
      </c>
      <c r="AC135" s="31">
        <v>2.0891185017759124</v>
      </c>
      <c r="AD135" s="31">
        <v>70.500267046466078</v>
      </c>
      <c r="AE135" s="32">
        <v>0.11952568655359999</v>
      </c>
      <c r="AF135" s="32">
        <v>0.10235342100360001</v>
      </c>
      <c r="AG135" s="32">
        <v>0.43096789534559998</v>
      </c>
      <c r="AH135" s="33">
        <v>1.2534365639405554</v>
      </c>
      <c r="AI135" s="33">
        <v>948.27456384256391</v>
      </c>
      <c r="AJ135" s="34">
        <v>71</v>
      </c>
      <c r="AK135" s="23" t="str">
        <f t="shared" si="10"/>
        <v>sub-surface</v>
      </c>
      <c r="AL135" s="21">
        <v>51</v>
      </c>
      <c r="AM135" s="21">
        <v>126</v>
      </c>
      <c r="AN135" s="21">
        <v>51</v>
      </c>
      <c r="AO135" s="21" t="s">
        <v>31</v>
      </c>
    </row>
    <row r="136" spans="1:41" x14ac:dyDescent="0.25">
      <c r="A136" s="25" t="s">
        <v>160</v>
      </c>
      <c r="B136" s="21" t="s">
        <v>4</v>
      </c>
      <c r="C136" s="21" t="s">
        <v>134</v>
      </c>
      <c r="D136" s="21" t="s">
        <v>270</v>
      </c>
      <c r="E136" s="21" t="s">
        <v>4</v>
      </c>
      <c r="F136" s="21" t="s">
        <v>277</v>
      </c>
      <c r="G136" s="21" t="s">
        <v>135</v>
      </c>
      <c r="H136" s="21">
        <v>9209</v>
      </c>
      <c r="I136" s="21" t="s">
        <v>244</v>
      </c>
      <c r="J136" s="26">
        <v>10</v>
      </c>
      <c r="K136" s="27">
        <v>-71.499629999999996</v>
      </c>
      <c r="L136" s="27" t="s">
        <v>35</v>
      </c>
      <c r="M136" s="27" t="s">
        <v>282</v>
      </c>
      <c r="N136" s="27" t="s">
        <v>284</v>
      </c>
      <c r="O136" s="28">
        <v>171.96539999999999</v>
      </c>
      <c r="P136" s="28" t="s">
        <v>134</v>
      </c>
      <c r="Q136" s="29">
        <v>129</v>
      </c>
      <c r="R136" s="21">
        <v>-0.95940000000000003</v>
      </c>
      <c r="S136" s="21">
        <v>34.093128374216541</v>
      </c>
      <c r="T136" s="21">
        <f t="shared" si="8"/>
        <v>750</v>
      </c>
      <c r="U136" s="21">
        <v>355.41500000000002</v>
      </c>
      <c r="V136" s="21">
        <v>0.60424999999999995</v>
      </c>
      <c r="W136" s="21">
        <v>88.2654</v>
      </c>
      <c r="X136" s="21">
        <v>61.15</v>
      </c>
      <c r="Y136" s="22">
        <v>375.61875898541712</v>
      </c>
      <c r="Z136" s="30">
        <f t="shared" si="9"/>
        <v>-20.203758985417096</v>
      </c>
      <c r="AA136" s="31">
        <v>31.20091389404541</v>
      </c>
      <c r="AB136" s="31">
        <v>7.1397972297586751E-2</v>
      </c>
      <c r="AC136" s="31">
        <v>1.947045527930255</v>
      </c>
      <c r="AD136" s="31">
        <v>65.1593377247641</v>
      </c>
      <c r="AE136" s="32">
        <v>9.4163714086400008E-2</v>
      </c>
      <c r="AF136" s="32">
        <v>0.19010869289160004</v>
      </c>
      <c r="AG136" s="32">
        <v>0.47422012330439989</v>
      </c>
      <c r="AH136" s="33">
        <v>1.1771404252659128</v>
      </c>
      <c r="AI136" s="33">
        <v>989.21723976878434</v>
      </c>
      <c r="AJ136" s="34">
        <v>71</v>
      </c>
      <c r="AK136" s="23" t="str">
        <f t="shared" si="10"/>
        <v>surface</v>
      </c>
      <c r="AL136" s="21">
        <v>29</v>
      </c>
      <c r="AM136" s="21">
        <v>44</v>
      </c>
      <c r="AN136" s="21">
        <v>29</v>
      </c>
      <c r="AO136" s="21" t="s">
        <v>29</v>
      </c>
    </row>
    <row r="137" spans="1:41" x14ac:dyDescent="0.25">
      <c r="A137" s="25" t="s">
        <v>161</v>
      </c>
      <c r="B137" s="21" t="s">
        <v>4</v>
      </c>
      <c r="C137" s="21" t="s">
        <v>134</v>
      </c>
      <c r="D137" s="21" t="s">
        <v>270</v>
      </c>
      <c r="E137" s="21" t="s">
        <v>4</v>
      </c>
      <c r="F137" s="21" t="s">
        <v>277</v>
      </c>
      <c r="G137" s="21" t="s">
        <v>135</v>
      </c>
      <c r="H137" s="21">
        <v>9209</v>
      </c>
      <c r="I137" s="21" t="s">
        <v>244</v>
      </c>
      <c r="J137" s="26">
        <v>35</v>
      </c>
      <c r="K137" s="27">
        <v>-71.499629999999996</v>
      </c>
      <c r="L137" s="27" t="s">
        <v>35</v>
      </c>
      <c r="M137" s="27" t="s">
        <v>282</v>
      </c>
      <c r="N137" s="27" t="s">
        <v>284</v>
      </c>
      <c r="O137" s="28">
        <v>171.96539999999999</v>
      </c>
      <c r="P137" s="28" t="s">
        <v>134</v>
      </c>
      <c r="Q137" s="29">
        <v>129</v>
      </c>
      <c r="R137" s="21">
        <v>-1.12985</v>
      </c>
      <c r="S137" s="21">
        <v>34.14168995695276</v>
      </c>
      <c r="T137" s="21">
        <f t="shared" si="8"/>
        <v>2625</v>
      </c>
      <c r="U137" s="21">
        <v>340.26800000000003</v>
      </c>
      <c r="V137" s="21">
        <v>2.8254000000000001</v>
      </c>
      <c r="W137" s="21">
        <v>88.465399999999988</v>
      </c>
      <c r="X137" s="21">
        <v>12.035</v>
      </c>
      <c r="Y137" s="22">
        <v>377.23309992982291</v>
      </c>
      <c r="Z137" s="30">
        <f t="shared" si="9"/>
        <v>-36.965099929822884</v>
      </c>
      <c r="AA137" s="31">
        <v>32.414679423104381</v>
      </c>
      <c r="AB137" s="31">
        <v>0.1427959445951735</v>
      </c>
      <c r="AC137" s="31">
        <v>2.0729738456570876</v>
      </c>
      <c r="AD137" s="31">
        <v>71.21239095602634</v>
      </c>
      <c r="AE137" s="32">
        <v>0.17119452157640005</v>
      </c>
      <c r="AF137" s="32">
        <v>0.11139672217440001</v>
      </c>
      <c r="AG137" s="32">
        <v>0.72172907261000008</v>
      </c>
      <c r="AH137" s="33">
        <v>1.2616111502271239</v>
      </c>
      <c r="AI137" s="33">
        <v>989.21723976878434</v>
      </c>
      <c r="AJ137" s="34">
        <v>71</v>
      </c>
      <c r="AK137" s="23" t="str">
        <f t="shared" si="10"/>
        <v>surface</v>
      </c>
      <c r="AL137" s="21">
        <v>29</v>
      </c>
      <c r="AM137" s="21">
        <v>44</v>
      </c>
      <c r="AN137" s="21">
        <v>29</v>
      </c>
      <c r="AO137" s="21" t="s">
        <v>31</v>
      </c>
    </row>
    <row r="138" spans="1:41" x14ac:dyDescent="0.25">
      <c r="A138" s="25" t="s">
        <v>162</v>
      </c>
      <c r="B138" s="21" t="s">
        <v>4</v>
      </c>
      <c r="C138" s="21" t="s">
        <v>134</v>
      </c>
      <c r="D138" s="21" t="s">
        <v>270</v>
      </c>
      <c r="E138" s="21" t="s">
        <v>4</v>
      </c>
      <c r="F138" s="21" t="s">
        <v>277</v>
      </c>
      <c r="G138" s="21" t="s">
        <v>135</v>
      </c>
      <c r="H138" s="21">
        <v>9209</v>
      </c>
      <c r="I138" s="21" t="s">
        <v>244</v>
      </c>
      <c r="J138" s="26">
        <v>55</v>
      </c>
      <c r="K138" s="27">
        <v>-71.499629999999996</v>
      </c>
      <c r="L138" s="27" t="s">
        <v>35</v>
      </c>
      <c r="M138" s="27" t="s">
        <v>282</v>
      </c>
      <c r="N138" s="27" t="s">
        <v>284</v>
      </c>
      <c r="O138" s="28">
        <v>171.96539999999999</v>
      </c>
      <c r="P138" s="28" t="s">
        <v>134</v>
      </c>
      <c r="Q138" s="29">
        <v>129</v>
      </c>
      <c r="R138" s="21">
        <v>-1.1247</v>
      </c>
      <c r="S138" s="21">
        <v>34.223402106446095</v>
      </c>
      <c r="T138" s="21">
        <f t="shared" si="8"/>
        <v>4125</v>
      </c>
      <c r="U138" s="21">
        <v>313.60000000000002</v>
      </c>
      <c r="V138" s="21">
        <v>2.3534000000000002</v>
      </c>
      <c r="W138" s="21">
        <v>90.626999999999995</v>
      </c>
      <c r="X138" s="21">
        <v>3.0270000000000001</v>
      </c>
      <c r="Y138" s="22">
        <v>376.96811345216372</v>
      </c>
      <c r="Z138" s="30">
        <f t="shared" si="9"/>
        <v>-63.368113452163698</v>
      </c>
      <c r="AA138" s="31">
        <v>33.414251035270595</v>
      </c>
      <c r="AB138" s="31">
        <v>7.1397972297586751E-2</v>
      </c>
      <c r="AC138" s="31">
        <v>2.2344204068453344</v>
      </c>
      <c r="AD138" s="31">
        <v>78.333630051628987</v>
      </c>
      <c r="AE138" s="32">
        <v>9.96556978944E-2</v>
      </c>
      <c r="AF138" s="32">
        <v>8.0231113019600009E-2</v>
      </c>
      <c r="AG138" s="32">
        <v>0.40905787239239999</v>
      </c>
      <c r="AH138" s="33">
        <v>0.82290835284792974</v>
      </c>
      <c r="AI138" s="33">
        <v>989.21723976878434</v>
      </c>
      <c r="AJ138" s="34">
        <v>71</v>
      </c>
      <c r="AK138" s="23" t="str">
        <f t="shared" si="10"/>
        <v>surface</v>
      </c>
      <c r="AL138" s="21">
        <v>29</v>
      </c>
      <c r="AM138" s="21">
        <v>44</v>
      </c>
      <c r="AN138" s="21">
        <v>29</v>
      </c>
      <c r="AO138" s="21" t="s">
        <v>31</v>
      </c>
    </row>
    <row r="139" spans="1:41" x14ac:dyDescent="0.25">
      <c r="A139" s="25" t="s">
        <v>163</v>
      </c>
      <c r="B139" s="21" t="s">
        <v>4</v>
      </c>
      <c r="C139" s="21" t="s">
        <v>134</v>
      </c>
      <c r="D139" s="21" t="s">
        <v>270</v>
      </c>
      <c r="E139" s="21" t="s">
        <v>4</v>
      </c>
      <c r="F139" s="21" t="s">
        <v>277</v>
      </c>
      <c r="G139" s="21" t="s">
        <v>135</v>
      </c>
      <c r="H139" s="21">
        <v>9210</v>
      </c>
      <c r="I139" s="21" t="s">
        <v>245</v>
      </c>
      <c r="J139" s="26">
        <v>10</v>
      </c>
      <c r="K139" s="27">
        <v>-71.399259999999998</v>
      </c>
      <c r="L139" s="27" t="s">
        <v>35</v>
      </c>
      <c r="M139" s="27" t="s">
        <v>282</v>
      </c>
      <c r="N139" s="27" t="s">
        <v>284</v>
      </c>
      <c r="O139" s="28">
        <v>172.03970000000001</v>
      </c>
      <c r="P139" s="28" t="s">
        <v>134</v>
      </c>
      <c r="Q139" s="29">
        <v>128</v>
      </c>
      <c r="R139" s="21">
        <v>-0.89080000000000004</v>
      </c>
      <c r="S139" s="21">
        <v>34.11093638160169</v>
      </c>
      <c r="T139" s="21">
        <f t="shared" si="8"/>
        <v>750</v>
      </c>
      <c r="U139" s="21">
        <v>359.26100000000002</v>
      </c>
      <c r="V139" s="21">
        <v>0.87892999999999999</v>
      </c>
      <c r="W139" s="21">
        <v>87.562100000000001</v>
      </c>
      <c r="X139" s="21">
        <v>54.274000000000001</v>
      </c>
      <c r="Y139" s="22">
        <v>374.87624681934989</v>
      </c>
      <c r="Z139" s="30">
        <f t="shared" si="9"/>
        <v>-15.615246819349863</v>
      </c>
      <c r="AA139" s="31">
        <v>30.701128087962303</v>
      </c>
      <c r="AB139" s="31">
        <v>7.1397972297586751E-2</v>
      </c>
      <c r="AC139" s="31">
        <v>1.9212140781401357</v>
      </c>
      <c r="AD139" s="31">
        <v>63.735089905643584</v>
      </c>
      <c r="AE139" s="31">
        <v>7.6999999999999999E-2</v>
      </c>
      <c r="AF139" s="31">
        <v>9.9000000000000005E-2</v>
      </c>
      <c r="AG139" s="31">
        <v>0.436</v>
      </c>
      <c r="AH139" s="33">
        <v>0.6321680061613234</v>
      </c>
      <c r="AI139" s="33">
        <v>1002.5431074772744</v>
      </c>
      <c r="AJ139" s="34">
        <v>68</v>
      </c>
      <c r="AK139" s="23" t="str">
        <f t="shared" si="10"/>
        <v>surface</v>
      </c>
      <c r="AL139" s="21">
        <v>15</v>
      </c>
      <c r="AM139" s="21">
        <v>31</v>
      </c>
      <c r="AN139" s="21">
        <v>15</v>
      </c>
      <c r="AO139" s="21" t="s">
        <v>29</v>
      </c>
    </row>
    <row r="140" spans="1:41" x14ac:dyDescent="0.25">
      <c r="A140" s="25" t="s">
        <v>164</v>
      </c>
      <c r="B140" s="21" t="s">
        <v>4</v>
      </c>
      <c r="C140" s="21" t="s">
        <v>134</v>
      </c>
      <c r="D140" s="21" t="s">
        <v>270</v>
      </c>
      <c r="E140" s="21" t="s">
        <v>4</v>
      </c>
      <c r="F140" s="21" t="s">
        <v>277</v>
      </c>
      <c r="G140" s="21" t="s">
        <v>135</v>
      </c>
      <c r="H140" s="21">
        <v>9210</v>
      </c>
      <c r="I140" s="21" t="s">
        <v>245</v>
      </c>
      <c r="J140" s="26">
        <v>30</v>
      </c>
      <c r="K140" s="27">
        <v>-71.399259999999998</v>
      </c>
      <c r="L140" s="27" t="s">
        <v>35</v>
      </c>
      <c r="M140" s="27" t="s">
        <v>282</v>
      </c>
      <c r="N140" s="27" t="s">
        <v>284</v>
      </c>
      <c r="O140" s="28">
        <v>172.03970000000001</v>
      </c>
      <c r="P140" s="28" t="s">
        <v>134</v>
      </c>
      <c r="Q140" s="29">
        <v>128</v>
      </c>
      <c r="R140" s="21">
        <v>-1.0747</v>
      </c>
      <c r="S140" s="21">
        <v>34.183479585353481</v>
      </c>
      <c r="T140" s="21">
        <f t="shared" si="8"/>
        <v>2250</v>
      </c>
      <c r="U140" s="21">
        <v>343.80799999999999</v>
      </c>
      <c r="V140" s="21">
        <v>2.9704999999999999</v>
      </c>
      <c r="W140" s="21">
        <v>88.884799999999998</v>
      </c>
      <c r="X140" s="21">
        <v>10.698</v>
      </c>
      <c r="Y140" s="22">
        <v>376.56030023672162</v>
      </c>
      <c r="Z140" s="30">
        <f t="shared" si="9"/>
        <v>-32.752300236721624</v>
      </c>
      <c r="AA140" s="31">
        <v>31.058117949450235</v>
      </c>
      <c r="AB140" s="31">
        <v>7.1397972297586751E-2</v>
      </c>
      <c r="AC140" s="31">
        <v>1.9761059089441397</v>
      </c>
      <c r="AD140" s="31">
        <v>64.803275769983969</v>
      </c>
      <c r="AE140" s="31">
        <v>8.6999999999999994E-2</v>
      </c>
      <c r="AF140" s="31">
        <v>0.107</v>
      </c>
      <c r="AG140" s="31">
        <v>0.36599999999999999</v>
      </c>
      <c r="AH140" s="33">
        <v>0.99729952696139812</v>
      </c>
      <c r="AI140" s="33">
        <v>1002.5431074772744</v>
      </c>
      <c r="AJ140" s="34">
        <v>68</v>
      </c>
      <c r="AK140" s="23" t="str">
        <f t="shared" si="10"/>
        <v>surface</v>
      </c>
      <c r="AL140" s="21">
        <v>15</v>
      </c>
      <c r="AM140" s="21">
        <v>31</v>
      </c>
      <c r="AN140" s="21">
        <v>15</v>
      </c>
      <c r="AO140" s="21" t="s">
        <v>31</v>
      </c>
    </row>
    <row r="141" spans="1:41" x14ac:dyDescent="0.25">
      <c r="A141" s="25" t="s">
        <v>165</v>
      </c>
      <c r="B141" s="21" t="s">
        <v>4</v>
      </c>
      <c r="C141" s="21" t="s">
        <v>134</v>
      </c>
      <c r="D141" s="21" t="s">
        <v>270</v>
      </c>
      <c r="E141" s="21" t="s">
        <v>4</v>
      </c>
      <c r="F141" s="21" t="s">
        <v>277</v>
      </c>
      <c r="G141" s="21" t="s">
        <v>135</v>
      </c>
      <c r="H141" s="21">
        <v>9210</v>
      </c>
      <c r="I141" s="21" t="s">
        <v>245</v>
      </c>
      <c r="J141" s="26">
        <v>50</v>
      </c>
      <c r="K141" s="27">
        <v>-71.399259999999998</v>
      </c>
      <c r="L141" s="27" t="s">
        <v>35</v>
      </c>
      <c r="M141" s="27" t="s">
        <v>282</v>
      </c>
      <c r="N141" s="27" t="s">
        <v>284</v>
      </c>
      <c r="O141" s="28">
        <v>172.03970000000001</v>
      </c>
      <c r="P141" s="28" t="s">
        <v>134</v>
      </c>
      <c r="Q141" s="29">
        <v>128</v>
      </c>
      <c r="R141" s="21">
        <v>-1.3246</v>
      </c>
      <c r="S141" s="21">
        <v>34.254695635293729</v>
      </c>
      <c r="T141" s="21">
        <f t="shared" si="8"/>
        <v>3750</v>
      </c>
      <c r="U141" s="21">
        <v>317.48399999999998</v>
      </c>
      <c r="V141" s="21">
        <v>2.3875000000000002</v>
      </c>
      <c r="W141" s="21">
        <v>91.594399999999993</v>
      </c>
      <c r="X141" s="21">
        <v>2.8567</v>
      </c>
      <c r="Y141" s="22">
        <v>378.94249100368791</v>
      </c>
      <c r="Z141" s="30">
        <f t="shared" si="9"/>
        <v>-61.458491003687925</v>
      </c>
      <c r="AA141" s="31">
        <v>31.986291589318864</v>
      </c>
      <c r="AB141" s="31">
        <v>7.1397972297586751E-2</v>
      </c>
      <c r="AC141" s="31">
        <v>2.0536002583144981</v>
      </c>
      <c r="AD141" s="31">
        <v>69.076019227345554</v>
      </c>
      <c r="AE141" s="31">
        <v>0.107</v>
      </c>
      <c r="AF141" s="31">
        <v>0.159</v>
      </c>
      <c r="AG141" s="31">
        <v>0.39400000000000002</v>
      </c>
      <c r="AH141" s="33">
        <v>1.1662409768838207</v>
      </c>
      <c r="AI141" s="33">
        <v>1002.5431074772744</v>
      </c>
      <c r="AJ141" s="34">
        <v>68</v>
      </c>
      <c r="AK141" s="23" t="str">
        <f t="shared" si="10"/>
        <v>surface</v>
      </c>
      <c r="AL141" s="21">
        <v>15</v>
      </c>
      <c r="AM141" s="21">
        <v>31</v>
      </c>
      <c r="AN141" s="21">
        <v>15</v>
      </c>
      <c r="AO141" s="21" t="s">
        <v>31</v>
      </c>
    </row>
    <row r="142" spans="1:41" x14ac:dyDescent="0.25">
      <c r="A142" s="25" t="s">
        <v>166</v>
      </c>
      <c r="B142" s="21" t="s">
        <v>4</v>
      </c>
      <c r="C142" s="21" t="s">
        <v>134</v>
      </c>
      <c r="D142" s="21" t="s">
        <v>270</v>
      </c>
      <c r="E142" s="21" t="s">
        <v>4</v>
      </c>
      <c r="F142" s="21" t="s">
        <v>276</v>
      </c>
      <c r="G142" s="21" t="s">
        <v>135</v>
      </c>
      <c r="H142" s="21">
        <v>9211</v>
      </c>
      <c r="I142" s="21" t="s">
        <v>246</v>
      </c>
      <c r="J142" s="26">
        <v>10</v>
      </c>
      <c r="K142" s="27">
        <v>-71.296270000000007</v>
      </c>
      <c r="L142" s="27" t="s">
        <v>35</v>
      </c>
      <c r="M142" s="27" t="s">
        <v>282</v>
      </c>
      <c r="N142" s="21" t="s">
        <v>285</v>
      </c>
      <c r="O142" s="28">
        <v>177.89709999999999</v>
      </c>
      <c r="P142" s="21" t="s">
        <v>135</v>
      </c>
      <c r="Q142" s="29">
        <v>125</v>
      </c>
      <c r="R142" s="21">
        <v>-0.51165000000000005</v>
      </c>
      <c r="S142" s="21">
        <v>34.036502123616373</v>
      </c>
      <c r="T142" s="21">
        <f t="shared" si="8"/>
        <v>750</v>
      </c>
      <c r="U142" s="21">
        <v>348.81049999999999</v>
      </c>
      <c r="V142" s="21">
        <v>0.33735000000000004</v>
      </c>
      <c r="W142" s="21">
        <v>91.830600000000004</v>
      </c>
      <c r="X142" s="21">
        <v>66.658999999999992</v>
      </c>
      <c r="Y142" s="22">
        <v>371.25599987390359</v>
      </c>
      <c r="Z142" s="30">
        <f t="shared" si="9"/>
        <v>-22.4454998739036</v>
      </c>
      <c r="AA142" s="31">
        <v>32.129087533914038</v>
      </c>
      <c r="AB142" s="31">
        <v>7.1397972297586751E-2</v>
      </c>
      <c r="AC142" s="31">
        <v>2.0632870519857929</v>
      </c>
      <c r="AD142" s="31">
        <v>68.363895317785293</v>
      </c>
      <c r="AE142" s="31">
        <v>3.5000000000000003E-2</v>
      </c>
      <c r="AF142" s="31">
        <v>0.05</v>
      </c>
      <c r="AG142" s="31">
        <v>2.8000000000000001E-2</v>
      </c>
      <c r="AH142" s="33">
        <v>0.27248620955229463</v>
      </c>
      <c r="AI142" s="33">
        <v>283.65569866567023</v>
      </c>
      <c r="AJ142" s="34">
        <v>106</v>
      </c>
      <c r="AK142" s="23" t="str">
        <f t="shared" si="10"/>
        <v>surface</v>
      </c>
      <c r="AL142" s="21">
        <v>47</v>
      </c>
      <c r="AM142" s="21">
        <v>47</v>
      </c>
      <c r="AN142" s="21">
        <v>47</v>
      </c>
      <c r="AO142" s="21" t="s">
        <v>29</v>
      </c>
    </row>
    <row r="143" spans="1:41" x14ac:dyDescent="0.25">
      <c r="A143" s="25" t="s">
        <v>167</v>
      </c>
      <c r="B143" s="21" t="s">
        <v>4</v>
      </c>
      <c r="C143" s="21" t="s">
        <v>134</v>
      </c>
      <c r="D143" s="21" t="s">
        <v>270</v>
      </c>
      <c r="E143" s="21" t="s">
        <v>4</v>
      </c>
      <c r="F143" s="21" t="s">
        <v>276</v>
      </c>
      <c r="G143" s="21" t="s">
        <v>135</v>
      </c>
      <c r="H143" s="21">
        <v>9211</v>
      </c>
      <c r="I143" s="21" t="s">
        <v>246</v>
      </c>
      <c r="J143" s="26">
        <v>40</v>
      </c>
      <c r="K143" s="27">
        <v>-71.296270000000007</v>
      </c>
      <c r="L143" s="27" t="s">
        <v>35</v>
      </c>
      <c r="M143" s="27" t="s">
        <v>282</v>
      </c>
      <c r="N143" s="21" t="s">
        <v>285</v>
      </c>
      <c r="O143" s="28">
        <v>177.89709999999999</v>
      </c>
      <c r="P143" s="21" t="s">
        <v>135</v>
      </c>
      <c r="Q143" s="29">
        <v>125</v>
      </c>
      <c r="R143" s="21">
        <v>-0.52029999999999998</v>
      </c>
      <c r="S143" s="21">
        <v>34.037135549175467</v>
      </c>
      <c r="T143" s="21">
        <f t="shared" si="8"/>
        <v>3000</v>
      </c>
      <c r="U143" s="21">
        <v>347.76400000000001</v>
      </c>
      <c r="V143" s="21">
        <v>0.49675000000000002</v>
      </c>
      <c r="W143" s="21">
        <v>91.870350000000002</v>
      </c>
      <c r="X143" s="21">
        <v>15.904999999999999</v>
      </c>
      <c r="Y143" s="22">
        <v>371.34061205444607</v>
      </c>
      <c r="Z143" s="30">
        <f t="shared" si="9"/>
        <v>-23.576612054446059</v>
      </c>
      <c r="AA143" s="31">
        <v>32.27188347850921</v>
      </c>
      <c r="AB143" s="31">
        <v>7.1397972297586751E-2</v>
      </c>
      <c r="AC143" s="31">
        <v>2.0826606393283824</v>
      </c>
      <c r="AD143" s="31">
        <v>68.719957272565424</v>
      </c>
      <c r="AE143" s="31">
        <v>3.5999999999999997E-2</v>
      </c>
      <c r="AF143" s="31">
        <v>3.7999999999999999E-2</v>
      </c>
      <c r="AG143" s="31">
        <v>2.4E-2</v>
      </c>
      <c r="AH143" s="33">
        <v>0.23706300231049635</v>
      </c>
      <c r="AI143" s="33">
        <v>283.65569866567023</v>
      </c>
      <c r="AJ143" s="34">
        <v>106</v>
      </c>
      <c r="AK143" s="23" t="str">
        <f t="shared" si="10"/>
        <v>surface</v>
      </c>
      <c r="AL143" s="21">
        <v>47</v>
      </c>
      <c r="AM143" s="21">
        <v>47</v>
      </c>
      <c r="AN143" s="21">
        <v>47</v>
      </c>
      <c r="AO143" s="21" t="s">
        <v>29</v>
      </c>
    </row>
    <row r="144" spans="1:41" x14ac:dyDescent="0.25">
      <c r="A144" s="25" t="s">
        <v>168</v>
      </c>
      <c r="B144" s="21" t="s">
        <v>4</v>
      </c>
      <c r="C144" s="21" t="s">
        <v>134</v>
      </c>
      <c r="D144" s="21" t="s">
        <v>270</v>
      </c>
      <c r="E144" s="21" t="s">
        <v>4</v>
      </c>
      <c r="F144" s="21" t="s">
        <v>276</v>
      </c>
      <c r="G144" s="21" t="s">
        <v>135</v>
      </c>
      <c r="H144" s="21">
        <v>9211</v>
      </c>
      <c r="I144" s="21" t="s">
        <v>246</v>
      </c>
      <c r="J144" s="26">
        <v>80</v>
      </c>
      <c r="K144" s="27">
        <v>-71.296270000000007</v>
      </c>
      <c r="L144" s="27" t="s">
        <v>35</v>
      </c>
      <c r="M144" s="27" t="s">
        <v>282</v>
      </c>
      <c r="N144" s="21" t="s">
        <v>285</v>
      </c>
      <c r="O144" s="28">
        <v>177.89709999999999</v>
      </c>
      <c r="P144" s="21" t="s">
        <v>135</v>
      </c>
      <c r="Q144" s="29">
        <v>125</v>
      </c>
      <c r="R144" s="21">
        <v>-1.6134999999999999</v>
      </c>
      <c r="S144" s="21">
        <v>34.35267726798493</v>
      </c>
      <c r="T144" s="21">
        <f t="shared" si="8"/>
        <v>6000</v>
      </c>
      <c r="U144" s="21">
        <v>291.17</v>
      </c>
      <c r="V144" s="21">
        <v>1.0771999999999999</v>
      </c>
      <c r="W144" s="21">
        <v>92.938400000000001</v>
      </c>
      <c r="X144" s="21">
        <v>2.6617999999999999</v>
      </c>
      <c r="Y144" s="22">
        <v>381.68897765251648</v>
      </c>
      <c r="Z144" s="30">
        <f t="shared" si="9"/>
        <v>-90.518977652516469</v>
      </c>
      <c r="AA144" s="31">
        <v>32.200485506211621</v>
      </c>
      <c r="AB144" s="31">
        <v>0.5354847922319006</v>
      </c>
      <c r="AC144" s="31">
        <v>2.0568291895382629</v>
      </c>
      <c r="AD144" s="31">
        <v>68.719957272565424</v>
      </c>
      <c r="AE144" s="31">
        <v>3.5000000000000003E-2</v>
      </c>
      <c r="AF144" s="31">
        <v>4.7E-2</v>
      </c>
      <c r="AG144" s="31">
        <v>5.7000000000000002E-2</v>
      </c>
      <c r="AH144" s="33">
        <v>0.24523758859706515</v>
      </c>
      <c r="AI144" s="33">
        <v>283.65569866567023</v>
      </c>
      <c r="AJ144" s="34">
        <v>106</v>
      </c>
      <c r="AK144" s="23" t="str">
        <f t="shared" si="10"/>
        <v>surface</v>
      </c>
      <c r="AL144" s="21">
        <v>47</v>
      </c>
      <c r="AM144" s="21">
        <v>47</v>
      </c>
      <c r="AN144" s="21">
        <v>47</v>
      </c>
      <c r="AO144" s="21" t="s">
        <v>31</v>
      </c>
    </row>
    <row r="145" spans="1:41" x14ac:dyDescent="0.25">
      <c r="A145" s="25" t="s">
        <v>169</v>
      </c>
      <c r="B145" s="21" t="s">
        <v>4</v>
      </c>
      <c r="C145" s="21" t="s">
        <v>134</v>
      </c>
      <c r="D145" s="21" t="s">
        <v>270</v>
      </c>
      <c r="E145" s="21" t="s">
        <v>4</v>
      </c>
      <c r="F145" s="21" t="s">
        <v>277</v>
      </c>
      <c r="G145" s="21" t="s">
        <v>135</v>
      </c>
      <c r="H145" s="21">
        <v>9212</v>
      </c>
      <c r="I145" s="21" t="s">
        <v>247</v>
      </c>
      <c r="J145" s="26">
        <v>10</v>
      </c>
      <c r="K145" s="27">
        <v>-71.326490000000007</v>
      </c>
      <c r="L145" s="27" t="s">
        <v>35</v>
      </c>
      <c r="M145" s="27" t="s">
        <v>282</v>
      </c>
      <c r="N145" s="27" t="s">
        <v>291</v>
      </c>
      <c r="O145" s="28">
        <v>-177.42330000000001</v>
      </c>
      <c r="P145" s="21" t="s">
        <v>135</v>
      </c>
      <c r="Q145" s="29">
        <v>133</v>
      </c>
      <c r="R145" s="21">
        <v>-0.62190000000000001</v>
      </c>
      <c r="S145" s="21">
        <v>33.895712991806114</v>
      </c>
      <c r="T145" s="21">
        <f t="shared" ref="T145:T176" si="11">J145*75</f>
        <v>750</v>
      </c>
      <c r="U145" s="21">
        <v>344.25900000000001</v>
      </c>
      <c r="V145" s="21">
        <v>0.18085999999999999</v>
      </c>
      <c r="W145" s="21">
        <v>92.512100000000004</v>
      </c>
      <c r="X145" s="21">
        <v>52.195999999999998</v>
      </c>
      <c r="Y145" s="22">
        <v>372.71751939704791</v>
      </c>
      <c r="Z145" s="30">
        <f t="shared" ref="Z145:Z176" si="12">U145-Y145</f>
        <v>-28.458519397047894</v>
      </c>
      <c r="AA145" s="31">
        <v>31.415107810938167</v>
      </c>
      <c r="AB145" s="31">
        <v>0.20705411966300155</v>
      </c>
      <c r="AC145" s="31">
        <v>2.0568291895382629</v>
      </c>
      <c r="AD145" s="31">
        <v>66.227523589104507</v>
      </c>
      <c r="AE145" s="31">
        <v>2.3E-2</v>
      </c>
      <c r="AF145" s="31">
        <v>2.5000000000000001E-2</v>
      </c>
      <c r="AG145" s="31">
        <v>1.7999999999999999E-2</v>
      </c>
      <c r="AH145" s="33">
        <v>0.15531713944480793</v>
      </c>
      <c r="AI145" s="33">
        <v>286.6580063475833</v>
      </c>
      <c r="AJ145" s="34">
        <v>106</v>
      </c>
      <c r="AK145" s="23" t="str">
        <f t="shared" ref="AK145:AK176" si="13">IF(AJ145&gt;=J145,"surface", "sub-surface")</f>
        <v>surface</v>
      </c>
      <c r="AL145" s="21">
        <v>22</v>
      </c>
      <c r="AM145" s="21">
        <v>24</v>
      </c>
      <c r="AN145" s="21">
        <v>22</v>
      </c>
      <c r="AO145" s="21" t="s">
        <v>29</v>
      </c>
    </row>
    <row r="146" spans="1:41" x14ac:dyDescent="0.25">
      <c r="A146" s="25" t="s">
        <v>170</v>
      </c>
      <c r="B146" s="21" t="s">
        <v>4</v>
      </c>
      <c r="C146" s="21" t="s">
        <v>134</v>
      </c>
      <c r="D146" s="21" t="s">
        <v>270</v>
      </c>
      <c r="E146" s="21" t="s">
        <v>4</v>
      </c>
      <c r="F146" s="21" t="s">
        <v>277</v>
      </c>
      <c r="G146" s="21" t="s">
        <v>135</v>
      </c>
      <c r="H146" s="21">
        <v>9212</v>
      </c>
      <c r="I146" s="21" t="s">
        <v>247</v>
      </c>
      <c r="J146" s="26">
        <v>40</v>
      </c>
      <c r="K146" s="27">
        <v>-71.326490000000007</v>
      </c>
      <c r="L146" s="27" t="s">
        <v>35</v>
      </c>
      <c r="M146" s="27" t="s">
        <v>282</v>
      </c>
      <c r="N146" s="27" t="s">
        <v>291</v>
      </c>
      <c r="O146" s="28">
        <v>-177.42330000000001</v>
      </c>
      <c r="P146" s="21" t="s">
        <v>135</v>
      </c>
      <c r="Q146" s="29">
        <v>133</v>
      </c>
      <c r="R146" s="21">
        <v>-1.6642999999999999</v>
      </c>
      <c r="S146" s="21">
        <v>34.279736479426759</v>
      </c>
      <c r="T146" s="21">
        <f t="shared" si="11"/>
        <v>3000</v>
      </c>
      <c r="U146" s="21">
        <v>289.69299999999998</v>
      </c>
      <c r="V146" s="21">
        <v>0.54993000000000003</v>
      </c>
      <c r="W146" s="21">
        <v>92.393000000000001</v>
      </c>
      <c r="X146" s="21">
        <v>13.933</v>
      </c>
      <c r="Y146" s="22">
        <v>382.41398898675027</v>
      </c>
      <c r="Z146" s="30">
        <f t="shared" si="12"/>
        <v>-92.720988986750285</v>
      </c>
      <c r="AA146" s="31">
        <v>29.273168642010567</v>
      </c>
      <c r="AB146" s="31">
        <v>0.52120519777238328</v>
      </c>
      <c r="AC146" s="31">
        <v>1.9728769777203747</v>
      </c>
      <c r="AD146" s="31">
        <v>62.666904041303184</v>
      </c>
      <c r="AE146" s="31">
        <v>0.04</v>
      </c>
      <c r="AF146" s="31">
        <v>3.5999999999999997E-2</v>
      </c>
      <c r="AG146" s="31">
        <v>3.4000000000000002E-2</v>
      </c>
      <c r="AH146" s="33">
        <v>0.18856045701018787</v>
      </c>
      <c r="AI146" s="33">
        <v>286.6580063475833</v>
      </c>
      <c r="AJ146" s="34">
        <v>106</v>
      </c>
      <c r="AK146" s="23" t="str">
        <f t="shared" si="13"/>
        <v>surface</v>
      </c>
      <c r="AL146" s="21">
        <v>22</v>
      </c>
      <c r="AM146" s="21">
        <v>24</v>
      </c>
      <c r="AN146" s="21">
        <v>22</v>
      </c>
      <c r="AO146" s="21" t="s">
        <v>31</v>
      </c>
    </row>
    <row r="147" spans="1:41" x14ac:dyDescent="0.25">
      <c r="A147" s="25" t="s">
        <v>171</v>
      </c>
      <c r="B147" s="21" t="s">
        <v>4</v>
      </c>
      <c r="C147" s="21" t="s">
        <v>134</v>
      </c>
      <c r="D147" s="21" t="s">
        <v>270</v>
      </c>
      <c r="E147" s="21" t="s">
        <v>4</v>
      </c>
      <c r="F147" s="21" t="s">
        <v>277</v>
      </c>
      <c r="G147" s="21" t="s">
        <v>135</v>
      </c>
      <c r="H147" s="21">
        <v>9212</v>
      </c>
      <c r="I147" s="21" t="s">
        <v>247</v>
      </c>
      <c r="J147" s="26">
        <v>80</v>
      </c>
      <c r="K147" s="27">
        <v>-71.326490000000007</v>
      </c>
      <c r="L147" s="27" t="s">
        <v>35</v>
      </c>
      <c r="M147" s="27" t="s">
        <v>282</v>
      </c>
      <c r="N147" s="27" t="s">
        <v>291</v>
      </c>
      <c r="O147" s="28">
        <v>-177.42330000000001</v>
      </c>
      <c r="P147" s="21" t="s">
        <v>135</v>
      </c>
      <c r="Q147" s="29">
        <v>133</v>
      </c>
      <c r="R147" s="21">
        <v>-1.6104000000000001</v>
      </c>
      <c r="S147" s="21">
        <v>34.338608675454466</v>
      </c>
      <c r="T147" s="21">
        <f t="shared" si="11"/>
        <v>6000</v>
      </c>
      <c r="U147" s="21">
        <v>280.78699999999998</v>
      </c>
      <c r="V147" s="21">
        <v>0.56583000000000006</v>
      </c>
      <c r="W147" s="21">
        <v>93.446899999999999</v>
      </c>
      <c r="X147" s="21">
        <v>2.5009999999999999</v>
      </c>
      <c r="Y147" s="22">
        <v>381.69365751117869</v>
      </c>
      <c r="Z147" s="30">
        <f t="shared" si="12"/>
        <v>-100.90665751117871</v>
      </c>
      <c r="AA147" s="31">
        <v>33.485649007568185</v>
      </c>
      <c r="AB147" s="31">
        <v>7.1397972297586751E-2</v>
      </c>
      <c r="AC147" s="31">
        <v>2.2473361317403939</v>
      </c>
      <c r="AD147" s="31">
        <v>70.144205091685947</v>
      </c>
      <c r="AE147" s="31">
        <v>0.105</v>
      </c>
      <c r="AF147" s="31">
        <v>3.3000000000000002E-2</v>
      </c>
      <c r="AG147" s="31">
        <v>3.1E-2</v>
      </c>
      <c r="AH147" s="33">
        <v>0.29700996841200106</v>
      </c>
      <c r="AI147" s="33">
        <v>286.6580063475833</v>
      </c>
      <c r="AJ147" s="34">
        <v>106</v>
      </c>
      <c r="AK147" s="23" t="str">
        <f t="shared" si="13"/>
        <v>surface</v>
      </c>
      <c r="AL147" s="21">
        <v>22</v>
      </c>
      <c r="AM147" s="21">
        <v>24</v>
      </c>
      <c r="AN147" s="21">
        <v>22</v>
      </c>
      <c r="AO147" s="21" t="s">
        <v>31</v>
      </c>
    </row>
    <row r="148" spans="1:41" x14ac:dyDescent="0.25">
      <c r="A148" s="25" t="s">
        <v>172</v>
      </c>
      <c r="B148" s="21" t="s">
        <v>4</v>
      </c>
      <c r="C148" s="21" t="s">
        <v>134</v>
      </c>
      <c r="D148" s="21" t="s">
        <v>270</v>
      </c>
      <c r="E148" s="21" t="s">
        <v>4</v>
      </c>
      <c r="F148" s="21" t="s">
        <v>277</v>
      </c>
      <c r="G148" s="21" t="s">
        <v>135</v>
      </c>
      <c r="H148" s="21">
        <v>9213</v>
      </c>
      <c r="I148" s="21" t="s">
        <v>248</v>
      </c>
      <c r="J148" s="26">
        <v>10</v>
      </c>
      <c r="K148" s="27">
        <v>-71.690219999999997</v>
      </c>
      <c r="L148" s="27" t="s">
        <v>35</v>
      </c>
      <c r="M148" s="27" t="s">
        <v>282</v>
      </c>
      <c r="N148" s="27" t="s">
        <v>291</v>
      </c>
      <c r="O148" s="28">
        <v>-176.2107</v>
      </c>
      <c r="P148" s="21" t="s">
        <v>135</v>
      </c>
      <c r="Q148" s="29">
        <v>134</v>
      </c>
      <c r="R148" s="21">
        <v>-0.78854999999999997</v>
      </c>
      <c r="S148" s="21">
        <v>33.854860455975725</v>
      </c>
      <c r="T148" s="21">
        <f t="shared" si="11"/>
        <v>750</v>
      </c>
      <c r="U148" s="21">
        <v>342.54449999999997</v>
      </c>
      <c r="V148" s="21">
        <v>8.7644E-2</v>
      </c>
      <c r="W148" s="21">
        <v>92.478000000000009</v>
      </c>
      <c r="X148" s="21">
        <v>105.80500000000001</v>
      </c>
      <c r="Y148" s="22">
        <v>374.50054973672349</v>
      </c>
      <c r="Z148" s="30">
        <f t="shared" si="12"/>
        <v>-31.956049736723514</v>
      </c>
      <c r="AA148" s="31">
        <v>31.415107810938167</v>
      </c>
      <c r="AB148" s="31">
        <v>0.32843067256889902</v>
      </c>
      <c r="AC148" s="31">
        <v>2.0762027768808524</v>
      </c>
      <c r="AD148" s="31">
        <v>65.871461634324376</v>
      </c>
      <c r="AE148" s="31">
        <v>2.5999999999999999E-2</v>
      </c>
      <c r="AF148" s="31">
        <v>1.0999999999999999E-2</v>
      </c>
      <c r="AG148" s="31">
        <v>7.0000000000000001E-3</v>
      </c>
      <c r="AH148" s="33">
        <v>0.12915846332778763</v>
      </c>
      <c r="AI148" s="33">
        <v>196.26529312324411</v>
      </c>
      <c r="AJ148" s="34">
        <v>119</v>
      </c>
      <c r="AK148" s="23" t="str">
        <f t="shared" si="13"/>
        <v>surface</v>
      </c>
      <c r="AL148" s="21">
        <v>26</v>
      </c>
      <c r="AM148" s="21">
        <v>29</v>
      </c>
      <c r="AN148" s="21">
        <v>26</v>
      </c>
      <c r="AO148" s="21" t="s">
        <v>29</v>
      </c>
    </row>
    <row r="149" spans="1:41" x14ac:dyDescent="0.25">
      <c r="A149" s="25" t="s">
        <v>173</v>
      </c>
      <c r="B149" s="21" t="s">
        <v>4</v>
      </c>
      <c r="C149" s="21" t="s">
        <v>134</v>
      </c>
      <c r="D149" s="21" t="s">
        <v>270</v>
      </c>
      <c r="E149" s="21" t="s">
        <v>4</v>
      </c>
      <c r="F149" s="21" t="s">
        <v>277</v>
      </c>
      <c r="G149" s="21" t="s">
        <v>135</v>
      </c>
      <c r="H149" s="21">
        <v>9213</v>
      </c>
      <c r="I149" s="21" t="s">
        <v>248</v>
      </c>
      <c r="J149" s="26">
        <v>50</v>
      </c>
      <c r="K149" s="27">
        <v>-71.690219999999997</v>
      </c>
      <c r="L149" s="27" t="s">
        <v>35</v>
      </c>
      <c r="M149" s="27" t="s">
        <v>282</v>
      </c>
      <c r="N149" s="27" t="s">
        <v>291</v>
      </c>
      <c r="O149" s="28">
        <v>-176.2107</v>
      </c>
      <c r="P149" s="21" t="s">
        <v>135</v>
      </c>
      <c r="Q149" s="29">
        <v>134</v>
      </c>
      <c r="R149" s="21">
        <v>-1.5505</v>
      </c>
      <c r="S149" s="21">
        <v>34.250896388524268</v>
      </c>
      <c r="T149" s="21">
        <f t="shared" si="11"/>
        <v>3750</v>
      </c>
      <c r="U149" s="21">
        <v>288.50650000000002</v>
      </c>
      <c r="V149" s="21">
        <v>0.409995</v>
      </c>
      <c r="W149" s="21">
        <v>92.425399999999996</v>
      </c>
      <c r="X149" s="21">
        <v>23.521999999999998</v>
      </c>
      <c r="Y149" s="22">
        <v>381.29878191863861</v>
      </c>
      <c r="Z149" s="30">
        <f t="shared" si="12"/>
        <v>-92.792281918638594</v>
      </c>
      <c r="AA149" s="31">
        <v>31.700699700128517</v>
      </c>
      <c r="AB149" s="31">
        <v>0.38554905040696846</v>
      </c>
      <c r="AC149" s="31">
        <v>2.0729738456570876</v>
      </c>
      <c r="AD149" s="31">
        <v>65.871461634324376</v>
      </c>
      <c r="AE149" s="31">
        <v>2.4E-2</v>
      </c>
      <c r="AF149" s="31">
        <v>1.7000000000000001E-2</v>
      </c>
      <c r="AG149" s="31">
        <v>1.6E-2</v>
      </c>
      <c r="AH149" s="33">
        <v>0.15095736009197122</v>
      </c>
      <c r="AI149" s="33">
        <v>196.26529312324411</v>
      </c>
      <c r="AJ149" s="34">
        <v>119</v>
      </c>
      <c r="AK149" s="23" t="str">
        <f t="shared" si="13"/>
        <v>surface</v>
      </c>
      <c r="AL149" s="21">
        <v>26</v>
      </c>
      <c r="AM149" s="21">
        <v>29</v>
      </c>
      <c r="AN149" s="21">
        <v>26</v>
      </c>
      <c r="AO149" s="21" t="s">
        <v>31</v>
      </c>
    </row>
    <row r="150" spans="1:41" x14ac:dyDescent="0.25">
      <c r="A150" s="25" t="s">
        <v>174</v>
      </c>
      <c r="B150" s="21" t="s">
        <v>4</v>
      </c>
      <c r="C150" s="21" t="s">
        <v>134</v>
      </c>
      <c r="D150" s="21" t="s">
        <v>270</v>
      </c>
      <c r="E150" s="21" t="s">
        <v>4</v>
      </c>
      <c r="F150" s="21" t="s">
        <v>277</v>
      </c>
      <c r="G150" s="21" t="s">
        <v>135</v>
      </c>
      <c r="H150" s="21">
        <v>9213</v>
      </c>
      <c r="I150" s="21" t="s">
        <v>248</v>
      </c>
      <c r="J150" s="26">
        <v>90</v>
      </c>
      <c r="K150" s="27">
        <v>-71.690219999999997</v>
      </c>
      <c r="L150" s="27" t="s">
        <v>35</v>
      </c>
      <c r="M150" s="27" t="s">
        <v>282</v>
      </c>
      <c r="N150" s="27" t="s">
        <v>291</v>
      </c>
      <c r="O150" s="28">
        <v>-176.2107</v>
      </c>
      <c r="P150" s="21" t="s">
        <v>135</v>
      </c>
      <c r="Q150" s="29">
        <v>134</v>
      </c>
      <c r="R150" s="21">
        <v>-1.5467</v>
      </c>
      <c r="S150" s="21">
        <v>34.347622268610635</v>
      </c>
      <c r="T150" s="21">
        <f t="shared" si="11"/>
        <v>6750</v>
      </c>
      <c r="U150" s="21">
        <v>278.97199999999998</v>
      </c>
      <c r="V150" s="21">
        <v>0.51511499999999999</v>
      </c>
      <c r="W150" s="21">
        <v>93.252949999999998</v>
      </c>
      <c r="X150" s="21">
        <v>6.6980000000000004</v>
      </c>
      <c r="Y150" s="22">
        <v>381.00441334743596</v>
      </c>
      <c r="Z150" s="30">
        <f t="shared" si="12"/>
        <v>-102.03241334743598</v>
      </c>
      <c r="AA150" s="31">
        <v>32.771669284592321</v>
      </c>
      <c r="AB150" s="31">
        <v>0.21419391689276024</v>
      </c>
      <c r="AC150" s="31">
        <v>2.1989021633839196</v>
      </c>
      <c r="AD150" s="31">
        <v>68.719957272565424</v>
      </c>
      <c r="AE150" s="31">
        <v>3.9E-2</v>
      </c>
      <c r="AF150" s="31">
        <v>2.9000000000000001E-2</v>
      </c>
      <c r="AG150" s="31">
        <v>1.2E-2</v>
      </c>
      <c r="AH150" s="33">
        <v>0.1771160362089915</v>
      </c>
      <c r="AI150" s="33">
        <v>196.26529312324411</v>
      </c>
      <c r="AJ150" s="34">
        <v>119</v>
      </c>
      <c r="AK150" s="23" t="str">
        <f t="shared" si="13"/>
        <v>surface</v>
      </c>
      <c r="AL150" s="21">
        <v>26</v>
      </c>
      <c r="AM150" s="21">
        <v>29</v>
      </c>
      <c r="AN150" s="21">
        <v>26</v>
      </c>
      <c r="AO150" s="21" t="s">
        <v>31</v>
      </c>
    </row>
    <row r="151" spans="1:41" x14ac:dyDescent="0.25">
      <c r="A151" s="25" t="s">
        <v>175</v>
      </c>
      <c r="B151" s="21" t="s">
        <v>4</v>
      </c>
      <c r="C151" s="21" t="s">
        <v>134</v>
      </c>
      <c r="D151" s="21" t="s">
        <v>270</v>
      </c>
      <c r="E151" s="21" t="s">
        <v>4</v>
      </c>
      <c r="F151" s="21" t="s">
        <v>277</v>
      </c>
      <c r="G151" s="21" t="s">
        <v>135</v>
      </c>
      <c r="H151" s="21">
        <v>9214</v>
      </c>
      <c r="I151" s="21" t="s">
        <v>249</v>
      </c>
      <c r="J151" s="26">
        <v>10</v>
      </c>
      <c r="K151" s="27">
        <v>-71.922210000000007</v>
      </c>
      <c r="L151" s="27" t="s">
        <v>35</v>
      </c>
      <c r="M151" s="27" t="s">
        <v>282</v>
      </c>
      <c r="N151" s="27" t="s">
        <v>291</v>
      </c>
      <c r="O151" s="28">
        <v>-176.90119999999999</v>
      </c>
      <c r="P151" s="21" t="s">
        <v>135</v>
      </c>
      <c r="Q151" s="29">
        <v>135</v>
      </c>
      <c r="R151" s="21">
        <v>-0.75129999999999997</v>
      </c>
      <c r="S151" s="21">
        <v>34.121647285938622</v>
      </c>
      <c r="T151" s="21">
        <f t="shared" si="11"/>
        <v>750</v>
      </c>
      <c r="U151" s="21">
        <v>335.83550000000002</v>
      </c>
      <c r="V151" s="21">
        <v>0.30851000000000001</v>
      </c>
      <c r="W151" s="21">
        <v>91.7577</v>
      </c>
      <c r="X151" s="21">
        <v>77.462999999999994</v>
      </c>
      <c r="Y151" s="22">
        <v>373.43926685087422</v>
      </c>
      <c r="Z151" s="30">
        <f t="shared" si="12"/>
        <v>-37.603766850874194</v>
      </c>
      <c r="AA151" s="31">
        <v>32.129087533914038</v>
      </c>
      <c r="AB151" s="31">
        <v>0.34271026702841639</v>
      </c>
      <c r="AC151" s="31">
        <v>2.0858895705521472</v>
      </c>
      <c r="AD151" s="31">
        <v>65.871461634324376</v>
      </c>
      <c r="AE151" s="31">
        <v>5.5E-2</v>
      </c>
      <c r="AF151" s="31">
        <v>0.10299999999999999</v>
      </c>
      <c r="AG151" s="31">
        <v>5.0999999999999997E-2</v>
      </c>
      <c r="AH151" s="33">
        <v>0.46050169414337783</v>
      </c>
      <c r="AI151" s="33">
        <v>642.46374514682088</v>
      </c>
      <c r="AJ151" s="34">
        <v>95</v>
      </c>
      <c r="AK151" s="23" t="str">
        <f t="shared" si="13"/>
        <v>surface</v>
      </c>
      <c r="AL151" s="21">
        <v>27</v>
      </c>
      <c r="AM151" s="21">
        <v>67</v>
      </c>
      <c r="AN151" s="21">
        <v>27</v>
      </c>
      <c r="AO151" s="21" t="s">
        <v>29</v>
      </c>
    </row>
    <row r="152" spans="1:41" x14ac:dyDescent="0.25">
      <c r="A152" s="25" t="s">
        <v>176</v>
      </c>
      <c r="B152" s="21" t="s">
        <v>4</v>
      </c>
      <c r="C152" s="21" t="s">
        <v>134</v>
      </c>
      <c r="D152" s="21" t="s">
        <v>270</v>
      </c>
      <c r="E152" s="21" t="s">
        <v>4</v>
      </c>
      <c r="F152" s="21" t="s">
        <v>277</v>
      </c>
      <c r="G152" s="21" t="s">
        <v>135</v>
      </c>
      <c r="H152" s="21">
        <v>9214</v>
      </c>
      <c r="I152" s="21" t="s">
        <v>249</v>
      </c>
      <c r="J152" s="26">
        <v>50</v>
      </c>
      <c r="K152" s="27">
        <v>-71.922210000000007</v>
      </c>
      <c r="L152" s="27" t="s">
        <v>35</v>
      </c>
      <c r="M152" s="27" t="s">
        <v>282</v>
      </c>
      <c r="N152" s="27" t="s">
        <v>291</v>
      </c>
      <c r="O152" s="28">
        <v>-176.90119999999999</v>
      </c>
      <c r="P152" s="21" t="s">
        <v>135</v>
      </c>
      <c r="Q152" s="29">
        <v>135</v>
      </c>
      <c r="R152" s="21">
        <v>-0.89529999999999998</v>
      </c>
      <c r="S152" s="21">
        <v>34.172590729381383</v>
      </c>
      <c r="T152" s="21">
        <f t="shared" si="11"/>
        <v>3750</v>
      </c>
      <c r="U152" s="21">
        <v>327.577</v>
      </c>
      <c r="V152" s="21">
        <v>0.95347999999999999</v>
      </c>
      <c r="W152" s="21">
        <v>91.905100000000004</v>
      </c>
      <c r="X152" s="21">
        <v>10.036</v>
      </c>
      <c r="Y152" s="22">
        <v>374.76295641443079</v>
      </c>
      <c r="Z152" s="30">
        <f t="shared" si="12"/>
        <v>-47.185956414430791</v>
      </c>
      <c r="AA152" s="31">
        <v>32.414679423104381</v>
      </c>
      <c r="AB152" s="31">
        <v>0.21419391689276024</v>
      </c>
      <c r="AC152" s="31">
        <v>2.0729738456570876</v>
      </c>
      <c r="AD152" s="31">
        <v>67.2957094534449</v>
      </c>
      <c r="AE152" s="31" t="s">
        <v>267</v>
      </c>
      <c r="AF152" s="31" t="s">
        <v>267</v>
      </c>
      <c r="AG152" s="31" t="s">
        <v>267</v>
      </c>
      <c r="AH152" s="33">
        <v>0.53134810862697435</v>
      </c>
      <c r="AI152" s="33">
        <v>642.46374514682088</v>
      </c>
      <c r="AJ152" s="34">
        <v>95</v>
      </c>
      <c r="AK152" s="23" t="str">
        <f t="shared" si="13"/>
        <v>surface</v>
      </c>
      <c r="AL152" s="21">
        <v>27</v>
      </c>
      <c r="AM152" s="21">
        <v>67</v>
      </c>
      <c r="AN152" s="21">
        <v>27</v>
      </c>
      <c r="AO152" s="21" t="s">
        <v>31</v>
      </c>
    </row>
    <row r="153" spans="1:41" x14ac:dyDescent="0.25">
      <c r="A153" s="25" t="s">
        <v>177</v>
      </c>
      <c r="B153" s="21" t="s">
        <v>4</v>
      </c>
      <c r="C153" s="21" t="s">
        <v>134</v>
      </c>
      <c r="D153" s="21" t="s">
        <v>270</v>
      </c>
      <c r="E153" s="21" t="s">
        <v>4</v>
      </c>
      <c r="F153" s="21" t="s">
        <v>277</v>
      </c>
      <c r="G153" s="21" t="s">
        <v>135</v>
      </c>
      <c r="H153" s="21">
        <v>9214</v>
      </c>
      <c r="I153" s="21" t="s">
        <v>249</v>
      </c>
      <c r="J153" s="26">
        <v>100</v>
      </c>
      <c r="K153" s="27">
        <v>-71.922210000000007</v>
      </c>
      <c r="L153" s="27" t="s">
        <v>35</v>
      </c>
      <c r="M153" s="27" t="s">
        <v>282</v>
      </c>
      <c r="N153" s="27" t="s">
        <v>291</v>
      </c>
      <c r="O153" s="28">
        <v>-176.90119999999999</v>
      </c>
      <c r="P153" s="28"/>
      <c r="Q153" s="29">
        <v>135</v>
      </c>
      <c r="R153" s="21">
        <v>-1.1581999999999999</v>
      </c>
      <c r="S153" s="21">
        <v>34.242472314666472</v>
      </c>
      <c r="T153" s="21">
        <f t="shared" si="11"/>
        <v>7500</v>
      </c>
      <c r="U153" s="21">
        <v>305.4545</v>
      </c>
      <c r="V153" s="21">
        <v>0.99869000000000008</v>
      </c>
      <c r="W153" s="21">
        <v>92.604250000000008</v>
      </c>
      <c r="X153" s="21">
        <v>0.76649499999999993</v>
      </c>
      <c r="Y153" s="22">
        <v>377.26178837618886</v>
      </c>
      <c r="Z153" s="30">
        <f t="shared" si="12"/>
        <v>-71.807288376188865</v>
      </c>
      <c r="AA153" s="31">
        <v>33.128659146080253</v>
      </c>
      <c r="AB153" s="31">
        <v>7.1397972297586751E-2</v>
      </c>
      <c r="AC153" s="31">
        <v>2.2182757507265096</v>
      </c>
      <c r="AD153" s="31">
        <v>69.432081182125685</v>
      </c>
      <c r="AE153" s="37">
        <v>6.8000000000000005E-2</v>
      </c>
      <c r="AF153" s="37">
        <v>0.111</v>
      </c>
      <c r="AG153" s="37">
        <v>0.14699999999999999</v>
      </c>
      <c r="AH153" s="33">
        <v>0.62399341987475465</v>
      </c>
      <c r="AI153" s="33">
        <v>642.46374514682088</v>
      </c>
      <c r="AJ153" s="34">
        <v>95</v>
      </c>
      <c r="AK153" s="23" t="str">
        <f t="shared" si="13"/>
        <v>sub-surface</v>
      </c>
      <c r="AL153" s="21">
        <v>27</v>
      </c>
      <c r="AM153" s="21">
        <v>67</v>
      </c>
      <c r="AN153" s="21">
        <v>27</v>
      </c>
      <c r="AO153" s="21" t="s">
        <v>31</v>
      </c>
    </row>
    <row r="154" spans="1:41" x14ac:dyDescent="0.25">
      <c r="A154" s="25" t="s">
        <v>178</v>
      </c>
      <c r="B154" s="21" t="s">
        <v>4</v>
      </c>
      <c r="C154" s="21" t="s">
        <v>134</v>
      </c>
      <c r="D154" s="21" t="s">
        <v>270</v>
      </c>
      <c r="E154" s="21" t="s">
        <v>4</v>
      </c>
      <c r="F154" s="21" t="s">
        <v>276</v>
      </c>
      <c r="G154" s="21" t="s">
        <v>135</v>
      </c>
      <c r="H154" s="21">
        <v>9215</v>
      </c>
      <c r="I154" s="21" t="s">
        <v>250</v>
      </c>
      <c r="J154" s="26">
        <v>10</v>
      </c>
      <c r="K154" s="27">
        <v>-72.464500000000001</v>
      </c>
      <c r="L154" s="27" t="s">
        <v>35</v>
      </c>
      <c r="M154" s="27" t="s">
        <v>282</v>
      </c>
      <c r="N154" s="27" t="s">
        <v>291</v>
      </c>
      <c r="O154" s="28">
        <v>-176.32769999999999</v>
      </c>
      <c r="P154" s="21" t="s">
        <v>135</v>
      </c>
      <c r="Q154" s="29">
        <v>136</v>
      </c>
      <c r="R154" s="21">
        <v>-0.64565000000000006</v>
      </c>
      <c r="S154" s="21">
        <v>34.171363768622442</v>
      </c>
      <c r="T154" s="21">
        <f t="shared" si="11"/>
        <v>750</v>
      </c>
      <c r="U154" s="21">
        <v>333.19749999999999</v>
      </c>
      <c r="V154" s="21">
        <v>0.240865</v>
      </c>
      <c r="W154" s="21">
        <v>90.872700000000009</v>
      </c>
      <c r="X154" s="21">
        <v>91.941000000000003</v>
      </c>
      <c r="Y154" s="22">
        <v>372.25090455130902</v>
      </c>
      <c r="Z154" s="30">
        <f t="shared" si="12"/>
        <v>-39.053404551309029</v>
      </c>
      <c r="AA154" s="31">
        <v>31.843495644723689</v>
      </c>
      <c r="AB154" s="31">
        <v>0.5354847922319006</v>
      </c>
      <c r="AC154" s="31">
        <v>2.0794317081046176</v>
      </c>
      <c r="AD154" s="31">
        <v>66.939647498664769</v>
      </c>
      <c r="AE154" s="31">
        <v>8.3000000000000004E-2</v>
      </c>
      <c r="AF154" s="31">
        <v>0.20899999999999999</v>
      </c>
      <c r="AG154" s="31">
        <v>2.5999999999999999E-2</v>
      </c>
      <c r="AH154" s="33">
        <v>0.61581883358818568</v>
      </c>
      <c r="AI154" s="33">
        <v>559.20916354478379</v>
      </c>
      <c r="AJ154" s="34">
        <v>94</v>
      </c>
      <c r="AK154" s="23" t="str">
        <f t="shared" si="13"/>
        <v>surface</v>
      </c>
      <c r="AL154" s="21">
        <v>50</v>
      </c>
      <c r="AM154" s="21">
        <v>57</v>
      </c>
      <c r="AN154" s="21">
        <v>50</v>
      </c>
      <c r="AO154" s="21" t="s">
        <v>29</v>
      </c>
    </row>
    <row r="155" spans="1:41" x14ac:dyDescent="0.25">
      <c r="A155" s="25" t="s">
        <v>179</v>
      </c>
      <c r="B155" s="21" t="s">
        <v>4</v>
      </c>
      <c r="C155" s="21" t="s">
        <v>134</v>
      </c>
      <c r="D155" s="21" t="s">
        <v>270</v>
      </c>
      <c r="E155" s="21" t="s">
        <v>4</v>
      </c>
      <c r="F155" s="21" t="s">
        <v>276</v>
      </c>
      <c r="G155" s="21" t="s">
        <v>135</v>
      </c>
      <c r="H155" s="21">
        <v>9215</v>
      </c>
      <c r="I155" s="21" t="s">
        <v>250</v>
      </c>
      <c r="J155" s="26">
        <v>50</v>
      </c>
      <c r="K155" s="27">
        <v>-72.464500000000001</v>
      </c>
      <c r="L155" s="27" t="s">
        <v>35</v>
      </c>
      <c r="M155" s="27" t="s">
        <v>282</v>
      </c>
      <c r="N155" s="27" t="s">
        <v>291</v>
      </c>
      <c r="O155" s="28">
        <v>-176.32769999999999</v>
      </c>
      <c r="P155" s="21" t="s">
        <v>135</v>
      </c>
      <c r="Q155" s="29">
        <v>136</v>
      </c>
      <c r="R155" s="21">
        <v>-0.76739999999999997</v>
      </c>
      <c r="S155" s="21">
        <v>34.211349177330618</v>
      </c>
      <c r="T155" s="21">
        <f t="shared" si="11"/>
        <v>3750</v>
      </c>
      <c r="U155" s="21">
        <v>321.96100000000001</v>
      </c>
      <c r="V155" s="21">
        <v>1.169</v>
      </c>
      <c r="W155" s="21">
        <v>91.105599999999995</v>
      </c>
      <c r="X155" s="21">
        <v>12.885999999999999</v>
      </c>
      <c r="Y155" s="22">
        <v>373.37130756237423</v>
      </c>
      <c r="Z155" s="30">
        <f t="shared" si="12"/>
        <v>-51.410307562374214</v>
      </c>
      <c r="AA155" s="31">
        <v>32.057689561616449</v>
      </c>
      <c r="AB155" s="31">
        <v>0.18563472797372554</v>
      </c>
      <c r="AC155" s="31">
        <v>2.0955763642234424</v>
      </c>
      <c r="AD155" s="31">
        <v>66.939647498664769</v>
      </c>
      <c r="AE155" s="31">
        <v>8.6999999999999994E-2</v>
      </c>
      <c r="AF155" s="31">
        <v>0.127</v>
      </c>
      <c r="AG155" s="31">
        <v>9.1999999999999998E-2</v>
      </c>
      <c r="AH155" s="33">
        <v>0.60219452311057109</v>
      </c>
      <c r="AI155" s="33">
        <v>559.20916354478379</v>
      </c>
      <c r="AJ155" s="34">
        <v>94</v>
      </c>
      <c r="AK155" s="23" t="str">
        <f t="shared" si="13"/>
        <v>surface</v>
      </c>
      <c r="AL155" s="21">
        <v>50</v>
      </c>
      <c r="AM155" s="21">
        <v>57</v>
      </c>
      <c r="AN155" s="21">
        <v>50</v>
      </c>
      <c r="AO155" s="21" t="s">
        <v>29</v>
      </c>
    </row>
    <row r="156" spans="1:41" x14ac:dyDescent="0.25">
      <c r="A156" s="25" t="s">
        <v>180</v>
      </c>
      <c r="B156" s="21" t="s">
        <v>4</v>
      </c>
      <c r="C156" s="21" t="s">
        <v>134</v>
      </c>
      <c r="D156" s="21" t="s">
        <v>270</v>
      </c>
      <c r="E156" s="21" t="s">
        <v>4</v>
      </c>
      <c r="F156" s="21" t="s">
        <v>276</v>
      </c>
      <c r="G156" s="21" t="s">
        <v>135</v>
      </c>
      <c r="H156" s="21">
        <v>9215</v>
      </c>
      <c r="I156" s="21" t="s">
        <v>250</v>
      </c>
      <c r="J156" s="26">
        <v>80</v>
      </c>
      <c r="K156" s="27">
        <v>-72.464500000000001</v>
      </c>
      <c r="L156" s="27" t="s">
        <v>35</v>
      </c>
      <c r="M156" s="27" t="s">
        <v>282</v>
      </c>
      <c r="N156" s="27" t="s">
        <v>291</v>
      </c>
      <c r="O156" s="28">
        <v>-176.32769999999999</v>
      </c>
      <c r="P156" s="21" t="s">
        <v>135</v>
      </c>
      <c r="Q156" s="29">
        <v>136</v>
      </c>
      <c r="R156" s="21">
        <v>-1.2346999999999999</v>
      </c>
      <c r="S156" s="21">
        <v>34.358361260443601</v>
      </c>
      <c r="T156" s="21">
        <f t="shared" si="11"/>
        <v>6000</v>
      </c>
      <c r="U156" s="21">
        <v>275.7955</v>
      </c>
      <c r="V156" s="21">
        <v>0.54291500000000004</v>
      </c>
      <c r="W156" s="21">
        <v>93.162100000000009</v>
      </c>
      <c r="X156" s="21">
        <v>0.97217500000000001</v>
      </c>
      <c r="Y156" s="22">
        <v>377.74562350427192</v>
      </c>
      <c r="Z156" s="30">
        <f t="shared" si="12"/>
        <v>-101.95012350427191</v>
      </c>
      <c r="AA156" s="31">
        <v>33.200057118377835</v>
      </c>
      <c r="AB156" s="31">
        <v>7.1397972297586751E-2</v>
      </c>
      <c r="AC156" s="31">
        <v>2.1762996448175658</v>
      </c>
      <c r="AD156" s="31">
        <v>71.924514865586616</v>
      </c>
      <c r="AE156" s="31">
        <v>0.10100000000000001</v>
      </c>
      <c r="AF156" s="31">
        <v>0.108</v>
      </c>
      <c r="AG156" s="31">
        <v>0.16300000000000001</v>
      </c>
      <c r="AH156" s="33">
        <v>0.68121552388073647</v>
      </c>
      <c r="AI156" s="33">
        <v>559.20916354478379</v>
      </c>
      <c r="AJ156" s="34">
        <v>94</v>
      </c>
      <c r="AK156" s="23" t="str">
        <f t="shared" si="13"/>
        <v>surface</v>
      </c>
      <c r="AL156" s="21">
        <v>50</v>
      </c>
      <c r="AM156" s="21">
        <v>57</v>
      </c>
      <c r="AN156" s="21">
        <v>50</v>
      </c>
      <c r="AO156" s="21" t="s">
        <v>31</v>
      </c>
    </row>
    <row r="157" spans="1:41" x14ac:dyDescent="0.25">
      <c r="A157" s="25" t="s">
        <v>181</v>
      </c>
      <c r="B157" s="21" t="s">
        <v>4</v>
      </c>
      <c r="C157" s="21" t="s">
        <v>134</v>
      </c>
      <c r="D157" s="21" t="s">
        <v>270</v>
      </c>
      <c r="E157" s="21" t="s">
        <v>4</v>
      </c>
      <c r="F157" s="21" t="s">
        <v>276</v>
      </c>
      <c r="G157" s="21" t="s">
        <v>135</v>
      </c>
      <c r="H157" s="21">
        <v>9216</v>
      </c>
      <c r="I157" s="21" t="s">
        <v>251</v>
      </c>
      <c r="J157" s="26">
        <v>10</v>
      </c>
      <c r="K157" s="27">
        <v>-72.623180000000005</v>
      </c>
      <c r="L157" s="27" t="s">
        <v>35</v>
      </c>
      <c r="M157" s="27" t="s">
        <v>282</v>
      </c>
      <c r="N157" s="27" t="s">
        <v>291</v>
      </c>
      <c r="O157" s="28">
        <v>-175.70750000000001</v>
      </c>
      <c r="P157" s="21" t="s">
        <v>135</v>
      </c>
      <c r="Q157" s="29">
        <v>137</v>
      </c>
      <c r="R157" s="21">
        <v>-0.4415</v>
      </c>
      <c r="S157" s="21">
        <v>34.110795778117136</v>
      </c>
      <c r="T157" s="21">
        <f t="shared" si="11"/>
        <v>750</v>
      </c>
      <c r="U157" s="21">
        <v>341.54</v>
      </c>
      <c r="V157" s="21">
        <v>0.33264499999999997</v>
      </c>
      <c r="W157" s="21">
        <v>91.531100000000009</v>
      </c>
      <c r="X157" s="21">
        <v>51.064</v>
      </c>
      <c r="Y157" s="22">
        <v>370.36937693281851</v>
      </c>
      <c r="Z157" s="30">
        <f t="shared" si="12"/>
        <v>-28.829376932818491</v>
      </c>
      <c r="AA157" s="31">
        <v>31.629301727830928</v>
      </c>
      <c r="AB157" s="31">
        <v>0.42124803655576182</v>
      </c>
      <c r="AC157" s="31">
        <v>2.0503713270907329</v>
      </c>
      <c r="AD157" s="31">
        <v>64.091151860423707</v>
      </c>
      <c r="AE157" s="31">
        <v>5.6000000000000001E-2</v>
      </c>
      <c r="AF157" s="31">
        <v>0.111</v>
      </c>
      <c r="AG157" s="31">
        <v>4.2999999999999997E-2</v>
      </c>
      <c r="AH157" s="33">
        <v>0.34878234822693704</v>
      </c>
      <c r="AI157" s="33">
        <v>379.13360483102872</v>
      </c>
      <c r="AJ157" s="34">
        <v>102</v>
      </c>
      <c r="AK157" s="23" t="str">
        <f t="shared" si="13"/>
        <v>surface</v>
      </c>
      <c r="AL157" s="21">
        <v>40</v>
      </c>
      <c r="AM157" s="21">
        <v>45</v>
      </c>
      <c r="AN157" s="21">
        <v>40</v>
      </c>
      <c r="AO157" s="21" t="s">
        <v>29</v>
      </c>
    </row>
    <row r="158" spans="1:41" x14ac:dyDescent="0.25">
      <c r="A158" s="25" t="s">
        <v>182</v>
      </c>
      <c r="B158" s="21" t="s">
        <v>4</v>
      </c>
      <c r="C158" s="21" t="s">
        <v>134</v>
      </c>
      <c r="D158" s="21" t="s">
        <v>270</v>
      </c>
      <c r="E158" s="21" t="s">
        <v>4</v>
      </c>
      <c r="F158" s="21" t="s">
        <v>276</v>
      </c>
      <c r="G158" s="21" t="s">
        <v>135</v>
      </c>
      <c r="H158" s="21">
        <v>9216</v>
      </c>
      <c r="I158" s="21" t="s">
        <v>251</v>
      </c>
      <c r="J158" s="26">
        <v>50</v>
      </c>
      <c r="K158" s="27">
        <v>-72.623180000000005</v>
      </c>
      <c r="L158" s="27" t="s">
        <v>35</v>
      </c>
      <c r="M158" s="27" t="s">
        <v>282</v>
      </c>
      <c r="N158" s="27" t="s">
        <v>291</v>
      </c>
      <c r="O158" s="28">
        <v>-175.70750000000001</v>
      </c>
      <c r="P158" s="21" t="s">
        <v>135</v>
      </c>
      <c r="Q158" s="29">
        <v>137</v>
      </c>
      <c r="R158" s="21">
        <v>-0.71909999999999996</v>
      </c>
      <c r="S158" s="21">
        <v>34.166679501293594</v>
      </c>
      <c r="T158" s="21">
        <f t="shared" si="11"/>
        <v>3750</v>
      </c>
      <c r="U158" s="21">
        <v>327.24400000000003</v>
      </c>
      <c r="V158" s="21">
        <v>0.96904000000000001</v>
      </c>
      <c r="W158" s="21">
        <v>91.829099999999997</v>
      </c>
      <c r="X158" s="21">
        <v>8.1736000000000004</v>
      </c>
      <c r="Y158" s="22">
        <v>372.99987920764676</v>
      </c>
      <c r="Z158" s="30">
        <f t="shared" si="12"/>
        <v>-45.755879207646728</v>
      </c>
      <c r="AA158" s="31">
        <v>26.917035556190203</v>
      </c>
      <c r="AB158" s="31">
        <v>0.95673282878766241</v>
      </c>
      <c r="AC158" s="31">
        <v>1.7597675169518889</v>
      </c>
      <c r="AD158" s="31">
        <v>56.613850810040944</v>
      </c>
      <c r="AE158" s="31">
        <v>8.2000000000000003E-2</v>
      </c>
      <c r="AF158" s="31">
        <v>0.129</v>
      </c>
      <c r="AG158" s="31">
        <v>0.06</v>
      </c>
      <c r="AH158" s="33">
        <v>0.45232710785680896</v>
      </c>
      <c r="AI158" s="33">
        <v>379.13360483102872</v>
      </c>
      <c r="AJ158" s="34">
        <v>102</v>
      </c>
      <c r="AK158" s="23" t="str">
        <f t="shared" si="13"/>
        <v>surface</v>
      </c>
      <c r="AL158" s="21">
        <v>40</v>
      </c>
      <c r="AM158" s="21">
        <v>45</v>
      </c>
      <c r="AN158" s="21">
        <v>40</v>
      </c>
      <c r="AO158" s="21" t="s">
        <v>31</v>
      </c>
    </row>
    <row r="159" spans="1:41" x14ac:dyDescent="0.25">
      <c r="A159" s="25" t="s">
        <v>183</v>
      </c>
      <c r="B159" s="21" t="s">
        <v>4</v>
      </c>
      <c r="C159" s="21" t="s">
        <v>134</v>
      </c>
      <c r="D159" s="21" t="s">
        <v>270</v>
      </c>
      <c r="E159" s="21" t="s">
        <v>4</v>
      </c>
      <c r="F159" s="21" t="s">
        <v>276</v>
      </c>
      <c r="G159" s="21" t="s">
        <v>135</v>
      </c>
      <c r="H159" s="21">
        <v>9216</v>
      </c>
      <c r="I159" s="21" t="s">
        <v>251</v>
      </c>
      <c r="J159" s="26">
        <v>80</v>
      </c>
      <c r="K159" s="27">
        <v>-72.623180000000005</v>
      </c>
      <c r="L159" s="27" t="s">
        <v>35</v>
      </c>
      <c r="M159" s="27" t="s">
        <v>282</v>
      </c>
      <c r="N159" s="27" t="s">
        <v>291</v>
      </c>
      <c r="O159" s="28">
        <v>-175.70750000000001</v>
      </c>
      <c r="P159" s="21" t="s">
        <v>135</v>
      </c>
      <c r="Q159" s="29">
        <v>137</v>
      </c>
      <c r="R159" s="21">
        <v>-1.3492999999999999</v>
      </c>
      <c r="S159" s="21">
        <v>34.268030492698983</v>
      </c>
      <c r="T159" s="21">
        <f t="shared" si="11"/>
        <v>6000</v>
      </c>
      <c r="U159" s="21">
        <v>292.39499999999998</v>
      </c>
      <c r="V159" s="21">
        <v>0.80974999999999997</v>
      </c>
      <c r="W159" s="21">
        <v>92.538199999999989</v>
      </c>
      <c r="X159" s="21">
        <v>1.9953500000000002</v>
      </c>
      <c r="Y159" s="22">
        <v>379.16294262389346</v>
      </c>
      <c r="Z159" s="30">
        <f t="shared" si="12"/>
        <v>-86.767942623893475</v>
      </c>
      <c r="AA159" s="31">
        <v>33.628444952163356</v>
      </c>
      <c r="AB159" s="31">
        <v>0.24989290304155362</v>
      </c>
      <c r="AC159" s="31">
        <v>2.1956732321601549</v>
      </c>
      <c r="AD159" s="31">
        <v>69.076019227345554</v>
      </c>
      <c r="AE159" s="31">
        <v>0.122</v>
      </c>
      <c r="AF159" s="31">
        <v>6.7000000000000004E-2</v>
      </c>
      <c r="AG159" s="31">
        <v>0.108</v>
      </c>
      <c r="AH159" s="33">
        <v>0.4223536248060567</v>
      </c>
      <c r="AI159" s="33">
        <v>379.13360483102872</v>
      </c>
      <c r="AJ159" s="34">
        <v>102</v>
      </c>
      <c r="AK159" s="23" t="str">
        <f t="shared" si="13"/>
        <v>surface</v>
      </c>
      <c r="AL159" s="21">
        <v>40</v>
      </c>
      <c r="AM159" s="21">
        <v>45</v>
      </c>
      <c r="AN159" s="21">
        <v>40</v>
      </c>
      <c r="AO159" s="21" t="s">
        <v>31</v>
      </c>
    </row>
    <row r="160" spans="1:41" x14ac:dyDescent="0.25">
      <c r="A160" s="25" t="s">
        <v>184</v>
      </c>
      <c r="B160" s="21" t="s">
        <v>4</v>
      </c>
      <c r="C160" s="21" t="s">
        <v>134</v>
      </c>
      <c r="D160" s="21" t="s">
        <v>270</v>
      </c>
      <c r="E160" s="21" t="s">
        <v>4</v>
      </c>
      <c r="F160" s="21" t="s">
        <v>276</v>
      </c>
      <c r="G160" s="21" t="s">
        <v>135</v>
      </c>
      <c r="H160" s="21">
        <v>9217</v>
      </c>
      <c r="I160" s="21" t="s">
        <v>252</v>
      </c>
      <c r="J160" s="26">
        <v>10</v>
      </c>
      <c r="K160" s="27">
        <v>-72.951099999999997</v>
      </c>
      <c r="L160" s="27" t="s">
        <v>35</v>
      </c>
      <c r="M160" s="27" t="s">
        <v>282</v>
      </c>
      <c r="N160" s="27" t="s">
        <v>291</v>
      </c>
      <c r="O160" s="28">
        <v>-177.65479999999999</v>
      </c>
      <c r="P160" s="21" t="s">
        <v>135</v>
      </c>
      <c r="Q160" s="29">
        <v>139</v>
      </c>
      <c r="R160" s="21">
        <v>-0.58799999999999997</v>
      </c>
      <c r="S160" s="21">
        <v>34.104875723633079</v>
      </c>
      <c r="T160" s="21">
        <f t="shared" si="11"/>
        <v>750</v>
      </c>
      <c r="U160" s="21">
        <v>337.733</v>
      </c>
      <c r="V160" s="21">
        <v>0.55813000000000001</v>
      </c>
      <c r="W160" s="21">
        <v>90.567899999999995</v>
      </c>
      <c r="X160" s="21">
        <v>55.344999999999999</v>
      </c>
      <c r="Y160" s="22">
        <v>371.84379981345529</v>
      </c>
      <c r="Z160" s="30">
        <f t="shared" si="12"/>
        <v>-34.110799813455287</v>
      </c>
      <c r="AA160" s="31">
        <v>31.914893617021278</v>
      </c>
      <c r="AB160" s="31">
        <v>0.59974296729972876</v>
      </c>
      <c r="AC160" s="31">
        <v>1.6532127865676463</v>
      </c>
      <c r="AD160" s="31">
        <v>68.007833363005162</v>
      </c>
      <c r="AE160" s="31">
        <v>7.3999999999999996E-2</v>
      </c>
      <c r="AF160" s="31">
        <v>0.10299999999999999</v>
      </c>
      <c r="AG160" s="31">
        <v>4.2999999999999997E-2</v>
      </c>
      <c r="AH160" s="33">
        <v>0.38420555546873547</v>
      </c>
      <c r="AI160" s="33">
        <v>624.59798465813799</v>
      </c>
      <c r="AJ160" s="34">
        <v>88</v>
      </c>
      <c r="AK160" s="23" t="str">
        <f t="shared" si="13"/>
        <v>surface</v>
      </c>
      <c r="AL160" s="21">
        <v>49</v>
      </c>
      <c r="AM160" s="21">
        <v>99</v>
      </c>
      <c r="AN160" s="21">
        <v>49</v>
      </c>
      <c r="AO160" s="21" t="s">
        <v>29</v>
      </c>
    </row>
    <row r="161" spans="1:41" x14ac:dyDescent="0.25">
      <c r="A161" s="25" t="s">
        <v>185</v>
      </c>
      <c r="B161" s="21" t="s">
        <v>4</v>
      </c>
      <c r="C161" s="21" t="s">
        <v>134</v>
      </c>
      <c r="D161" s="21" t="s">
        <v>270</v>
      </c>
      <c r="E161" s="21" t="s">
        <v>4</v>
      </c>
      <c r="F161" s="21" t="s">
        <v>276</v>
      </c>
      <c r="G161" s="21" t="s">
        <v>135</v>
      </c>
      <c r="H161" s="21">
        <v>9217</v>
      </c>
      <c r="I161" s="21" t="s">
        <v>252</v>
      </c>
      <c r="J161" s="26">
        <v>50</v>
      </c>
      <c r="K161" s="27">
        <v>-72.951099999999997</v>
      </c>
      <c r="L161" s="27" t="s">
        <v>35</v>
      </c>
      <c r="M161" s="27" t="s">
        <v>282</v>
      </c>
      <c r="N161" s="27" t="s">
        <v>291</v>
      </c>
      <c r="O161" s="28">
        <v>-177.65479999999999</v>
      </c>
      <c r="P161" s="21" t="s">
        <v>135</v>
      </c>
      <c r="Q161" s="29">
        <v>139</v>
      </c>
      <c r="R161" s="21">
        <v>-0.51165000000000005</v>
      </c>
      <c r="S161" s="21">
        <v>34.145945586269221</v>
      </c>
      <c r="T161" s="21">
        <f t="shared" si="11"/>
        <v>3750</v>
      </c>
      <c r="U161" s="21">
        <v>335.065</v>
      </c>
      <c r="V161" s="21">
        <v>1.3089499999999998</v>
      </c>
      <c r="W161" s="21">
        <v>90.377099999999999</v>
      </c>
      <c r="X161" s="21">
        <v>6.7925000000000004</v>
      </c>
      <c r="Y161" s="22">
        <v>370.97749713654025</v>
      </c>
      <c r="Z161" s="30">
        <f t="shared" si="12"/>
        <v>-35.912497136540253</v>
      </c>
      <c r="AA161" s="31">
        <v>31.914893617021278</v>
      </c>
      <c r="AB161" s="31">
        <v>0.16421533628444951</v>
      </c>
      <c r="AC161" s="31">
        <v>2.1149499515660319</v>
      </c>
      <c r="AD161" s="31">
        <v>68.007833363005162</v>
      </c>
      <c r="AE161" s="31">
        <v>0.122</v>
      </c>
      <c r="AF161" s="31">
        <v>0.13</v>
      </c>
      <c r="AG161" s="31">
        <v>6.9000000000000006E-2</v>
      </c>
      <c r="AH161" s="33">
        <v>0.55587186748668094</v>
      </c>
      <c r="AI161" s="33">
        <v>624.59798465813799</v>
      </c>
      <c r="AJ161" s="34">
        <v>88</v>
      </c>
      <c r="AK161" s="23" t="str">
        <f t="shared" si="13"/>
        <v>surface</v>
      </c>
      <c r="AL161" s="21">
        <v>49</v>
      </c>
      <c r="AM161" s="21">
        <v>99</v>
      </c>
      <c r="AN161" s="21">
        <v>49</v>
      </c>
      <c r="AO161" s="21" t="s">
        <v>31</v>
      </c>
    </row>
    <row r="162" spans="1:41" x14ac:dyDescent="0.25">
      <c r="A162" s="25" t="s">
        <v>186</v>
      </c>
      <c r="B162" s="21" t="s">
        <v>4</v>
      </c>
      <c r="C162" s="21" t="s">
        <v>134</v>
      </c>
      <c r="D162" s="21" t="s">
        <v>270</v>
      </c>
      <c r="E162" s="21" t="s">
        <v>4</v>
      </c>
      <c r="F162" s="21" t="s">
        <v>276</v>
      </c>
      <c r="G162" s="21" t="s">
        <v>135</v>
      </c>
      <c r="H162" s="21">
        <v>9217</v>
      </c>
      <c r="I162" s="21" t="s">
        <v>252</v>
      </c>
      <c r="J162" s="26">
        <v>75</v>
      </c>
      <c r="K162" s="27">
        <v>-72.951099999999997</v>
      </c>
      <c r="L162" s="27" t="s">
        <v>35</v>
      </c>
      <c r="M162" s="27" t="s">
        <v>282</v>
      </c>
      <c r="N162" s="27" t="s">
        <v>291</v>
      </c>
      <c r="O162" s="28">
        <v>-177.65479999999999</v>
      </c>
      <c r="P162" s="21" t="s">
        <v>135</v>
      </c>
      <c r="Q162" s="29">
        <v>139</v>
      </c>
      <c r="R162" s="21">
        <v>-0.42749999999999999</v>
      </c>
      <c r="S162" s="21">
        <v>34.161405293386032</v>
      </c>
      <c r="T162" s="21">
        <f t="shared" si="11"/>
        <v>5625</v>
      </c>
      <c r="U162" s="21">
        <v>334.88400000000001</v>
      </c>
      <c r="V162" s="21">
        <v>1.4033</v>
      </c>
      <c r="W162" s="21">
        <v>90.567099999999996</v>
      </c>
      <c r="X162" s="21">
        <v>1.7209000000000001</v>
      </c>
      <c r="Y162" s="22">
        <v>370.10205915799503</v>
      </c>
      <c r="Z162" s="30">
        <f t="shared" si="12"/>
        <v>-35.218059157995015</v>
      </c>
      <c r="AA162" s="31">
        <v>32.057689561616449</v>
      </c>
      <c r="AB162" s="31">
        <v>0.3141510781093817</v>
      </c>
      <c r="AC162" s="31">
        <v>1.9631901840490797</v>
      </c>
      <c r="AD162" s="31">
        <v>68.007833363005162</v>
      </c>
      <c r="AE162" s="31">
        <v>0.17699999999999999</v>
      </c>
      <c r="AF162" s="31">
        <v>8.6999999999999994E-2</v>
      </c>
      <c r="AG162" s="31">
        <v>0.13200000000000001</v>
      </c>
      <c r="AH162" s="33">
        <v>0.63761773035236935</v>
      </c>
      <c r="AI162" s="33">
        <v>624.59798465813799</v>
      </c>
      <c r="AJ162" s="34">
        <v>88</v>
      </c>
      <c r="AK162" s="23" t="str">
        <f t="shared" si="13"/>
        <v>surface</v>
      </c>
      <c r="AL162" s="21">
        <v>49</v>
      </c>
      <c r="AM162" s="21">
        <v>99</v>
      </c>
      <c r="AN162" s="21">
        <v>49</v>
      </c>
      <c r="AO162" s="21" t="s">
        <v>31</v>
      </c>
    </row>
    <row r="163" spans="1:41" x14ac:dyDescent="0.25">
      <c r="A163" s="25" t="s">
        <v>187</v>
      </c>
      <c r="B163" s="21" t="s">
        <v>4</v>
      </c>
      <c r="C163" s="21" t="s">
        <v>134</v>
      </c>
      <c r="D163" s="21" t="s">
        <v>270</v>
      </c>
      <c r="E163" s="21" t="s">
        <v>4</v>
      </c>
      <c r="F163" s="21" t="s">
        <v>276</v>
      </c>
      <c r="G163" s="21" t="s">
        <v>135</v>
      </c>
      <c r="H163" s="21">
        <v>9219</v>
      </c>
      <c r="I163" s="21" t="s">
        <v>253</v>
      </c>
      <c r="J163" s="26">
        <v>10</v>
      </c>
      <c r="K163" s="27">
        <v>-72.72072</v>
      </c>
      <c r="L163" s="27" t="s">
        <v>35</v>
      </c>
      <c r="M163" s="27" t="s">
        <v>282</v>
      </c>
      <c r="N163" s="27" t="s">
        <v>291</v>
      </c>
      <c r="O163" s="28">
        <v>179.56559999999999</v>
      </c>
      <c r="P163" s="21" t="s">
        <v>135</v>
      </c>
      <c r="Q163" s="29">
        <v>138</v>
      </c>
      <c r="R163" s="21">
        <v>-0.58860000000000001</v>
      </c>
      <c r="S163" s="21">
        <v>34.1967901405812</v>
      </c>
      <c r="T163" s="21">
        <f t="shared" si="11"/>
        <v>750</v>
      </c>
      <c r="U163" s="21">
        <v>337.3175</v>
      </c>
      <c r="V163" s="21">
        <v>0.19731000000000001</v>
      </c>
      <c r="W163" s="21">
        <v>90.752200000000002</v>
      </c>
      <c r="X163" s="21">
        <v>90.986000000000004</v>
      </c>
      <c r="Y163" s="22">
        <v>371.61538166811778</v>
      </c>
      <c r="Z163" s="30">
        <f t="shared" si="12"/>
        <v>-34.297881668117782</v>
      </c>
      <c r="AA163" s="31">
        <v>30.344138226474367</v>
      </c>
      <c r="AB163" s="31">
        <v>0.17849493074396686</v>
      </c>
      <c r="AC163" s="31">
        <v>1.9696480464966097</v>
      </c>
      <c r="AD163" s="31">
        <v>64.091151860423707</v>
      </c>
      <c r="AE163" s="31">
        <v>4.8000000000000001E-2</v>
      </c>
      <c r="AF163" s="31">
        <v>9.0999999999999998E-2</v>
      </c>
      <c r="AG163" s="31">
        <v>0.16500000000000001</v>
      </c>
      <c r="AH163" s="33">
        <v>0.53134810862697435</v>
      </c>
      <c r="AI163" s="33">
        <v>718.94524209661643</v>
      </c>
      <c r="AJ163" s="34">
        <v>125</v>
      </c>
      <c r="AK163" s="23" t="str">
        <f t="shared" si="13"/>
        <v>surface</v>
      </c>
      <c r="AL163" s="21">
        <v>37</v>
      </c>
      <c r="AM163" s="21">
        <v>35</v>
      </c>
      <c r="AN163" s="21">
        <v>35</v>
      </c>
      <c r="AO163" s="21" t="s">
        <v>29</v>
      </c>
    </row>
    <row r="164" spans="1:41" x14ac:dyDescent="0.25">
      <c r="A164" s="25" t="s">
        <v>188</v>
      </c>
      <c r="B164" s="21" t="s">
        <v>4</v>
      </c>
      <c r="C164" s="21" t="s">
        <v>134</v>
      </c>
      <c r="D164" s="21" t="s">
        <v>270</v>
      </c>
      <c r="E164" s="21" t="s">
        <v>4</v>
      </c>
      <c r="F164" s="21" t="s">
        <v>276</v>
      </c>
      <c r="G164" s="21" t="s">
        <v>135</v>
      </c>
      <c r="H164" s="21">
        <v>9219</v>
      </c>
      <c r="I164" s="21" t="s">
        <v>253</v>
      </c>
      <c r="J164" s="26">
        <v>50</v>
      </c>
      <c r="K164" s="27">
        <v>-72.72072</v>
      </c>
      <c r="L164" s="27" t="s">
        <v>35</v>
      </c>
      <c r="M164" s="27" t="s">
        <v>282</v>
      </c>
      <c r="N164" s="27" t="s">
        <v>291</v>
      </c>
      <c r="O164" s="28">
        <v>179.56559999999999</v>
      </c>
      <c r="P164" s="21" t="s">
        <v>135</v>
      </c>
      <c r="Q164" s="29">
        <v>138</v>
      </c>
      <c r="R164" s="21">
        <v>-1.2898499999999999</v>
      </c>
      <c r="S164" s="21">
        <v>34.28774099921592</v>
      </c>
      <c r="T164" s="21">
        <f t="shared" si="11"/>
        <v>3750</v>
      </c>
      <c r="U164" s="21">
        <v>311.10400000000004</v>
      </c>
      <c r="V164" s="21">
        <v>1.1816500000000001</v>
      </c>
      <c r="W164" s="21">
        <v>91.5</v>
      </c>
      <c r="X164" s="21">
        <v>28.241</v>
      </c>
      <c r="Y164" s="22">
        <v>378.49750542555677</v>
      </c>
      <c r="Z164" s="30">
        <f t="shared" si="12"/>
        <v>-67.393505425556725</v>
      </c>
      <c r="AA164" s="31">
        <v>31.058117949450235</v>
      </c>
      <c r="AB164" s="31">
        <v>0.15707553905469085</v>
      </c>
      <c r="AC164" s="31">
        <v>2.0568291895382629</v>
      </c>
      <c r="AD164" s="31">
        <v>67.651771408225031</v>
      </c>
      <c r="AE164" s="31">
        <v>6.0999999999999999E-2</v>
      </c>
      <c r="AF164" s="31">
        <v>0.185</v>
      </c>
      <c r="AG164" s="31">
        <v>0.06</v>
      </c>
      <c r="AH164" s="33">
        <v>0.54224755700906624</v>
      </c>
      <c r="AI164" s="33">
        <v>718.94524209661643</v>
      </c>
      <c r="AJ164" s="34">
        <v>125</v>
      </c>
      <c r="AK164" s="23" t="str">
        <f t="shared" si="13"/>
        <v>surface</v>
      </c>
      <c r="AL164" s="21">
        <v>37</v>
      </c>
      <c r="AM164" s="21">
        <v>35</v>
      </c>
      <c r="AN164" s="21">
        <v>35</v>
      </c>
      <c r="AO164" s="21" t="s">
        <v>31</v>
      </c>
    </row>
    <row r="165" spans="1:41" x14ac:dyDescent="0.25">
      <c r="A165" s="25" t="s">
        <v>189</v>
      </c>
      <c r="B165" s="21" t="s">
        <v>4</v>
      </c>
      <c r="C165" s="21" t="s">
        <v>134</v>
      </c>
      <c r="D165" s="21" t="s">
        <v>270</v>
      </c>
      <c r="E165" s="21" t="s">
        <v>4</v>
      </c>
      <c r="F165" s="21" t="s">
        <v>276</v>
      </c>
      <c r="G165" s="21" t="s">
        <v>135</v>
      </c>
      <c r="H165" s="21">
        <v>9219</v>
      </c>
      <c r="I165" s="21" t="s">
        <v>253</v>
      </c>
      <c r="J165" s="26">
        <v>80</v>
      </c>
      <c r="K165" s="27">
        <v>-72.72072</v>
      </c>
      <c r="L165" s="27" t="s">
        <v>35</v>
      </c>
      <c r="M165" s="27" t="s">
        <v>282</v>
      </c>
      <c r="N165" s="27" t="s">
        <v>291</v>
      </c>
      <c r="O165" s="28">
        <v>179.56559999999999</v>
      </c>
      <c r="P165" s="21" t="s">
        <v>135</v>
      </c>
      <c r="Q165" s="29">
        <v>138</v>
      </c>
      <c r="R165" s="21">
        <v>-1.6607000000000001</v>
      </c>
      <c r="S165" s="21">
        <v>34.380722309647524</v>
      </c>
      <c r="T165" s="21">
        <f t="shared" si="11"/>
        <v>6000</v>
      </c>
      <c r="U165" s="21">
        <v>289.45999999999998</v>
      </c>
      <c r="V165" s="21">
        <v>0.77707000000000004</v>
      </c>
      <c r="W165" s="21">
        <v>92.850899999999996</v>
      </c>
      <c r="X165" s="21">
        <v>6.2952000000000004</v>
      </c>
      <c r="Y165" s="22">
        <v>382.10930284889002</v>
      </c>
      <c r="Z165" s="30">
        <f t="shared" si="12"/>
        <v>-92.649302848890045</v>
      </c>
      <c r="AA165" s="31">
        <v>32.129087533914038</v>
      </c>
      <c r="AB165" s="31">
        <v>0.19277452520348423</v>
      </c>
      <c r="AC165" s="31">
        <v>2.1246367452373263</v>
      </c>
      <c r="AD165" s="31">
        <v>71.21239095602634</v>
      </c>
      <c r="AE165" s="31">
        <v>0.1</v>
      </c>
      <c r="AF165" s="31">
        <v>7.8E-2</v>
      </c>
      <c r="AG165" s="31">
        <v>0.107</v>
      </c>
      <c r="AH165" s="33">
        <v>0.43052821109262535</v>
      </c>
      <c r="AI165" s="33">
        <v>718.94524209661643</v>
      </c>
      <c r="AJ165" s="34">
        <v>125</v>
      </c>
      <c r="AK165" s="23" t="str">
        <f t="shared" si="13"/>
        <v>surface</v>
      </c>
      <c r="AL165" s="21">
        <v>37</v>
      </c>
      <c r="AM165" s="21">
        <v>35</v>
      </c>
      <c r="AN165" s="21">
        <v>35</v>
      </c>
      <c r="AO165" s="21" t="s">
        <v>31</v>
      </c>
    </row>
    <row r="166" spans="1:41" x14ac:dyDescent="0.25">
      <c r="A166" s="25" t="s">
        <v>190</v>
      </c>
      <c r="B166" s="21" t="s">
        <v>4</v>
      </c>
      <c r="C166" s="21" t="s">
        <v>134</v>
      </c>
      <c r="D166" s="21" t="s">
        <v>270</v>
      </c>
      <c r="E166" s="21" t="s">
        <v>4</v>
      </c>
      <c r="F166" s="21" t="s">
        <v>277</v>
      </c>
      <c r="G166" s="21" t="s">
        <v>135</v>
      </c>
      <c r="H166" s="21">
        <v>9220</v>
      </c>
      <c r="I166" s="21" t="s">
        <v>254</v>
      </c>
      <c r="J166" s="26">
        <v>10</v>
      </c>
      <c r="K166" s="27">
        <v>-73.517579999999995</v>
      </c>
      <c r="L166" s="27" t="s">
        <v>35</v>
      </c>
      <c r="M166" s="27" t="s">
        <v>282</v>
      </c>
      <c r="N166" s="27" t="s">
        <v>291</v>
      </c>
      <c r="O166" s="28">
        <v>-176.8673</v>
      </c>
      <c r="P166" s="21" t="s">
        <v>135</v>
      </c>
      <c r="Q166" s="29">
        <v>140</v>
      </c>
      <c r="R166" s="21">
        <v>-0.23330000000000001</v>
      </c>
      <c r="S166" s="21">
        <v>34.064642216074681</v>
      </c>
      <c r="T166" s="21">
        <f t="shared" si="11"/>
        <v>750</v>
      </c>
      <c r="U166" s="21">
        <v>341.65</v>
      </c>
      <c r="V166" s="21">
        <v>0.20243</v>
      </c>
      <c r="W166" s="21">
        <v>91.241399999999999</v>
      </c>
      <c r="X166" s="21">
        <v>103.75</v>
      </c>
      <c r="Y166" s="22">
        <v>368.4287478823822</v>
      </c>
      <c r="Z166" s="30">
        <f t="shared" si="12"/>
        <v>-26.77874788238222</v>
      </c>
      <c r="AA166" s="31">
        <v>29.84435242039126</v>
      </c>
      <c r="AB166" s="31">
        <v>0.4069684420962445</v>
      </c>
      <c r="AC166" s="31">
        <v>1.9373587342589604</v>
      </c>
      <c r="AD166" s="31">
        <v>64.091151860423707</v>
      </c>
      <c r="AE166" s="31">
        <v>7.5999999999999998E-2</v>
      </c>
      <c r="AF166" s="31">
        <v>7.3999999999999996E-2</v>
      </c>
      <c r="AG166" s="31">
        <v>4.4999999999999998E-2</v>
      </c>
      <c r="AH166" s="33">
        <v>0.27793593374334047</v>
      </c>
      <c r="AI166" s="33">
        <v>362.30170521928227</v>
      </c>
      <c r="AJ166" s="34">
        <v>99</v>
      </c>
      <c r="AK166" s="23" t="str">
        <f t="shared" si="13"/>
        <v>surface</v>
      </c>
      <c r="AL166" s="21">
        <v>27</v>
      </c>
      <c r="AM166" s="21">
        <v>27</v>
      </c>
      <c r="AN166" s="21">
        <v>27</v>
      </c>
      <c r="AO166" s="21" t="s">
        <v>29</v>
      </c>
    </row>
    <row r="167" spans="1:41" x14ac:dyDescent="0.25">
      <c r="A167" s="25" t="s">
        <v>191</v>
      </c>
      <c r="B167" s="21" t="s">
        <v>4</v>
      </c>
      <c r="C167" s="21" t="s">
        <v>134</v>
      </c>
      <c r="D167" s="21" t="s">
        <v>270</v>
      </c>
      <c r="E167" s="21" t="s">
        <v>4</v>
      </c>
      <c r="F167" s="21" t="s">
        <v>277</v>
      </c>
      <c r="G167" s="21" t="s">
        <v>135</v>
      </c>
      <c r="H167" s="21">
        <v>9220</v>
      </c>
      <c r="I167" s="21" t="s">
        <v>254</v>
      </c>
      <c r="J167" s="26">
        <v>50</v>
      </c>
      <c r="K167" s="27">
        <v>-73.517579999999995</v>
      </c>
      <c r="L167" s="27" t="s">
        <v>35</v>
      </c>
      <c r="M167" s="27" t="s">
        <v>282</v>
      </c>
      <c r="N167" s="27" t="s">
        <v>291</v>
      </c>
      <c r="O167" s="28">
        <v>-176.8673</v>
      </c>
      <c r="P167" s="21" t="s">
        <v>135</v>
      </c>
      <c r="Q167" s="29">
        <v>140</v>
      </c>
      <c r="R167" s="21">
        <v>-0.66125</v>
      </c>
      <c r="S167" s="21">
        <v>34.16429345101011</v>
      </c>
      <c r="T167" s="21">
        <f t="shared" si="11"/>
        <v>3750</v>
      </c>
      <c r="U167" s="21">
        <v>324.39599999999996</v>
      </c>
      <c r="V167" s="21">
        <v>0.75414000000000003</v>
      </c>
      <c r="W167" s="21">
        <v>91.381900000000002</v>
      </c>
      <c r="X167" s="21">
        <v>15.566000000000001</v>
      </c>
      <c r="Y167" s="22">
        <v>372.42529480739677</v>
      </c>
      <c r="Z167" s="30">
        <f t="shared" si="12"/>
        <v>-48.029294807396809</v>
      </c>
      <c r="AA167" s="31">
        <v>31.843495644723689</v>
      </c>
      <c r="AB167" s="31">
        <v>0.21419391689276024</v>
      </c>
      <c r="AC167" s="31">
        <v>2.1310946076848563</v>
      </c>
      <c r="AD167" s="31">
        <v>72.280576820366747</v>
      </c>
      <c r="AE167" s="31">
        <v>9.0999999999999998E-2</v>
      </c>
      <c r="AF167" s="31">
        <v>7.0000000000000007E-2</v>
      </c>
      <c r="AG167" s="31">
        <v>4.9000000000000002E-2</v>
      </c>
      <c r="AH167" s="33">
        <v>0.38693041756425833</v>
      </c>
      <c r="AI167" s="33">
        <v>362.30170521928227</v>
      </c>
      <c r="AJ167" s="34">
        <v>99</v>
      </c>
      <c r="AK167" s="23" t="str">
        <f t="shared" si="13"/>
        <v>surface</v>
      </c>
      <c r="AL167" s="21">
        <v>27</v>
      </c>
      <c r="AM167" s="21">
        <v>27</v>
      </c>
      <c r="AN167" s="21">
        <v>27</v>
      </c>
      <c r="AO167" s="21" t="s">
        <v>31</v>
      </c>
    </row>
    <row r="168" spans="1:41" x14ac:dyDescent="0.25">
      <c r="A168" s="25" t="s">
        <v>192</v>
      </c>
      <c r="B168" s="21" t="s">
        <v>4</v>
      </c>
      <c r="C168" s="21" t="s">
        <v>134</v>
      </c>
      <c r="D168" s="21" t="s">
        <v>270</v>
      </c>
      <c r="E168" s="21" t="s">
        <v>4</v>
      </c>
      <c r="F168" s="21" t="s">
        <v>277</v>
      </c>
      <c r="G168" s="21" t="s">
        <v>135</v>
      </c>
      <c r="H168" s="21">
        <v>9220</v>
      </c>
      <c r="I168" s="21" t="s">
        <v>254</v>
      </c>
      <c r="J168" s="26">
        <v>100</v>
      </c>
      <c r="K168" s="27">
        <v>-73.517579999999995</v>
      </c>
      <c r="L168" s="27" t="s">
        <v>35</v>
      </c>
      <c r="M168" s="27" t="s">
        <v>282</v>
      </c>
      <c r="N168" s="27" t="s">
        <v>291</v>
      </c>
      <c r="O168" s="28">
        <v>-176.8673</v>
      </c>
      <c r="P168" s="28"/>
      <c r="Q168" s="29">
        <v>140</v>
      </c>
      <c r="R168" s="21">
        <v>-0.94045000000000001</v>
      </c>
      <c r="S168" s="21">
        <v>34.33718205970208</v>
      </c>
      <c r="T168" s="21">
        <f t="shared" si="11"/>
        <v>7500</v>
      </c>
      <c r="U168" s="21">
        <v>277.80250000000001</v>
      </c>
      <c r="V168" s="21">
        <v>0.58754499999999998</v>
      </c>
      <c r="W168" s="21">
        <v>93.282600000000002</v>
      </c>
      <c r="X168" s="21">
        <v>1.42625</v>
      </c>
      <c r="Y168" s="22">
        <v>374.79641239207137</v>
      </c>
      <c r="Z168" s="30">
        <f t="shared" si="12"/>
        <v>-96.993912392071366</v>
      </c>
      <c r="AA168" s="31">
        <v>32.771669284592321</v>
      </c>
      <c r="AB168" s="31">
        <v>0.15707553905469085</v>
      </c>
      <c r="AC168" s="31">
        <v>2.1795285760413305</v>
      </c>
      <c r="AD168" s="31">
        <v>76.197258322948187</v>
      </c>
      <c r="AE168" s="37">
        <v>8.8999999999999996E-2</v>
      </c>
      <c r="AF168" s="37">
        <v>3.7999999999999999E-2</v>
      </c>
      <c r="AG168" s="37">
        <v>6.4000000000000001E-2</v>
      </c>
      <c r="AH168" s="33">
        <v>0.29973483050752403</v>
      </c>
      <c r="AI168" s="33">
        <v>362.30170521928227</v>
      </c>
      <c r="AJ168" s="34">
        <v>99</v>
      </c>
      <c r="AK168" s="23" t="str">
        <f t="shared" si="13"/>
        <v>sub-surface</v>
      </c>
      <c r="AL168" s="21">
        <v>27</v>
      </c>
      <c r="AM168" s="21">
        <v>27</v>
      </c>
      <c r="AN168" s="21">
        <v>27</v>
      </c>
      <c r="AO168" s="21" t="s">
        <v>31</v>
      </c>
    </row>
    <row r="169" spans="1:41" x14ac:dyDescent="0.25">
      <c r="A169" s="25" t="s">
        <v>193</v>
      </c>
      <c r="B169" s="21" t="s">
        <v>4</v>
      </c>
      <c r="C169" s="21" t="s">
        <v>134</v>
      </c>
      <c r="D169" s="21" t="s">
        <v>270</v>
      </c>
      <c r="E169" s="21" t="s">
        <v>4</v>
      </c>
      <c r="F169" s="21" t="s">
        <v>277</v>
      </c>
      <c r="G169" s="21" t="s">
        <v>135</v>
      </c>
      <c r="H169" s="21">
        <v>9221</v>
      </c>
      <c r="I169" s="21" t="s">
        <v>255</v>
      </c>
      <c r="J169" s="26">
        <v>10</v>
      </c>
      <c r="K169" s="27">
        <v>-74.200670000000002</v>
      </c>
      <c r="L169" s="27" t="s">
        <v>35</v>
      </c>
      <c r="M169" s="27" t="s">
        <v>282</v>
      </c>
      <c r="N169" s="27" t="s">
        <v>291</v>
      </c>
      <c r="O169" s="28">
        <v>-176.3793</v>
      </c>
      <c r="P169" s="21" t="s">
        <v>135</v>
      </c>
      <c r="Q169" s="29">
        <v>141</v>
      </c>
      <c r="R169" s="21">
        <v>-0.12839999999999999</v>
      </c>
      <c r="S169" s="21">
        <v>34.069166293823315</v>
      </c>
      <c r="T169" s="21">
        <f t="shared" si="11"/>
        <v>750</v>
      </c>
      <c r="U169" s="21">
        <v>341.334</v>
      </c>
      <c r="V169" s="21">
        <v>0.22664999999999999</v>
      </c>
      <c r="W169" s="21">
        <v>91.357699999999994</v>
      </c>
      <c r="X169" s="21">
        <v>81.608999999999995</v>
      </c>
      <c r="Y169" s="22">
        <v>367.38805197971038</v>
      </c>
      <c r="Z169" s="30">
        <f t="shared" si="12"/>
        <v>-26.05405197971038</v>
      </c>
      <c r="AA169" s="31">
        <v>29.344566614308153</v>
      </c>
      <c r="AB169" s="31">
        <v>0.26417249750107097</v>
      </c>
      <c r="AC169" s="31">
        <v>1.9825637713916693</v>
      </c>
      <c r="AD169" s="31">
        <v>64.091151860423707</v>
      </c>
      <c r="AE169" s="31">
        <v>8.7999999999999995E-2</v>
      </c>
      <c r="AF169" s="31">
        <v>4.7E-2</v>
      </c>
      <c r="AG169" s="31">
        <v>1.9E-2</v>
      </c>
      <c r="AH169" s="33">
        <v>0.24251272650154221</v>
      </c>
      <c r="AI169" s="33">
        <v>309.05142090153714</v>
      </c>
      <c r="AJ169" s="34">
        <v>96</v>
      </c>
      <c r="AK169" s="23" t="str">
        <f t="shared" si="13"/>
        <v>surface</v>
      </c>
      <c r="AL169" s="21">
        <v>26</v>
      </c>
      <c r="AM169" s="21">
        <v>40</v>
      </c>
      <c r="AN169" s="21">
        <v>26</v>
      </c>
      <c r="AO169" s="21" t="s">
        <v>29</v>
      </c>
    </row>
    <row r="170" spans="1:41" x14ac:dyDescent="0.25">
      <c r="A170" s="25" t="s">
        <v>194</v>
      </c>
      <c r="B170" s="21" t="s">
        <v>4</v>
      </c>
      <c r="C170" s="21" t="s">
        <v>134</v>
      </c>
      <c r="D170" s="21" t="s">
        <v>270</v>
      </c>
      <c r="E170" s="21" t="s">
        <v>4</v>
      </c>
      <c r="F170" s="21" t="s">
        <v>277</v>
      </c>
      <c r="G170" s="21" t="s">
        <v>135</v>
      </c>
      <c r="H170" s="21">
        <v>9221</v>
      </c>
      <c r="I170" s="21" t="s">
        <v>255</v>
      </c>
      <c r="J170" s="26">
        <v>50</v>
      </c>
      <c r="K170" s="27">
        <v>-74.200670000000002</v>
      </c>
      <c r="L170" s="27" t="s">
        <v>35</v>
      </c>
      <c r="M170" s="27" t="s">
        <v>282</v>
      </c>
      <c r="N170" s="27" t="s">
        <v>291</v>
      </c>
      <c r="O170" s="28">
        <v>-176.3793</v>
      </c>
      <c r="P170" s="21" t="s">
        <v>135</v>
      </c>
      <c r="Q170" s="29">
        <v>141</v>
      </c>
      <c r="R170" s="21">
        <v>-0.68120000000000003</v>
      </c>
      <c r="S170" s="21">
        <v>34.216722028186027</v>
      </c>
      <c r="T170" s="21">
        <f t="shared" si="11"/>
        <v>3750</v>
      </c>
      <c r="U170" s="21">
        <v>300.48500000000001</v>
      </c>
      <c r="V170" s="21">
        <v>0.88155000000000006</v>
      </c>
      <c r="W170" s="21">
        <v>91.740399999999994</v>
      </c>
      <c r="X170" s="21">
        <v>11.3445</v>
      </c>
      <c r="Y170" s="22">
        <v>372.49127639967236</v>
      </c>
      <c r="Z170" s="30">
        <f t="shared" si="12"/>
        <v>-72.006276399672345</v>
      </c>
      <c r="AA170" s="31">
        <v>30.486934171069542</v>
      </c>
      <c r="AB170" s="31">
        <v>0.18563472797372554</v>
      </c>
      <c r="AC170" s="31">
        <v>2.0342266709719086</v>
      </c>
      <c r="AD170" s="31">
        <v>68.363895317785293</v>
      </c>
      <c r="AE170" s="31">
        <v>0.111</v>
      </c>
      <c r="AF170" s="31">
        <v>7.6999999999999999E-2</v>
      </c>
      <c r="AG170" s="31">
        <v>7.6999999999999999E-2</v>
      </c>
      <c r="AH170" s="33">
        <v>0.46050169414337794</v>
      </c>
      <c r="AI170" s="33">
        <v>309.05142090153714</v>
      </c>
      <c r="AJ170" s="34">
        <v>96</v>
      </c>
      <c r="AK170" s="23" t="str">
        <f t="shared" si="13"/>
        <v>surface</v>
      </c>
      <c r="AL170" s="21">
        <v>26</v>
      </c>
      <c r="AM170" s="21">
        <v>40</v>
      </c>
      <c r="AN170" s="21">
        <v>26</v>
      </c>
      <c r="AO170" s="21" t="s">
        <v>31</v>
      </c>
    </row>
    <row r="171" spans="1:41" x14ac:dyDescent="0.25">
      <c r="A171" s="25" t="s">
        <v>195</v>
      </c>
      <c r="B171" s="21" t="s">
        <v>4</v>
      </c>
      <c r="C171" s="21" t="s">
        <v>134</v>
      </c>
      <c r="D171" s="21" t="s">
        <v>270</v>
      </c>
      <c r="E171" s="21" t="s">
        <v>4</v>
      </c>
      <c r="F171" s="21" t="s">
        <v>277</v>
      </c>
      <c r="G171" s="21" t="s">
        <v>135</v>
      </c>
      <c r="H171" s="21">
        <v>9221</v>
      </c>
      <c r="I171" s="21" t="s">
        <v>255</v>
      </c>
      <c r="J171" s="26">
        <v>100</v>
      </c>
      <c r="K171" s="27">
        <v>-74.200670000000002</v>
      </c>
      <c r="L171" s="27" t="s">
        <v>35</v>
      </c>
      <c r="M171" s="27" t="s">
        <v>282</v>
      </c>
      <c r="N171" s="27" t="s">
        <v>291</v>
      </c>
      <c r="O171" s="28">
        <v>-176.3793</v>
      </c>
      <c r="P171" s="21" t="s">
        <v>135</v>
      </c>
      <c r="Q171" s="29">
        <v>141</v>
      </c>
      <c r="R171" s="21">
        <v>-0.82299999999999995</v>
      </c>
      <c r="S171" s="21">
        <v>34.396939432135042</v>
      </c>
      <c r="T171" s="21">
        <f t="shared" si="11"/>
        <v>7500</v>
      </c>
      <c r="U171" s="21">
        <v>259.32</v>
      </c>
      <c r="V171" s="21">
        <v>0.33446999999999999</v>
      </c>
      <c r="W171" s="21">
        <v>93.860799999999998</v>
      </c>
      <c r="X171" s="21">
        <v>1.1966000000000001</v>
      </c>
      <c r="Y171" s="22">
        <v>373.45528814952155</v>
      </c>
      <c r="Z171" s="30">
        <f t="shared" si="12"/>
        <v>-114.13528814952156</v>
      </c>
      <c r="AA171" s="31">
        <v>32.628873339997142</v>
      </c>
      <c r="AB171" s="31">
        <v>7.1397972297586751E-2</v>
      </c>
      <c r="AC171" s="31">
        <v>2.1989021633839196</v>
      </c>
      <c r="AD171" s="31">
        <v>77.621506142068711</v>
      </c>
      <c r="AE171" s="31">
        <v>7.9000000000000001E-2</v>
      </c>
      <c r="AF171" s="31">
        <v>2.4E-2</v>
      </c>
      <c r="AG171" s="31">
        <v>4.1000000000000002E-2</v>
      </c>
      <c r="AH171" s="33">
        <v>0.18801548459108333</v>
      </c>
      <c r="AI171" s="33">
        <v>309.05142090153714</v>
      </c>
      <c r="AJ171" s="34">
        <v>96</v>
      </c>
      <c r="AK171" s="23" t="str">
        <f t="shared" si="13"/>
        <v>sub-surface</v>
      </c>
      <c r="AL171" s="21">
        <v>26</v>
      </c>
      <c r="AM171" s="21">
        <v>40</v>
      </c>
      <c r="AN171" s="21">
        <v>26</v>
      </c>
      <c r="AO171" s="21" t="s">
        <v>31</v>
      </c>
    </row>
    <row r="172" spans="1:41" x14ac:dyDescent="0.25">
      <c r="A172" s="25" t="s">
        <v>196</v>
      </c>
      <c r="B172" s="21" t="s">
        <v>4</v>
      </c>
      <c r="C172" s="21" t="s">
        <v>134</v>
      </c>
      <c r="D172" s="21" t="s">
        <v>270</v>
      </c>
      <c r="E172" s="21" t="s">
        <v>4</v>
      </c>
      <c r="F172" s="21" t="s">
        <v>277</v>
      </c>
      <c r="G172" s="21" t="s">
        <v>135</v>
      </c>
      <c r="H172" s="21">
        <v>9222</v>
      </c>
      <c r="I172" s="21" t="s">
        <v>256</v>
      </c>
      <c r="J172" s="26">
        <v>10</v>
      </c>
      <c r="K172" s="27">
        <v>-75.133219999999994</v>
      </c>
      <c r="L172" s="27" t="s">
        <v>35</v>
      </c>
      <c r="M172" s="27" t="s">
        <v>282</v>
      </c>
      <c r="N172" s="27" t="s">
        <v>293</v>
      </c>
      <c r="O172" s="28">
        <v>-176.04159999999999</v>
      </c>
      <c r="P172" s="28" t="s">
        <v>134</v>
      </c>
      <c r="Q172" s="29">
        <v>151</v>
      </c>
      <c r="R172" s="21">
        <v>-0.67730000000000001</v>
      </c>
      <c r="S172" s="21">
        <v>33.727700632262398</v>
      </c>
      <c r="T172" s="21">
        <f t="shared" si="11"/>
        <v>750</v>
      </c>
      <c r="U172" s="21">
        <v>353.245</v>
      </c>
      <c r="V172" s="21">
        <v>0.24135000000000001</v>
      </c>
      <c r="W172" s="21">
        <v>90.702699999999993</v>
      </c>
      <c r="X172" s="21">
        <v>50.643999999999998</v>
      </c>
      <c r="Y172" s="22">
        <v>373.70467293399406</v>
      </c>
      <c r="Z172" s="30">
        <f t="shared" si="12"/>
        <v>-20.459672933994057</v>
      </c>
      <c r="AA172" s="31">
        <v>27.559617306868486</v>
      </c>
      <c r="AB172" s="31">
        <v>0.30701128087962298</v>
      </c>
      <c r="AC172" s="31">
        <v>1.8760090410074266</v>
      </c>
      <c r="AD172" s="31">
        <v>65.515399679544245</v>
      </c>
      <c r="AE172" s="31">
        <v>8.1000000000000003E-2</v>
      </c>
      <c r="AF172" s="31">
        <v>3.5999999999999997E-2</v>
      </c>
      <c r="AG172" s="31">
        <v>8.4000000000000005E-2</v>
      </c>
      <c r="AH172" s="33">
        <v>0.46322655623890069</v>
      </c>
      <c r="AI172" s="33">
        <v>582.56744891294659</v>
      </c>
      <c r="AJ172" s="34">
        <v>85</v>
      </c>
      <c r="AK172" s="23" t="str">
        <f t="shared" si="13"/>
        <v>surface</v>
      </c>
      <c r="AL172" s="21">
        <v>28</v>
      </c>
      <c r="AM172" s="21">
        <v>49</v>
      </c>
      <c r="AN172" s="21">
        <v>28</v>
      </c>
      <c r="AO172" s="21" t="s">
        <v>29</v>
      </c>
    </row>
    <row r="173" spans="1:41" x14ac:dyDescent="0.25">
      <c r="A173" s="25" t="s">
        <v>197</v>
      </c>
      <c r="B173" s="21" t="s">
        <v>4</v>
      </c>
      <c r="C173" s="21" t="s">
        <v>134</v>
      </c>
      <c r="D173" s="21" t="s">
        <v>270</v>
      </c>
      <c r="E173" s="21" t="s">
        <v>4</v>
      </c>
      <c r="F173" s="21" t="s">
        <v>277</v>
      </c>
      <c r="G173" s="21" t="s">
        <v>135</v>
      </c>
      <c r="H173" s="21">
        <v>9222</v>
      </c>
      <c r="I173" s="21" t="s">
        <v>256</v>
      </c>
      <c r="J173" s="26">
        <v>50</v>
      </c>
      <c r="K173" s="27">
        <v>-75.133219999999994</v>
      </c>
      <c r="L173" s="27" t="s">
        <v>35</v>
      </c>
      <c r="M173" s="27" t="s">
        <v>282</v>
      </c>
      <c r="N173" s="27" t="s">
        <v>293</v>
      </c>
      <c r="O173" s="28">
        <v>-176.04159999999999</v>
      </c>
      <c r="P173" s="28" t="s">
        <v>134</v>
      </c>
      <c r="Q173" s="29">
        <v>151</v>
      </c>
      <c r="R173" s="21">
        <v>-0.89124999999999999</v>
      </c>
      <c r="S173" s="21">
        <v>33.928252710698999</v>
      </c>
      <c r="T173" s="21">
        <f t="shared" si="11"/>
        <v>3750</v>
      </c>
      <c r="U173" s="21">
        <v>339.91550000000001</v>
      </c>
      <c r="V173" s="21">
        <v>1.03715</v>
      </c>
      <c r="W173" s="21">
        <v>90.281599999999997</v>
      </c>
      <c r="X173" s="21">
        <v>10.891500000000001</v>
      </c>
      <c r="Y173" s="22">
        <v>375.3519964361036</v>
      </c>
      <c r="Z173" s="30">
        <f t="shared" si="12"/>
        <v>-35.436496436103596</v>
      </c>
      <c r="AA173" s="31">
        <v>28.416392974439525</v>
      </c>
      <c r="AB173" s="31">
        <v>0.49264600885334858</v>
      </c>
      <c r="AC173" s="31">
        <v>1.9664191152728447</v>
      </c>
      <c r="AD173" s="31">
        <v>71.568452910806485</v>
      </c>
      <c r="AE173" s="31">
        <v>0.155</v>
      </c>
      <c r="AF173" s="31">
        <v>0.105</v>
      </c>
      <c r="AG173" s="31">
        <v>0.14599999999999999</v>
      </c>
      <c r="AH173" s="33">
        <v>0.69211497226282825</v>
      </c>
      <c r="AI173" s="33">
        <v>582.56744891294659</v>
      </c>
      <c r="AJ173" s="34">
        <v>85</v>
      </c>
      <c r="AK173" s="23" t="str">
        <f t="shared" si="13"/>
        <v>surface</v>
      </c>
      <c r="AL173" s="21">
        <v>28</v>
      </c>
      <c r="AM173" s="21">
        <v>49</v>
      </c>
      <c r="AN173" s="21">
        <v>28</v>
      </c>
      <c r="AO173" s="21" t="s">
        <v>31</v>
      </c>
    </row>
    <row r="174" spans="1:41" x14ac:dyDescent="0.25">
      <c r="A174" s="25" t="s">
        <v>198</v>
      </c>
      <c r="B174" s="21" t="s">
        <v>4</v>
      </c>
      <c r="C174" s="21" t="s">
        <v>134</v>
      </c>
      <c r="D174" s="21" t="s">
        <v>270</v>
      </c>
      <c r="E174" s="21" t="s">
        <v>4</v>
      </c>
      <c r="F174" s="21" t="s">
        <v>277</v>
      </c>
      <c r="G174" s="21" t="s">
        <v>135</v>
      </c>
      <c r="H174" s="21">
        <v>9222</v>
      </c>
      <c r="I174" s="21" t="s">
        <v>256</v>
      </c>
      <c r="J174" s="26">
        <v>75</v>
      </c>
      <c r="K174" s="27">
        <v>-75.133219999999994</v>
      </c>
      <c r="L174" s="27" t="s">
        <v>35</v>
      </c>
      <c r="M174" s="27" t="s">
        <v>282</v>
      </c>
      <c r="N174" s="27" t="s">
        <v>293</v>
      </c>
      <c r="O174" s="28">
        <v>-176.04159999999999</v>
      </c>
      <c r="P174" s="28" t="s">
        <v>134</v>
      </c>
      <c r="Q174" s="29">
        <v>151</v>
      </c>
      <c r="R174" s="21">
        <v>-1.4201999999999999</v>
      </c>
      <c r="S174" s="21">
        <v>34.153341923211748</v>
      </c>
      <c r="T174" s="21">
        <f t="shared" si="11"/>
        <v>5625</v>
      </c>
      <c r="U174" s="21">
        <v>312.84100000000001</v>
      </c>
      <c r="V174" s="21">
        <v>1.5183</v>
      </c>
      <c r="W174" s="21">
        <v>91.041550000000001</v>
      </c>
      <c r="X174" s="21">
        <v>2.5616500000000002</v>
      </c>
      <c r="Y174" s="22">
        <v>380.19828043152381</v>
      </c>
      <c r="Z174" s="30">
        <f t="shared" si="12"/>
        <v>-67.357280431523805</v>
      </c>
      <c r="AA174" s="31">
        <v>30.986719977152649</v>
      </c>
      <c r="AB174" s="31">
        <v>0.20705411966300155</v>
      </c>
      <c r="AC174" s="31">
        <v>2.0116241524055538</v>
      </c>
      <c r="AD174" s="31">
        <v>72.992700729927009</v>
      </c>
      <c r="AE174" s="31">
        <v>9.1999999999999998E-2</v>
      </c>
      <c r="AF174" s="31">
        <v>0.05</v>
      </c>
      <c r="AG174" s="31">
        <v>0.30099999999999999</v>
      </c>
      <c r="AH174" s="33">
        <v>0.74116248998224143</v>
      </c>
      <c r="AI174" s="33">
        <v>582.56744891294659</v>
      </c>
      <c r="AJ174" s="34">
        <v>85</v>
      </c>
      <c r="AK174" s="23" t="str">
        <f t="shared" si="13"/>
        <v>surface</v>
      </c>
      <c r="AL174" s="21">
        <v>28</v>
      </c>
      <c r="AM174" s="21">
        <v>49</v>
      </c>
      <c r="AN174" s="21">
        <v>28</v>
      </c>
      <c r="AO174" s="21" t="s">
        <v>31</v>
      </c>
    </row>
    <row r="175" spans="1:41" x14ac:dyDescent="0.25">
      <c r="A175" s="25" t="s">
        <v>199</v>
      </c>
      <c r="B175" s="21" t="s">
        <v>4</v>
      </c>
      <c r="C175" s="21" t="s">
        <v>134</v>
      </c>
      <c r="D175" s="21" t="s">
        <v>270</v>
      </c>
      <c r="E175" s="21" t="s">
        <v>4</v>
      </c>
      <c r="F175" s="21" t="s">
        <v>277</v>
      </c>
      <c r="G175" s="21" t="s">
        <v>135</v>
      </c>
      <c r="H175" s="21">
        <v>9222</v>
      </c>
      <c r="I175" s="21" t="s">
        <v>256</v>
      </c>
      <c r="J175" s="26">
        <v>100</v>
      </c>
      <c r="K175" s="27">
        <v>-75.133219999999994</v>
      </c>
      <c r="L175" s="27" t="s">
        <v>35</v>
      </c>
      <c r="M175" s="27" t="s">
        <v>282</v>
      </c>
      <c r="N175" s="27" t="s">
        <v>293</v>
      </c>
      <c r="O175" s="28">
        <v>-176.04159999999999</v>
      </c>
      <c r="P175" s="28"/>
      <c r="Q175" s="29">
        <v>151</v>
      </c>
      <c r="R175" s="21">
        <v>-1.6955</v>
      </c>
      <c r="S175" s="21">
        <v>34.241858007929245</v>
      </c>
      <c r="T175" s="21">
        <f t="shared" si="11"/>
        <v>7500</v>
      </c>
      <c r="U175" s="21">
        <v>292.66399999999999</v>
      </c>
      <c r="V175" s="21">
        <v>1.3207</v>
      </c>
      <c r="W175" s="21">
        <v>91.885499999999993</v>
      </c>
      <c r="X175" s="21">
        <v>0.54898999999999998</v>
      </c>
      <c r="Y175" s="22">
        <v>382.8419657604959</v>
      </c>
      <c r="Z175" s="30">
        <f t="shared" si="12"/>
        <v>-90.177965760495908</v>
      </c>
      <c r="AA175" s="31">
        <v>31.700699700128517</v>
      </c>
      <c r="AB175" s="31">
        <v>7.1397972297586751E-2</v>
      </c>
      <c r="AC175" s="31">
        <v>2.1504681950274458</v>
      </c>
      <c r="AD175" s="31">
        <v>72.992700729927009</v>
      </c>
      <c r="AE175" s="37">
        <v>6.6000000000000003E-2</v>
      </c>
      <c r="AF175" s="37">
        <v>1.9E-2</v>
      </c>
      <c r="AG175" s="37">
        <v>0.31900000000000001</v>
      </c>
      <c r="AH175" s="33">
        <v>0.68121552388073647</v>
      </c>
      <c r="AI175" s="33">
        <v>582.56744891294659</v>
      </c>
      <c r="AJ175" s="34">
        <v>85</v>
      </c>
      <c r="AK175" s="23" t="str">
        <f t="shared" si="13"/>
        <v>sub-surface</v>
      </c>
      <c r="AL175" s="21">
        <v>28</v>
      </c>
      <c r="AM175" s="21">
        <v>49</v>
      </c>
      <c r="AN175" s="21">
        <v>28</v>
      </c>
      <c r="AO175" s="21" t="s">
        <v>31</v>
      </c>
    </row>
    <row r="176" spans="1:41" x14ac:dyDescent="0.25">
      <c r="A176" s="25" t="s">
        <v>200</v>
      </c>
      <c r="B176" s="21" t="s">
        <v>4</v>
      </c>
      <c r="C176" s="21" t="s">
        <v>134</v>
      </c>
      <c r="D176" s="21" t="s">
        <v>270</v>
      </c>
      <c r="E176" s="21" t="s">
        <v>4</v>
      </c>
      <c r="F176" s="21" t="s">
        <v>277</v>
      </c>
      <c r="G176" s="21" t="s">
        <v>135</v>
      </c>
      <c r="H176" s="21">
        <v>9223</v>
      </c>
      <c r="I176" s="21" t="s">
        <v>257</v>
      </c>
      <c r="J176" s="26">
        <v>10</v>
      </c>
      <c r="K176" s="27">
        <v>-75.535060000000001</v>
      </c>
      <c r="L176" s="27" t="s">
        <v>35</v>
      </c>
      <c r="M176" s="27" t="s">
        <v>282</v>
      </c>
      <c r="N176" s="27" t="s">
        <v>293</v>
      </c>
      <c r="O176" s="28">
        <v>-174.34460000000001</v>
      </c>
      <c r="P176" s="28" t="s">
        <v>134</v>
      </c>
      <c r="Q176" s="29">
        <v>152</v>
      </c>
      <c r="R176" s="21">
        <v>-0.1585</v>
      </c>
      <c r="S176" s="21">
        <v>33.975489540621027</v>
      </c>
      <c r="T176" s="21">
        <f t="shared" si="11"/>
        <v>750</v>
      </c>
      <c r="U176" s="21">
        <v>350.12099999999998</v>
      </c>
      <c r="V176" s="21">
        <v>8.8658000000000001E-2</v>
      </c>
      <c r="W176" s="21">
        <v>91.195999999999998</v>
      </c>
      <c r="X176" s="21">
        <v>225.08</v>
      </c>
      <c r="Y176" s="22">
        <v>367.9185314424189</v>
      </c>
      <c r="Z176" s="30">
        <f t="shared" si="12"/>
        <v>-17.797531442418915</v>
      </c>
      <c r="AA176" s="31">
        <v>25.203484221048122</v>
      </c>
      <c r="AB176" s="31">
        <v>0.88533485649007571</v>
      </c>
      <c r="AC176" s="31">
        <v>1.7759121730707137</v>
      </c>
      <c r="AD176" s="31">
        <v>70.856329001246209</v>
      </c>
      <c r="AE176" s="31">
        <v>8.5999999999999993E-2</v>
      </c>
      <c r="AF176" s="31">
        <v>2.7E-2</v>
      </c>
      <c r="AG176" s="31">
        <v>3.9E-2</v>
      </c>
      <c r="AH176" s="33">
        <v>0.19074034668660628</v>
      </c>
      <c r="AI176" s="33">
        <v>400.94280958348031</v>
      </c>
      <c r="AJ176" s="34">
        <v>67</v>
      </c>
      <c r="AK176" s="23" t="str">
        <f t="shared" si="13"/>
        <v>surface</v>
      </c>
      <c r="AL176" s="21">
        <v>19</v>
      </c>
      <c r="AM176" s="21">
        <v>32</v>
      </c>
      <c r="AN176" s="21">
        <v>19</v>
      </c>
      <c r="AO176" s="21" t="s">
        <v>29</v>
      </c>
    </row>
    <row r="177" spans="1:41" x14ac:dyDescent="0.25">
      <c r="A177" s="25" t="s">
        <v>201</v>
      </c>
      <c r="B177" s="21" t="s">
        <v>4</v>
      </c>
      <c r="C177" s="21" t="s">
        <v>134</v>
      </c>
      <c r="D177" s="21" t="s">
        <v>270</v>
      </c>
      <c r="E177" s="21" t="s">
        <v>4</v>
      </c>
      <c r="F177" s="21" t="s">
        <v>277</v>
      </c>
      <c r="G177" s="21" t="s">
        <v>135</v>
      </c>
      <c r="H177" s="21">
        <v>9223</v>
      </c>
      <c r="I177" s="21" t="s">
        <v>257</v>
      </c>
      <c r="J177" s="26">
        <v>50</v>
      </c>
      <c r="K177" s="27">
        <v>-75.535060000000001</v>
      </c>
      <c r="L177" s="27" t="s">
        <v>35</v>
      </c>
      <c r="M177" s="27" t="s">
        <v>282</v>
      </c>
      <c r="N177" s="27" t="s">
        <v>293</v>
      </c>
      <c r="O177" s="28">
        <v>-174.34460000000001</v>
      </c>
      <c r="P177" s="28" t="s">
        <v>134</v>
      </c>
      <c r="Q177" s="29">
        <v>152</v>
      </c>
      <c r="R177" s="21">
        <v>-0.61919999999999997</v>
      </c>
      <c r="S177" s="21">
        <v>34.072647936112162</v>
      </c>
      <c r="T177" s="21">
        <f t="shared" ref="T177:T211" si="14">J177*75</f>
        <v>3750</v>
      </c>
      <c r="U177" s="21">
        <v>339.935</v>
      </c>
      <c r="V177" s="21">
        <v>0.54317000000000004</v>
      </c>
      <c r="W177" s="21">
        <v>91.876900000000006</v>
      </c>
      <c r="X177" s="21">
        <v>32.688000000000002</v>
      </c>
      <c r="Y177" s="22">
        <v>372.23820293636135</v>
      </c>
      <c r="Z177" s="30">
        <f t="shared" ref="Z177:Z208" si="15">U177-Y177</f>
        <v>-32.303202936361345</v>
      </c>
      <c r="AA177" s="31">
        <v>26.702841639297443</v>
      </c>
      <c r="AB177" s="31">
        <v>0.87819505926031705</v>
      </c>
      <c r="AC177" s="31">
        <v>1.8663222473361316</v>
      </c>
      <c r="AD177" s="31">
        <v>74.060886594267402</v>
      </c>
      <c r="AE177" s="31">
        <v>9.7000000000000003E-2</v>
      </c>
      <c r="AF177" s="31">
        <v>4.9000000000000002E-2</v>
      </c>
      <c r="AG177" s="31">
        <v>9.0999999999999998E-2</v>
      </c>
      <c r="AH177" s="33">
        <v>0.36513152080007472</v>
      </c>
      <c r="AI177" s="33">
        <v>400.94280958348031</v>
      </c>
      <c r="AJ177" s="34">
        <v>67</v>
      </c>
      <c r="AK177" s="23" t="str">
        <f t="shared" ref="AK177:AK208" si="16">IF(AJ177&gt;=J177,"surface", "sub-surface")</f>
        <v>surface</v>
      </c>
      <c r="AL177" s="21">
        <v>19</v>
      </c>
      <c r="AM177" s="21">
        <v>32</v>
      </c>
      <c r="AN177" s="21">
        <v>19</v>
      </c>
      <c r="AO177" s="21" t="s">
        <v>31</v>
      </c>
    </row>
    <row r="178" spans="1:41" x14ac:dyDescent="0.25">
      <c r="A178" s="25" t="s">
        <v>202</v>
      </c>
      <c r="B178" s="21" t="s">
        <v>4</v>
      </c>
      <c r="C178" s="21" t="s">
        <v>134</v>
      </c>
      <c r="D178" s="21" t="s">
        <v>270</v>
      </c>
      <c r="E178" s="21" t="s">
        <v>4</v>
      </c>
      <c r="F178" s="21" t="s">
        <v>277</v>
      </c>
      <c r="G178" s="21" t="s">
        <v>135</v>
      </c>
      <c r="H178" s="21">
        <v>9223</v>
      </c>
      <c r="I178" s="21" t="s">
        <v>257</v>
      </c>
      <c r="J178" s="26">
        <v>75</v>
      </c>
      <c r="K178" s="27">
        <v>-75.535060000000001</v>
      </c>
      <c r="L178" s="27" t="s">
        <v>35</v>
      </c>
      <c r="M178" s="27" t="s">
        <v>282</v>
      </c>
      <c r="N178" s="27" t="s">
        <v>293</v>
      </c>
      <c r="O178" s="28">
        <v>-174.34460000000001</v>
      </c>
      <c r="P178" s="28" t="s">
        <v>134</v>
      </c>
      <c r="Q178" s="29">
        <v>152</v>
      </c>
      <c r="R178" s="21">
        <v>-1.19415</v>
      </c>
      <c r="S178" s="21">
        <v>34.138407955500625</v>
      </c>
      <c r="T178" s="21">
        <f t="shared" si="14"/>
        <v>5625</v>
      </c>
      <c r="U178" s="21">
        <v>316.31399999999996</v>
      </c>
      <c r="V178" s="21">
        <v>1.0958000000000001</v>
      </c>
      <c r="W178" s="21">
        <v>92.225250000000003</v>
      </c>
      <c r="X178" s="21">
        <v>5.2377000000000002</v>
      </c>
      <c r="Y178" s="22">
        <v>377.90157182469505</v>
      </c>
      <c r="Z178" s="30">
        <f t="shared" si="15"/>
        <v>-61.58757182469509</v>
      </c>
      <c r="AA178" s="31">
        <v>29.058974725117807</v>
      </c>
      <c r="AB178" s="31">
        <v>0.60688276452948731</v>
      </c>
      <c r="AC178" s="31">
        <v>2.0342266709719086</v>
      </c>
      <c r="AD178" s="31">
        <v>79.401815915969379</v>
      </c>
      <c r="AE178" s="31">
        <v>8.8999999999999996E-2</v>
      </c>
      <c r="AF178" s="31">
        <v>5.6000000000000001E-2</v>
      </c>
      <c r="AG178" s="31">
        <v>0.11799999999999999</v>
      </c>
      <c r="AH178" s="33">
        <v>0.19074034668660619</v>
      </c>
      <c r="AI178" s="33">
        <v>400.94280958348031</v>
      </c>
      <c r="AJ178" s="34">
        <v>67</v>
      </c>
      <c r="AK178" s="23" t="str">
        <f t="shared" si="16"/>
        <v>sub-surface</v>
      </c>
      <c r="AL178" s="21">
        <v>19</v>
      </c>
      <c r="AM178" s="21">
        <v>32</v>
      </c>
      <c r="AN178" s="21">
        <v>19</v>
      </c>
      <c r="AO178" s="21" t="s">
        <v>31</v>
      </c>
    </row>
    <row r="179" spans="1:41" x14ac:dyDescent="0.25">
      <c r="A179" s="25" t="s">
        <v>203</v>
      </c>
      <c r="B179" s="21" t="s">
        <v>4</v>
      </c>
      <c r="C179" s="21" t="s">
        <v>134</v>
      </c>
      <c r="D179" s="21" t="s">
        <v>270</v>
      </c>
      <c r="E179" s="21" t="s">
        <v>4</v>
      </c>
      <c r="F179" s="21" t="s">
        <v>277</v>
      </c>
      <c r="G179" s="21" t="s">
        <v>135</v>
      </c>
      <c r="H179" s="21">
        <v>9224</v>
      </c>
      <c r="I179" s="21" t="s">
        <v>258</v>
      </c>
      <c r="J179" s="26">
        <v>10</v>
      </c>
      <c r="K179" s="27">
        <v>-75.902019999999993</v>
      </c>
      <c r="L179" s="27" t="s">
        <v>35</v>
      </c>
      <c r="M179" s="27" t="s">
        <v>282</v>
      </c>
      <c r="N179" s="27" t="s">
        <v>293</v>
      </c>
      <c r="O179" s="28">
        <v>-170.56209999999999</v>
      </c>
      <c r="P179" s="28" t="s">
        <v>134</v>
      </c>
      <c r="Q179" s="29">
        <v>154</v>
      </c>
      <c r="R179" s="21">
        <v>-0.19220000000000001</v>
      </c>
      <c r="S179" s="21">
        <v>33.900609271585097</v>
      </c>
      <c r="T179" s="21">
        <f t="shared" si="14"/>
        <v>750</v>
      </c>
      <c r="U179" s="21">
        <v>352.28100000000001</v>
      </c>
      <c r="V179" s="21">
        <v>0.28637000000000001</v>
      </c>
      <c r="W179" s="21">
        <v>91.695850000000007</v>
      </c>
      <c r="X179" s="21">
        <v>50.659000000000006</v>
      </c>
      <c r="Y179" s="22">
        <v>368.43807116656632</v>
      </c>
      <c r="Z179" s="30">
        <f t="shared" si="15"/>
        <v>-16.157071166566311</v>
      </c>
      <c r="AA179" s="31">
        <v>26.060259888619164</v>
      </c>
      <c r="AB179" s="31">
        <v>0.60688276452948731</v>
      </c>
      <c r="AC179" s="31">
        <v>1.7855989667420085</v>
      </c>
      <c r="AD179" s="31">
        <v>70.500267046466078</v>
      </c>
      <c r="AE179" s="31">
        <v>3.9E-2</v>
      </c>
      <c r="AF179" s="31">
        <v>3.2000000000000001E-2</v>
      </c>
      <c r="AG179" s="31">
        <v>4.3999999999999997E-2</v>
      </c>
      <c r="AH179" s="33">
        <v>0.20708951925974386</v>
      </c>
      <c r="AI179" s="33">
        <v>267.86892266119293</v>
      </c>
      <c r="AJ179" s="34">
        <v>95</v>
      </c>
      <c r="AK179" s="23" t="str">
        <f t="shared" si="16"/>
        <v>surface</v>
      </c>
      <c r="AL179" s="21">
        <v>18</v>
      </c>
      <c r="AM179" s="21">
        <v>30</v>
      </c>
      <c r="AN179" s="21">
        <v>18</v>
      </c>
      <c r="AO179" s="21" t="s">
        <v>29</v>
      </c>
    </row>
    <row r="180" spans="1:41" x14ac:dyDescent="0.25">
      <c r="A180" s="25" t="s">
        <v>204</v>
      </c>
      <c r="B180" s="21" t="s">
        <v>4</v>
      </c>
      <c r="C180" s="21" t="s">
        <v>134</v>
      </c>
      <c r="D180" s="21" t="s">
        <v>270</v>
      </c>
      <c r="E180" s="21" t="s">
        <v>4</v>
      </c>
      <c r="F180" s="21" t="s">
        <v>277</v>
      </c>
      <c r="G180" s="21" t="s">
        <v>135</v>
      </c>
      <c r="H180" s="21">
        <v>9224</v>
      </c>
      <c r="I180" s="21" t="s">
        <v>258</v>
      </c>
      <c r="J180" s="26">
        <v>50</v>
      </c>
      <c r="K180" s="27">
        <v>-75.902019999999993</v>
      </c>
      <c r="L180" s="27" t="s">
        <v>35</v>
      </c>
      <c r="M180" s="27" t="s">
        <v>282</v>
      </c>
      <c r="N180" s="27" t="s">
        <v>293</v>
      </c>
      <c r="O180" s="28">
        <v>-170.56209999999999</v>
      </c>
      <c r="P180" s="28" t="s">
        <v>134</v>
      </c>
      <c r="Q180" s="29">
        <v>154</v>
      </c>
      <c r="R180" s="21">
        <v>-1.0517000000000001</v>
      </c>
      <c r="S180" s="21">
        <v>34.116219732345719</v>
      </c>
      <c r="T180" s="21">
        <f t="shared" si="14"/>
        <v>3750</v>
      </c>
      <c r="U180" s="21">
        <v>324.017</v>
      </c>
      <c r="V180" s="21">
        <v>0.86217999999999995</v>
      </c>
      <c r="W180" s="21">
        <v>92.115099999999998</v>
      </c>
      <c r="X180" s="21">
        <v>7.6680999999999999</v>
      </c>
      <c r="Y180" s="22">
        <v>376.49970251693486</v>
      </c>
      <c r="Z180" s="30">
        <f t="shared" si="15"/>
        <v>-52.482702516934864</v>
      </c>
      <c r="AA180" s="31">
        <v>27.274025417678139</v>
      </c>
      <c r="AB180" s="31">
        <v>1.2209053262887335</v>
      </c>
      <c r="AC180" s="31">
        <v>1.8792379722311916</v>
      </c>
      <c r="AD180" s="31">
        <v>74.773010503827663</v>
      </c>
      <c r="AE180" s="31">
        <v>0.11899999999999999</v>
      </c>
      <c r="AF180" s="31">
        <v>5.7000000000000002E-2</v>
      </c>
      <c r="AG180" s="31">
        <v>9.2999999999999999E-2</v>
      </c>
      <c r="AH180" s="33">
        <v>0.3896552796597812</v>
      </c>
      <c r="AI180" s="33">
        <v>267.86892266119293</v>
      </c>
      <c r="AJ180" s="34">
        <v>95</v>
      </c>
      <c r="AK180" s="23" t="str">
        <f t="shared" si="16"/>
        <v>surface</v>
      </c>
      <c r="AL180" s="21">
        <v>18</v>
      </c>
      <c r="AM180" s="21">
        <v>30</v>
      </c>
      <c r="AN180" s="21">
        <v>18</v>
      </c>
      <c r="AO180" s="21" t="s">
        <v>31</v>
      </c>
    </row>
    <row r="181" spans="1:41" x14ac:dyDescent="0.25">
      <c r="A181" s="25" t="s">
        <v>205</v>
      </c>
      <c r="B181" s="21" t="s">
        <v>4</v>
      </c>
      <c r="C181" s="21" t="s">
        <v>134</v>
      </c>
      <c r="D181" s="21" t="s">
        <v>270</v>
      </c>
      <c r="E181" s="21" t="s">
        <v>4</v>
      </c>
      <c r="F181" s="21" t="s">
        <v>276</v>
      </c>
      <c r="G181" s="21" t="s">
        <v>135</v>
      </c>
      <c r="H181" s="21">
        <v>9225</v>
      </c>
      <c r="I181" s="21" t="s">
        <v>259</v>
      </c>
      <c r="J181" s="26">
        <v>10</v>
      </c>
      <c r="K181" s="27">
        <v>-75.860500000000002</v>
      </c>
      <c r="L181" s="27" t="s">
        <v>35</v>
      </c>
      <c r="M181" s="27" t="s">
        <v>282</v>
      </c>
      <c r="N181" s="27" t="s">
        <v>293</v>
      </c>
      <c r="O181" s="28">
        <v>-169.392</v>
      </c>
      <c r="P181" s="28" t="s">
        <v>134</v>
      </c>
      <c r="Q181" s="29">
        <v>153</v>
      </c>
      <c r="R181" s="21">
        <v>-0.32869999999999999</v>
      </c>
      <c r="S181" s="21">
        <v>33.944713005649589</v>
      </c>
      <c r="T181" s="21">
        <f t="shared" si="14"/>
        <v>750</v>
      </c>
      <c r="U181" s="21">
        <v>349.161</v>
      </c>
      <c r="V181" s="21">
        <v>0.94967999999999997</v>
      </c>
      <c r="W181" s="21">
        <v>89.083399999999997</v>
      </c>
      <c r="X181" s="21">
        <v>70.099000000000004</v>
      </c>
      <c r="Y181" s="22">
        <v>369.67266895210003</v>
      </c>
      <c r="Z181" s="30">
        <f t="shared" si="15"/>
        <v>-20.511668952100024</v>
      </c>
      <c r="AA181" s="31">
        <v>23.347136941310865</v>
      </c>
      <c r="AB181" s="31">
        <v>1.0995287733828358</v>
      </c>
      <c r="AC181" s="31">
        <v>1.6467549241201163</v>
      </c>
      <c r="AD181" s="31">
        <v>72.636638775146878</v>
      </c>
      <c r="AE181" s="31">
        <v>7.8E-2</v>
      </c>
      <c r="AF181" s="31">
        <v>5.5E-2</v>
      </c>
      <c r="AG181" s="31">
        <v>0.151</v>
      </c>
      <c r="AH181" s="33">
        <v>0.55587186748668105</v>
      </c>
      <c r="AI181" s="33">
        <v>888.45730124495947</v>
      </c>
      <c r="AJ181" s="34">
        <v>59</v>
      </c>
      <c r="AK181" s="23" t="str">
        <f t="shared" si="16"/>
        <v>surface</v>
      </c>
      <c r="AL181" s="21">
        <v>50</v>
      </c>
      <c r="AM181" s="21">
        <v>52</v>
      </c>
      <c r="AN181" s="21">
        <v>50</v>
      </c>
      <c r="AO181" s="21" t="s">
        <v>29</v>
      </c>
    </row>
    <row r="182" spans="1:41" x14ac:dyDescent="0.25">
      <c r="A182" s="25" t="s">
        <v>206</v>
      </c>
      <c r="B182" s="21" t="s">
        <v>4</v>
      </c>
      <c r="C182" s="21" t="s">
        <v>134</v>
      </c>
      <c r="D182" s="21" t="s">
        <v>270</v>
      </c>
      <c r="E182" s="21" t="s">
        <v>4</v>
      </c>
      <c r="F182" s="21" t="s">
        <v>276</v>
      </c>
      <c r="G182" s="21" t="s">
        <v>135</v>
      </c>
      <c r="H182" s="21">
        <v>9225</v>
      </c>
      <c r="I182" s="21" t="s">
        <v>259</v>
      </c>
      <c r="J182" s="26">
        <v>25</v>
      </c>
      <c r="K182" s="27">
        <v>-75.860500000000002</v>
      </c>
      <c r="L182" s="27" t="s">
        <v>35</v>
      </c>
      <c r="M182" s="27" t="s">
        <v>282</v>
      </c>
      <c r="N182" s="27" t="s">
        <v>293</v>
      </c>
      <c r="O182" s="28">
        <v>-169.392</v>
      </c>
      <c r="P182" s="28" t="s">
        <v>134</v>
      </c>
      <c r="Q182" s="29">
        <v>153</v>
      </c>
      <c r="R182" s="21">
        <v>-0.32940000000000003</v>
      </c>
      <c r="S182" s="21">
        <v>33.944756431294863</v>
      </c>
      <c r="T182" s="21">
        <f t="shared" si="14"/>
        <v>1875</v>
      </c>
      <c r="U182" s="21">
        <v>349.36649999999997</v>
      </c>
      <c r="V182" s="21">
        <v>0.91009499999999999</v>
      </c>
      <c r="W182" s="21">
        <v>89.113550000000004</v>
      </c>
      <c r="X182" s="21">
        <v>24.6675</v>
      </c>
      <c r="Y182" s="22">
        <v>369.67948217531699</v>
      </c>
      <c r="Z182" s="30">
        <f t="shared" si="15"/>
        <v>-20.312982175317018</v>
      </c>
      <c r="AA182" s="31">
        <v>23.275738969013279</v>
      </c>
      <c r="AB182" s="31">
        <v>0.88533485649007571</v>
      </c>
      <c r="AC182" s="31">
        <v>1.6467549241201163</v>
      </c>
      <c r="AD182" s="31">
        <v>72.636638775146878</v>
      </c>
      <c r="AE182" s="31">
        <v>0.14399999999999999</v>
      </c>
      <c r="AF182" s="31">
        <v>6.3E-2</v>
      </c>
      <c r="AG182" s="31">
        <v>0.158</v>
      </c>
      <c r="AH182" s="33">
        <v>0.51772379814935965</v>
      </c>
      <c r="AI182" s="33">
        <v>888.45730124495947</v>
      </c>
      <c r="AJ182" s="34">
        <v>59</v>
      </c>
      <c r="AK182" s="23" t="str">
        <f t="shared" si="16"/>
        <v>surface</v>
      </c>
      <c r="AL182" s="21">
        <v>50</v>
      </c>
      <c r="AM182" s="21">
        <v>52</v>
      </c>
      <c r="AN182" s="21">
        <v>50</v>
      </c>
      <c r="AO182" s="21" t="s">
        <v>29</v>
      </c>
    </row>
    <row r="183" spans="1:41" x14ac:dyDescent="0.25">
      <c r="A183" s="25" t="s">
        <v>207</v>
      </c>
      <c r="B183" s="21" t="s">
        <v>4</v>
      </c>
      <c r="C183" s="21" t="s">
        <v>134</v>
      </c>
      <c r="D183" s="21" t="s">
        <v>270</v>
      </c>
      <c r="E183" s="21" t="s">
        <v>4</v>
      </c>
      <c r="F183" s="21" t="s">
        <v>276</v>
      </c>
      <c r="G183" s="21" t="s">
        <v>135</v>
      </c>
      <c r="H183" s="21">
        <v>9225</v>
      </c>
      <c r="I183" s="21" t="s">
        <v>259</v>
      </c>
      <c r="J183" s="26">
        <v>40</v>
      </c>
      <c r="K183" s="27">
        <v>-75.860500000000002</v>
      </c>
      <c r="L183" s="27" t="s">
        <v>35</v>
      </c>
      <c r="M183" s="27" t="s">
        <v>282</v>
      </c>
      <c r="N183" s="27" t="s">
        <v>293</v>
      </c>
      <c r="O183" s="28">
        <v>-169.392</v>
      </c>
      <c r="P183" s="28" t="s">
        <v>134</v>
      </c>
      <c r="Q183" s="29">
        <v>153</v>
      </c>
      <c r="R183" s="21">
        <v>-0.35185</v>
      </c>
      <c r="S183" s="21">
        <v>33.950879181466902</v>
      </c>
      <c r="T183" s="21">
        <f t="shared" si="14"/>
        <v>3000</v>
      </c>
      <c r="U183" s="21">
        <v>349.14100000000002</v>
      </c>
      <c r="V183" s="21">
        <v>1.91635</v>
      </c>
      <c r="W183" s="21">
        <v>89.063299999999998</v>
      </c>
      <c r="X183" s="21">
        <v>9.1518999999999995</v>
      </c>
      <c r="Y183" s="22">
        <v>369.8861252040922</v>
      </c>
      <c r="Z183" s="30">
        <f t="shared" si="15"/>
        <v>-20.745125204092176</v>
      </c>
      <c r="AA183" s="31">
        <v>23.347136941310865</v>
      </c>
      <c r="AB183" s="31">
        <v>1.3494216764243894</v>
      </c>
      <c r="AC183" s="31">
        <v>1.6790442363577656</v>
      </c>
      <c r="AD183" s="31">
        <v>72.992700729927009</v>
      </c>
      <c r="AE183" s="31">
        <v>0.14499999999999999</v>
      </c>
      <c r="AF183" s="31">
        <v>7.9000000000000001E-2</v>
      </c>
      <c r="AG183" s="31">
        <v>0.16300000000000001</v>
      </c>
      <c r="AH183" s="33">
        <v>0.45505196995233194</v>
      </c>
      <c r="AI183" s="33">
        <v>888.45730124495947</v>
      </c>
      <c r="AJ183" s="34">
        <v>59</v>
      </c>
      <c r="AK183" s="23" t="str">
        <f t="shared" si="16"/>
        <v>surface</v>
      </c>
      <c r="AL183" s="21">
        <v>50</v>
      </c>
      <c r="AM183" s="21">
        <v>52</v>
      </c>
      <c r="AN183" s="21">
        <v>50</v>
      </c>
      <c r="AO183" s="21" t="s">
        <v>29</v>
      </c>
    </row>
    <row r="184" spans="1:41" x14ac:dyDescent="0.25">
      <c r="A184" s="25" t="s">
        <v>208</v>
      </c>
      <c r="B184" s="21" t="s">
        <v>4</v>
      </c>
      <c r="C184" s="21" t="s">
        <v>134</v>
      </c>
      <c r="D184" s="21" t="s">
        <v>270</v>
      </c>
      <c r="E184" s="21" t="s">
        <v>4</v>
      </c>
      <c r="F184" s="21" t="s">
        <v>276</v>
      </c>
      <c r="G184" s="21" t="s">
        <v>135</v>
      </c>
      <c r="H184" s="21">
        <v>9225</v>
      </c>
      <c r="I184" s="21" t="s">
        <v>259</v>
      </c>
      <c r="J184" s="26">
        <v>60</v>
      </c>
      <c r="K184" s="27">
        <v>-75.860500000000002</v>
      </c>
      <c r="L184" s="27" t="s">
        <v>35</v>
      </c>
      <c r="M184" s="27" t="s">
        <v>282</v>
      </c>
      <c r="N184" s="27" t="s">
        <v>293</v>
      </c>
      <c r="O184" s="28">
        <v>-169.392</v>
      </c>
      <c r="P184" s="28" t="s">
        <v>134</v>
      </c>
      <c r="Q184" s="29">
        <v>153</v>
      </c>
      <c r="R184" s="21">
        <v>-1.1042999999999998</v>
      </c>
      <c r="S184" s="21">
        <v>34.069782396357738</v>
      </c>
      <c r="T184" s="21">
        <f t="shared" si="14"/>
        <v>4500</v>
      </c>
      <c r="U184" s="21">
        <v>324.81050000000005</v>
      </c>
      <c r="V184" s="21">
        <v>5.4291499999999999</v>
      </c>
      <c r="W184" s="21">
        <v>86.255850000000009</v>
      </c>
      <c r="X184" s="21">
        <v>1.8774500000000001</v>
      </c>
      <c r="Y184" s="22">
        <v>377.15814541037713</v>
      </c>
      <c r="Z184" s="30">
        <f t="shared" si="15"/>
        <v>-52.347645410377083</v>
      </c>
      <c r="AA184" s="31">
        <v>25.703270027131229</v>
      </c>
      <c r="AB184" s="31">
        <v>0.71397972297586743</v>
      </c>
      <c r="AC184" s="31">
        <v>1.808201485308363</v>
      </c>
      <c r="AD184" s="31">
        <v>75.485134413387925</v>
      </c>
      <c r="AE184" s="31">
        <v>0.22900000000000001</v>
      </c>
      <c r="AF184" s="31">
        <v>0.159</v>
      </c>
      <c r="AG184" s="31">
        <v>0.55500000000000005</v>
      </c>
      <c r="AH184" s="33">
        <v>1.8447316386690344</v>
      </c>
      <c r="AI184" s="33">
        <v>888.45730124495947</v>
      </c>
      <c r="AJ184" s="34">
        <v>59</v>
      </c>
      <c r="AK184" s="23" t="str">
        <f t="shared" si="16"/>
        <v>sub-surface</v>
      </c>
      <c r="AL184" s="21">
        <v>50</v>
      </c>
      <c r="AM184" s="21">
        <v>52</v>
      </c>
      <c r="AN184" s="21">
        <v>50</v>
      </c>
      <c r="AO184" s="21" t="s">
        <v>31</v>
      </c>
    </row>
    <row r="185" spans="1:41" x14ac:dyDescent="0.25">
      <c r="A185" s="25" t="s">
        <v>209</v>
      </c>
      <c r="B185" s="21" t="s">
        <v>4</v>
      </c>
      <c r="C185" s="21" t="s">
        <v>134</v>
      </c>
      <c r="D185" s="21" t="s">
        <v>270</v>
      </c>
      <c r="E185" s="21" t="s">
        <v>4</v>
      </c>
      <c r="F185" s="21" t="s">
        <v>276</v>
      </c>
      <c r="G185" s="21" t="s">
        <v>135</v>
      </c>
      <c r="H185" s="21">
        <v>9225</v>
      </c>
      <c r="I185" s="21" t="s">
        <v>259</v>
      </c>
      <c r="J185" s="26">
        <v>80</v>
      </c>
      <c r="K185" s="27">
        <v>-75.860500000000002</v>
      </c>
      <c r="L185" s="27" t="s">
        <v>35</v>
      </c>
      <c r="M185" s="27" t="s">
        <v>282</v>
      </c>
      <c r="N185" s="27" t="s">
        <v>293</v>
      </c>
      <c r="O185" s="28">
        <v>-169.392</v>
      </c>
      <c r="P185" s="28"/>
      <c r="Q185" s="29">
        <v>153</v>
      </c>
      <c r="R185" s="21">
        <v>-1.456</v>
      </c>
      <c r="S185" s="21">
        <v>34.152212242223612</v>
      </c>
      <c r="T185" s="21">
        <f t="shared" si="14"/>
        <v>6000</v>
      </c>
      <c r="U185" s="21">
        <v>305.32100000000003</v>
      </c>
      <c r="V185" s="21">
        <v>1.2496</v>
      </c>
      <c r="W185" s="21">
        <v>90.795199999999994</v>
      </c>
      <c r="X185" s="21">
        <v>0.30819000000000002</v>
      </c>
      <c r="Y185" s="22">
        <v>380.57341795307224</v>
      </c>
      <c r="Z185" s="30">
        <f t="shared" si="15"/>
        <v>-75.252417953072211</v>
      </c>
      <c r="AA185" s="31">
        <v>28.5591889190347</v>
      </c>
      <c r="AB185" s="31">
        <v>0.87105526203055827</v>
      </c>
      <c r="AC185" s="31">
        <v>2.001937358734259</v>
      </c>
      <c r="AD185" s="31">
        <v>77.621506142068711</v>
      </c>
      <c r="AE185" s="37">
        <v>0.223</v>
      </c>
      <c r="AF185" s="37">
        <v>0.04</v>
      </c>
      <c r="AG185" s="37">
        <v>0.29299999999999998</v>
      </c>
      <c r="AH185" s="33">
        <v>0.92645311247780193</v>
      </c>
      <c r="AI185" s="33">
        <v>888.45730124495947</v>
      </c>
      <c r="AJ185" s="34">
        <v>59</v>
      </c>
      <c r="AK185" s="23" t="str">
        <f t="shared" si="16"/>
        <v>sub-surface</v>
      </c>
      <c r="AL185" s="21">
        <v>50</v>
      </c>
      <c r="AM185" s="21">
        <v>52</v>
      </c>
      <c r="AN185" s="21">
        <v>50</v>
      </c>
      <c r="AO185" s="21" t="s">
        <v>31</v>
      </c>
    </row>
    <row r="186" spans="1:41" x14ac:dyDescent="0.25">
      <c r="A186" s="25" t="s">
        <v>210</v>
      </c>
      <c r="B186" s="21" t="s">
        <v>4</v>
      </c>
      <c r="C186" s="21" t="s">
        <v>134</v>
      </c>
      <c r="D186" s="21" t="s">
        <v>270</v>
      </c>
      <c r="E186" s="21" t="s">
        <v>4</v>
      </c>
      <c r="F186" s="21" t="s">
        <v>276</v>
      </c>
      <c r="G186" s="21" t="s">
        <v>135</v>
      </c>
      <c r="H186" s="21">
        <v>9225</v>
      </c>
      <c r="I186" s="21" t="s">
        <v>259</v>
      </c>
      <c r="J186" s="26">
        <v>100</v>
      </c>
      <c r="K186" s="27">
        <v>-75.860500000000002</v>
      </c>
      <c r="L186" s="27" t="s">
        <v>35</v>
      </c>
      <c r="M186" s="27" t="s">
        <v>282</v>
      </c>
      <c r="N186" s="27" t="s">
        <v>293</v>
      </c>
      <c r="O186" s="28">
        <v>-169.392</v>
      </c>
      <c r="P186" s="28"/>
      <c r="Q186" s="29">
        <v>153</v>
      </c>
      <c r="R186" s="21">
        <v>-1.4956</v>
      </c>
      <c r="S186" s="21">
        <v>34.16717108270123</v>
      </c>
      <c r="T186" s="21">
        <f t="shared" si="14"/>
        <v>7500</v>
      </c>
      <c r="U186" s="21">
        <v>302.53899999999999</v>
      </c>
      <c r="V186" s="21">
        <v>0.95264000000000004</v>
      </c>
      <c r="W186" s="21">
        <v>91.529799999999994</v>
      </c>
      <c r="X186" s="21">
        <v>8.7194999999999995E-2</v>
      </c>
      <c r="Y186" s="22">
        <v>380.94646763182953</v>
      </c>
      <c r="Z186" s="30">
        <f t="shared" si="15"/>
        <v>-78.407467631829547</v>
      </c>
      <c r="AA186" s="31">
        <v>29.701556475796085</v>
      </c>
      <c r="AB186" s="31">
        <v>0.72111952020562609</v>
      </c>
      <c r="AC186" s="31">
        <v>2.0600581207620277</v>
      </c>
      <c r="AD186" s="31">
        <v>78.333630051628987</v>
      </c>
      <c r="AE186" s="37">
        <v>0.11899999999999999</v>
      </c>
      <c r="AF186" s="37">
        <v>3.9E-2</v>
      </c>
      <c r="AG186" s="37">
        <v>0.14499999999999999</v>
      </c>
      <c r="AH186" s="33">
        <v>0.45505196995233194</v>
      </c>
      <c r="AI186" s="33">
        <v>888.45730124495947</v>
      </c>
      <c r="AJ186" s="34">
        <v>59</v>
      </c>
      <c r="AK186" s="23" t="str">
        <f t="shared" si="16"/>
        <v>sub-surface</v>
      </c>
      <c r="AL186" s="21">
        <v>50</v>
      </c>
      <c r="AM186" s="21">
        <v>52</v>
      </c>
      <c r="AN186" s="21">
        <v>50</v>
      </c>
      <c r="AO186" s="21" t="s">
        <v>31</v>
      </c>
    </row>
    <row r="187" spans="1:41" x14ac:dyDescent="0.25">
      <c r="A187" s="25" t="s">
        <v>211</v>
      </c>
      <c r="B187" s="21" t="s">
        <v>4</v>
      </c>
      <c r="C187" s="21" t="s">
        <v>134</v>
      </c>
      <c r="D187" s="21" t="s">
        <v>270</v>
      </c>
      <c r="E187" s="21" t="s">
        <v>4</v>
      </c>
      <c r="F187" s="21" t="s">
        <v>277</v>
      </c>
      <c r="G187" s="21" t="s">
        <v>135</v>
      </c>
      <c r="H187" s="21">
        <v>9226</v>
      </c>
      <c r="I187" s="21" t="s">
        <v>260</v>
      </c>
      <c r="J187" s="26">
        <v>10</v>
      </c>
      <c r="K187" s="27">
        <v>-76.414460000000005</v>
      </c>
      <c r="L187" s="27" t="s">
        <v>35</v>
      </c>
      <c r="M187" s="27" t="s">
        <v>282</v>
      </c>
      <c r="N187" s="27" t="s">
        <v>293</v>
      </c>
      <c r="O187" s="28">
        <v>-166.1276</v>
      </c>
      <c r="P187" s="28" t="s">
        <v>134</v>
      </c>
      <c r="Q187" s="29">
        <v>155</v>
      </c>
      <c r="R187" s="21">
        <v>-0.14119999999999999</v>
      </c>
      <c r="S187" s="21">
        <v>33.855941757663999</v>
      </c>
      <c r="T187" s="21">
        <f t="shared" si="14"/>
        <v>750</v>
      </c>
      <c r="U187" s="21">
        <v>353.0145</v>
      </c>
      <c r="V187" s="21">
        <v>1.0368999999999999</v>
      </c>
      <c r="W187" s="21">
        <v>87.169899999999998</v>
      </c>
      <c r="X187" s="21">
        <v>51.853000000000002</v>
      </c>
      <c r="Y187" s="22">
        <v>368.0496526234968</v>
      </c>
      <c r="Z187" s="30">
        <f t="shared" si="15"/>
        <v>-15.035152623496799</v>
      </c>
      <c r="AA187" s="31">
        <v>15.778951877766671</v>
      </c>
      <c r="AB187" s="31">
        <v>2.6060259888619162</v>
      </c>
      <c r="AC187" s="31">
        <v>1.323861801743623</v>
      </c>
      <c r="AD187" s="31">
        <v>75.129072458607794</v>
      </c>
      <c r="AE187" s="31">
        <v>0.34699999999999998</v>
      </c>
      <c r="AF187" s="31">
        <v>2E-3</v>
      </c>
      <c r="AG187" s="31">
        <v>2E-3</v>
      </c>
      <c r="AH187" s="33">
        <v>0.60491938520609401</v>
      </c>
      <c r="AI187" s="33">
        <v>834.89220874533657</v>
      </c>
      <c r="AJ187" s="34">
        <v>61</v>
      </c>
      <c r="AK187" s="23" t="str">
        <f t="shared" si="16"/>
        <v>surface</v>
      </c>
      <c r="AL187" s="21">
        <v>12</v>
      </c>
      <c r="AM187" s="21">
        <v>41</v>
      </c>
      <c r="AN187" s="21">
        <v>12</v>
      </c>
      <c r="AO187" s="21" t="s">
        <v>29</v>
      </c>
    </row>
    <row r="188" spans="1:41" x14ac:dyDescent="0.25">
      <c r="A188" s="25" t="s">
        <v>212</v>
      </c>
      <c r="B188" s="21" t="s">
        <v>4</v>
      </c>
      <c r="C188" s="21" t="s">
        <v>134</v>
      </c>
      <c r="D188" s="21" t="s">
        <v>270</v>
      </c>
      <c r="E188" s="21" t="s">
        <v>4</v>
      </c>
      <c r="F188" s="21" t="s">
        <v>277</v>
      </c>
      <c r="G188" s="21" t="s">
        <v>135</v>
      </c>
      <c r="H188" s="21">
        <v>9226</v>
      </c>
      <c r="I188" s="21" t="s">
        <v>260</v>
      </c>
      <c r="J188" s="26">
        <v>40</v>
      </c>
      <c r="K188" s="27">
        <v>-76.414460000000005</v>
      </c>
      <c r="L188" s="27" t="s">
        <v>35</v>
      </c>
      <c r="M188" s="27" t="s">
        <v>282</v>
      </c>
      <c r="N188" s="27" t="s">
        <v>293</v>
      </c>
      <c r="O188" s="28">
        <v>-166.1276</v>
      </c>
      <c r="P188" s="28" t="s">
        <v>134</v>
      </c>
      <c r="Q188" s="29">
        <v>155</v>
      </c>
      <c r="R188" s="21">
        <v>-0.30925000000000002</v>
      </c>
      <c r="S188" s="21">
        <v>34.181730539303814</v>
      </c>
      <c r="T188" s="21">
        <f t="shared" si="14"/>
        <v>3000</v>
      </c>
      <c r="U188" s="21">
        <v>338.26099999999997</v>
      </c>
      <c r="V188" s="21">
        <v>2.67855</v>
      </c>
      <c r="W188" s="21">
        <v>87.773099999999999</v>
      </c>
      <c r="X188" s="21">
        <v>3.7187000000000001</v>
      </c>
      <c r="Y188" s="22">
        <v>368.88128030775698</v>
      </c>
      <c r="Z188" s="30">
        <f t="shared" si="15"/>
        <v>-30.620280307757014</v>
      </c>
      <c r="AA188" s="31">
        <v>19.777238326431529</v>
      </c>
      <c r="AB188" s="31">
        <v>1.6992717406825646</v>
      </c>
      <c r="AC188" s="31">
        <v>1.517597675169519</v>
      </c>
      <c r="AD188" s="31">
        <v>76.553320277728318</v>
      </c>
      <c r="AE188" s="31">
        <v>0.36899999999999999</v>
      </c>
      <c r="AF188" s="31">
        <v>6.5000000000000002E-2</v>
      </c>
      <c r="AG188" s="31">
        <v>0.01</v>
      </c>
      <c r="AH188" s="33">
        <v>0.78748514560613159</v>
      </c>
      <c r="AI188" s="33">
        <v>834.89220874533657</v>
      </c>
      <c r="AJ188" s="34">
        <v>61</v>
      </c>
      <c r="AK188" s="23" t="str">
        <f t="shared" si="16"/>
        <v>surface</v>
      </c>
      <c r="AL188" s="21">
        <v>12</v>
      </c>
      <c r="AM188" s="21">
        <v>41</v>
      </c>
      <c r="AN188" s="21">
        <v>12</v>
      </c>
      <c r="AO188" s="21" t="s">
        <v>31</v>
      </c>
    </row>
    <row r="189" spans="1:41" x14ac:dyDescent="0.25">
      <c r="A189" s="25" t="s">
        <v>213</v>
      </c>
      <c r="B189" s="21" t="s">
        <v>4</v>
      </c>
      <c r="C189" s="21" t="s">
        <v>134</v>
      </c>
      <c r="D189" s="21" t="s">
        <v>270</v>
      </c>
      <c r="E189" s="21" t="s">
        <v>4</v>
      </c>
      <c r="F189" s="21" t="s">
        <v>277</v>
      </c>
      <c r="G189" s="21" t="s">
        <v>135</v>
      </c>
      <c r="H189" s="21">
        <v>9226</v>
      </c>
      <c r="I189" s="21" t="s">
        <v>260</v>
      </c>
      <c r="J189" s="26">
        <v>70</v>
      </c>
      <c r="K189" s="27">
        <v>-76.414460000000005</v>
      </c>
      <c r="L189" s="27" t="s">
        <v>35</v>
      </c>
      <c r="M189" s="27" t="s">
        <v>282</v>
      </c>
      <c r="N189" s="27" t="s">
        <v>293</v>
      </c>
      <c r="O189" s="28">
        <v>-166.1276</v>
      </c>
      <c r="P189" s="28"/>
      <c r="Q189" s="29">
        <v>155</v>
      </c>
      <c r="R189" s="21">
        <v>-1.6160999999999999</v>
      </c>
      <c r="S189" s="21">
        <v>34.225148831471003</v>
      </c>
      <c r="T189" s="21">
        <f t="shared" si="14"/>
        <v>5250</v>
      </c>
      <c r="U189" s="21">
        <v>299.27949999999998</v>
      </c>
      <c r="V189" s="21">
        <v>0.97411000000000003</v>
      </c>
      <c r="W189" s="21">
        <v>91.710849999999994</v>
      </c>
      <c r="X189" s="21">
        <v>0.42321500000000001</v>
      </c>
      <c r="Y189" s="22">
        <v>382.05281798313882</v>
      </c>
      <c r="Z189" s="30">
        <f t="shared" si="15"/>
        <v>-82.773317983138838</v>
      </c>
      <c r="AA189" s="31">
        <v>30.272740254176782</v>
      </c>
      <c r="AB189" s="31">
        <v>1.1352277595316294</v>
      </c>
      <c r="AC189" s="31">
        <v>2.0665159832095576</v>
      </c>
      <c r="AD189" s="31">
        <v>79.401815915969379</v>
      </c>
      <c r="AE189" s="37">
        <v>0.193</v>
      </c>
      <c r="AF189" s="37">
        <v>3.3000000000000002E-2</v>
      </c>
      <c r="AG189" s="37">
        <v>2.1000000000000001E-2</v>
      </c>
      <c r="AH189" s="33">
        <v>0.38420555546873547</v>
      </c>
      <c r="AI189" s="33">
        <v>834.89220874533657</v>
      </c>
      <c r="AJ189" s="34">
        <v>61</v>
      </c>
      <c r="AK189" s="23" t="str">
        <f t="shared" si="16"/>
        <v>sub-surface</v>
      </c>
      <c r="AL189" s="21">
        <v>12</v>
      </c>
      <c r="AM189" s="21">
        <v>41</v>
      </c>
      <c r="AN189" s="21">
        <v>12</v>
      </c>
      <c r="AO189" s="21" t="s">
        <v>31</v>
      </c>
    </row>
    <row r="190" spans="1:41" x14ac:dyDescent="0.25">
      <c r="A190" s="25" t="s">
        <v>214</v>
      </c>
      <c r="B190" s="21" t="s">
        <v>4</v>
      </c>
      <c r="C190" s="21" t="s">
        <v>134</v>
      </c>
      <c r="D190" s="21" t="s">
        <v>270</v>
      </c>
      <c r="E190" s="21" t="s">
        <v>4</v>
      </c>
      <c r="F190" s="21" t="s">
        <v>278</v>
      </c>
      <c r="G190" s="21" t="s">
        <v>135</v>
      </c>
      <c r="H190" s="21">
        <v>9227</v>
      </c>
      <c r="I190" s="21" t="s">
        <v>261</v>
      </c>
      <c r="J190" s="26">
        <v>10</v>
      </c>
      <c r="K190" s="27">
        <v>-74.357219999999998</v>
      </c>
      <c r="L190" s="27" t="s">
        <v>35</v>
      </c>
      <c r="M190" s="27" t="s">
        <v>282</v>
      </c>
      <c r="N190" s="27" t="s">
        <v>285</v>
      </c>
      <c r="O190" s="28">
        <v>-167.48560000000001</v>
      </c>
      <c r="P190" s="21" t="s">
        <v>135</v>
      </c>
      <c r="Q190" s="29">
        <v>127</v>
      </c>
      <c r="R190" s="21">
        <v>-0.79025000000000001</v>
      </c>
      <c r="S190" s="21">
        <v>33.158722999327274</v>
      </c>
      <c r="T190" s="21">
        <f t="shared" si="14"/>
        <v>750</v>
      </c>
      <c r="U190" s="21">
        <v>353.41500000000002</v>
      </c>
      <c r="V190" s="21">
        <v>0.56698000000000004</v>
      </c>
      <c r="W190" s="21">
        <v>86.280050000000003</v>
      </c>
      <c r="X190" s="21">
        <v>64.563000000000002</v>
      </c>
      <c r="Y190" s="22">
        <v>376.31336528530056</v>
      </c>
      <c r="Z190" s="30">
        <f t="shared" si="15"/>
        <v>-22.898365285300542</v>
      </c>
      <c r="AA190" s="31">
        <v>25.703270027131229</v>
      </c>
      <c r="AB190" s="31">
        <v>0.96387262601742107</v>
      </c>
      <c r="AC190" s="31">
        <v>1.6499838553438813</v>
      </c>
      <c r="AD190" s="31">
        <v>42.371372618835679</v>
      </c>
      <c r="AE190" s="31">
        <v>9.4E-2</v>
      </c>
      <c r="AF190" s="31">
        <v>0.16200000000000001</v>
      </c>
      <c r="AG190" s="31">
        <v>6.4000000000000001E-2</v>
      </c>
      <c r="AH190" s="33">
        <v>0.57767076425086439</v>
      </c>
      <c r="AI190" s="33">
        <v>550.88610096688035</v>
      </c>
      <c r="AJ190" s="34">
        <v>81</v>
      </c>
      <c r="AK190" s="23" t="str">
        <f t="shared" si="16"/>
        <v>surface</v>
      </c>
      <c r="AL190" s="21">
        <v>12</v>
      </c>
      <c r="AM190" s="21">
        <v>16</v>
      </c>
      <c r="AN190" s="21">
        <v>12</v>
      </c>
      <c r="AO190" s="21" t="s">
        <v>29</v>
      </c>
    </row>
    <row r="191" spans="1:41" x14ac:dyDescent="0.25">
      <c r="A191" s="25" t="s">
        <v>215</v>
      </c>
      <c r="B191" s="21" t="s">
        <v>4</v>
      </c>
      <c r="C191" s="21" t="s">
        <v>134</v>
      </c>
      <c r="D191" s="21" t="s">
        <v>270</v>
      </c>
      <c r="E191" s="21" t="s">
        <v>4</v>
      </c>
      <c r="F191" s="21" t="s">
        <v>278</v>
      </c>
      <c r="G191" s="21" t="s">
        <v>135</v>
      </c>
      <c r="H191" s="21">
        <v>9227</v>
      </c>
      <c r="I191" s="21" t="s">
        <v>261</v>
      </c>
      <c r="J191" s="26">
        <v>25</v>
      </c>
      <c r="K191" s="27">
        <v>-74.357219999999998</v>
      </c>
      <c r="L191" s="27" t="s">
        <v>35</v>
      </c>
      <c r="M191" s="27" t="s">
        <v>282</v>
      </c>
      <c r="N191" s="27" t="s">
        <v>285</v>
      </c>
      <c r="O191" s="28">
        <v>-167.48560000000001</v>
      </c>
      <c r="P191" s="21" t="s">
        <v>135</v>
      </c>
      <c r="Q191" s="29">
        <v>127</v>
      </c>
      <c r="R191" s="21">
        <v>-1.4809000000000001</v>
      </c>
      <c r="S191" s="21">
        <v>34.093683869264893</v>
      </c>
      <c r="T191" s="21">
        <f t="shared" si="14"/>
        <v>1875</v>
      </c>
      <c r="U191" s="21">
        <v>316.25</v>
      </c>
      <c r="V191" s="21">
        <v>1.8891</v>
      </c>
      <c r="W191" s="21">
        <v>88.109099999999998</v>
      </c>
      <c r="X191" s="21">
        <v>17.253</v>
      </c>
      <c r="Y191" s="22">
        <v>380.98659467757682</v>
      </c>
      <c r="Z191" s="30">
        <f t="shared" si="15"/>
        <v>-64.736594677576818</v>
      </c>
      <c r="AA191" s="31">
        <v>29.415964586605739</v>
      </c>
      <c r="AB191" s="31">
        <v>0.78537769527345425</v>
      </c>
      <c r="AC191" s="31">
        <v>2.0051662899580238</v>
      </c>
      <c r="AD191" s="31">
        <v>64.447213815203838</v>
      </c>
      <c r="AE191" s="31">
        <v>0.16600000000000001</v>
      </c>
      <c r="AF191" s="31">
        <v>5.3999999999999999E-2</v>
      </c>
      <c r="AG191" s="31">
        <v>0.13800000000000001</v>
      </c>
      <c r="AH191" s="33">
        <v>0.72208845531358068</v>
      </c>
      <c r="AI191" s="33">
        <v>550.88610096688035</v>
      </c>
      <c r="AJ191" s="34">
        <v>81</v>
      </c>
      <c r="AK191" s="23" t="str">
        <f t="shared" si="16"/>
        <v>surface</v>
      </c>
      <c r="AL191" s="21">
        <v>12</v>
      </c>
      <c r="AM191" s="21">
        <v>16</v>
      </c>
      <c r="AN191" s="21">
        <v>12</v>
      </c>
      <c r="AO191" s="21" t="s">
        <v>31</v>
      </c>
    </row>
    <row r="192" spans="1:41" x14ac:dyDescent="0.25">
      <c r="A192" s="25" t="s">
        <v>216</v>
      </c>
      <c r="B192" s="21" t="s">
        <v>4</v>
      </c>
      <c r="C192" s="21" t="s">
        <v>134</v>
      </c>
      <c r="D192" s="21" t="s">
        <v>270</v>
      </c>
      <c r="E192" s="21" t="s">
        <v>4</v>
      </c>
      <c r="F192" s="21" t="s">
        <v>278</v>
      </c>
      <c r="G192" s="21" t="s">
        <v>135</v>
      </c>
      <c r="H192" s="21">
        <v>9227</v>
      </c>
      <c r="I192" s="21" t="s">
        <v>261</v>
      </c>
      <c r="J192" s="26">
        <v>40</v>
      </c>
      <c r="K192" s="27">
        <v>-74.357219999999998</v>
      </c>
      <c r="L192" s="27" t="s">
        <v>35</v>
      </c>
      <c r="M192" s="27" t="s">
        <v>282</v>
      </c>
      <c r="N192" s="27" t="s">
        <v>285</v>
      </c>
      <c r="O192" s="28">
        <v>-167.48560000000001</v>
      </c>
      <c r="P192" s="21" t="s">
        <v>135</v>
      </c>
      <c r="Q192" s="29">
        <v>127</v>
      </c>
      <c r="R192" s="21">
        <v>-1.6675</v>
      </c>
      <c r="S192" s="21">
        <v>34.174333285243591</v>
      </c>
      <c r="T192" s="21">
        <f t="shared" si="14"/>
        <v>3000</v>
      </c>
      <c r="U192" s="21">
        <v>299.92500000000001</v>
      </c>
      <c r="V192" s="21">
        <v>2.12995</v>
      </c>
      <c r="W192" s="21">
        <v>90.562550000000002</v>
      </c>
      <c r="X192" s="21">
        <v>6.6232000000000006</v>
      </c>
      <c r="Y192" s="22">
        <v>382.72642252523406</v>
      </c>
      <c r="Z192" s="30">
        <f t="shared" si="15"/>
        <v>-82.801422525234045</v>
      </c>
      <c r="AA192" s="31">
        <v>30.843924032557474</v>
      </c>
      <c r="AB192" s="31">
        <v>0.5354847922319006</v>
      </c>
      <c r="AC192" s="31">
        <v>2.0342266709719086</v>
      </c>
      <c r="AD192" s="31">
        <v>68.007833363005162</v>
      </c>
      <c r="AE192" s="31">
        <v>0.56999999999999995</v>
      </c>
      <c r="AF192" s="31">
        <v>0.155</v>
      </c>
      <c r="AG192" s="31">
        <v>0.22700000000000001</v>
      </c>
      <c r="AH192" s="33">
        <v>0.94552714714646235</v>
      </c>
      <c r="AI192" s="33">
        <v>550.88610096688035</v>
      </c>
      <c r="AJ192" s="34">
        <v>81</v>
      </c>
      <c r="AK192" s="23" t="str">
        <f t="shared" si="16"/>
        <v>surface</v>
      </c>
      <c r="AL192" s="21">
        <v>12</v>
      </c>
      <c r="AM192" s="21">
        <v>16</v>
      </c>
      <c r="AN192" s="21">
        <v>12</v>
      </c>
      <c r="AO192" s="21" t="s">
        <v>31</v>
      </c>
    </row>
    <row r="193" spans="1:41" x14ac:dyDescent="0.25">
      <c r="A193" s="25" t="s">
        <v>217</v>
      </c>
      <c r="B193" s="21" t="s">
        <v>4</v>
      </c>
      <c r="C193" s="21" t="s">
        <v>134</v>
      </c>
      <c r="D193" s="21" t="s">
        <v>270</v>
      </c>
      <c r="E193" s="21" t="s">
        <v>4</v>
      </c>
      <c r="F193" s="21" t="s">
        <v>278</v>
      </c>
      <c r="G193" s="21" t="s">
        <v>135</v>
      </c>
      <c r="H193" s="21">
        <v>9227</v>
      </c>
      <c r="I193" s="21" t="s">
        <v>261</v>
      </c>
      <c r="J193" s="26">
        <v>50</v>
      </c>
      <c r="K193" s="27">
        <v>-74.357219999999998</v>
      </c>
      <c r="L193" s="27" t="s">
        <v>35</v>
      </c>
      <c r="M193" s="27" t="s">
        <v>282</v>
      </c>
      <c r="N193" s="27" t="s">
        <v>285</v>
      </c>
      <c r="O193" s="28">
        <v>-167.48560000000001</v>
      </c>
      <c r="P193" s="21" t="s">
        <v>135</v>
      </c>
      <c r="Q193" s="29">
        <v>127</v>
      </c>
      <c r="R193" s="21">
        <v>-1.7309000000000001</v>
      </c>
      <c r="S193" s="21">
        <v>34.187977762860058</v>
      </c>
      <c r="T193" s="21">
        <f t="shared" si="14"/>
        <v>3750</v>
      </c>
      <c r="U193" s="21">
        <v>291.14599999999996</v>
      </c>
      <c r="V193" s="21">
        <v>1.4159000000000002</v>
      </c>
      <c r="W193" s="21">
        <v>91.895650000000003</v>
      </c>
      <c r="X193" s="21">
        <v>3.3874</v>
      </c>
      <c r="Y193" s="22">
        <v>383.35734746281423</v>
      </c>
      <c r="Z193" s="30">
        <f t="shared" si="15"/>
        <v>-92.211347462814274</v>
      </c>
      <c r="AA193" s="31">
        <v>31.343709838640581</v>
      </c>
      <c r="AB193" s="31">
        <v>0.33557046979865773</v>
      </c>
      <c r="AC193" s="31">
        <v>2.0988052954472072</v>
      </c>
      <c r="AD193" s="31">
        <v>70.856329001246209</v>
      </c>
      <c r="AE193" s="31">
        <v>0.1</v>
      </c>
      <c r="AF193" s="31">
        <v>0.10100000000000001</v>
      </c>
      <c r="AG193" s="31">
        <v>0.185</v>
      </c>
      <c r="AH193" s="33">
        <v>0.74933707626880997</v>
      </c>
      <c r="AI193" s="33">
        <v>550.88610096688035</v>
      </c>
      <c r="AJ193" s="34">
        <v>81</v>
      </c>
      <c r="AK193" s="23" t="str">
        <f t="shared" si="16"/>
        <v>surface</v>
      </c>
      <c r="AL193" s="21">
        <v>12</v>
      </c>
      <c r="AM193" s="21">
        <v>16</v>
      </c>
      <c r="AN193" s="21">
        <v>12</v>
      </c>
      <c r="AO193" s="21" t="s">
        <v>31</v>
      </c>
    </row>
    <row r="194" spans="1:41" x14ac:dyDescent="0.25">
      <c r="A194" s="25" t="s">
        <v>218</v>
      </c>
      <c r="B194" s="21" t="s">
        <v>4</v>
      </c>
      <c r="C194" s="21" t="s">
        <v>134</v>
      </c>
      <c r="D194" s="21" t="s">
        <v>270</v>
      </c>
      <c r="E194" s="21" t="s">
        <v>4</v>
      </c>
      <c r="F194" s="21" t="s">
        <v>277</v>
      </c>
      <c r="G194" s="21" t="s">
        <v>135</v>
      </c>
      <c r="H194" s="21">
        <v>9228</v>
      </c>
      <c r="I194" s="21" t="s">
        <v>262</v>
      </c>
      <c r="J194" s="26">
        <v>10</v>
      </c>
      <c r="K194" s="27">
        <v>-71.389533333333333</v>
      </c>
      <c r="L194" s="27" t="s">
        <v>35</v>
      </c>
      <c r="M194" s="27" t="s">
        <v>282</v>
      </c>
      <c r="N194" s="27" t="s">
        <v>285</v>
      </c>
      <c r="O194" s="28">
        <v>-172.10485</v>
      </c>
      <c r="P194" s="21" t="s">
        <v>135</v>
      </c>
      <c r="Q194" s="29">
        <v>126</v>
      </c>
      <c r="R194" s="21">
        <v>-0.52539999999999998</v>
      </c>
      <c r="S194" s="21">
        <v>33.417803380473295</v>
      </c>
      <c r="T194" s="21">
        <f t="shared" si="14"/>
        <v>750</v>
      </c>
      <c r="U194" s="21">
        <v>341.76749999999998</v>
      </c>
      <c r="V194" s="21">
        <v>0.38995000000000002</v>
      </c>
      <c r="W194" s="21">
        <v>90.723700000000008</v>
      </c>
      <c r="X194" s="21">
        <v>105.47</v>
      </c>
      <c r="Y194" s="22">
        <v>372.97217045271032</v>
      </c>
      <c r="Z194" s="30">
        <f t="shared" si="15"/>
        <v>-31.204670452710332</v>
      </c>
      <c r="AA194" s="31">
        <v>27.988005140654003</v>
      </c>
      <c r="AB194" s="31">
        <v>0.63544195344852206</v>
      </c>
      <c r="AC194" s="31">
        <v>1.8727801097836616</v>
      </c>
      <c r="AD194" s="31">
        <v>61.598718176962791</v>
      </c>
      <c r="AE194" s="31">
        <v>9.6000000000000002E-2</v>
      </c>
      <c r="AF194" s="31">
        <v>6.2E-2</v>
      </c>
      <c r="AG194" s="31">
        <v>5.1999999999999998E-2</v>
      </c>
      <c r="AH194" s="33">
        <v>0.12452619776539862</v>
      </c>
      <c r="AI194" s="33">
        <v>233.49725092661726</v>
      </c>
      <c r="AJ194" s="34">
        <v>83</v>
      </c>
      <c r="AK194" s="23" t="str">
        <f t="shared" si="16"/>
        <v>surface</v>
      </c>
      <c r="AL194" s="21">
        <v>22</v>
      </c>
      <c r="AM194" s="21">
        <v>23</v>
      </c>
      <c r="AN194" s="21">
        <v>22</v>
      </c>
      <c r="AO194" s="21" t="s">
        <v>29</v>
      </c>
    </row>
    <row r="195" spans="1:41" x14ac:dyDescent="0.25">
      <c r="A195" s="25" t="s">
        <v>219</v>
      </c>
      <c r="B195" s="21" t="s">
        <v>4</v>
      </c>
      <c r="C195" s="21" t="s">
        <v>134</v>
      </c>
      <c r="D195" s="21" t="s">
        <v>270</v>
      </c>
      <c r="E195" s="21" t="s">
        <v>4</v>
      </c>
      <c r="F195" s="21" t="s">
        <v>277</v>
      </c>
      <c r="G195" s="21" t="s">
        <v>135</v>
      </c>
      <c r="H195" s="21">
        <v>9228</v>
      </c>
      <c r="I195" s="21" t="s">
        <v>262</v>
      </c>
      <c r="J195" s="26">
        <v>30</v>
      </c>
      <c r="K195" s="27">
        <v>-71.389533333333333</v>
      </c>
      <c r="L195" s="27" t="s">
        <v>35</v>
      </c>
      <c r="M195" s="27" t="s">
        <v>282</v>
      </c>
      <c r="N195" s="27" t="s">
        <v>285</v>
      </c>
      <c r="O195" s="28">
        <v>-172.10485</v>
      </c>
      <c r="P195" s="21" t="s">
        <v>135</v>
      </c>
      <c r="Q195" s="29">
        <v>126</v>
      </c>
      <c r="R195" s="21">
        <v>-1.29145</v>
      </c>
      <c r="S195" s="21">
        <v>34.151340708829849</v>
      </c>
      <c r="T195" s="21">
        <f t="shared" si="14"/>
        <v>2250</v>
      </c>
      <c r="U195" s="21">
        <v>308.23599999999999</v>
      </c>
      <c r="V195" s="21">
        <v>1.7155499999999999</v>
      </c>
      <c r="W195" s="21">
        <v>86.938500000000005</v>
      </c>
      <c r="X195" s="21">
        <v>30.7285</v>
      </c>
      <c r="Y195" s="22">
        <v>378.87020495503356</v>
      </c>
      <c r="Z195" s="30">
        <f t="shared" si="15"/>
        <v>-70.634204955033567</v>
      </c>
      <c r="AA195" s="31">
        <v>29.415964586605739</v>
      </c>
      <c r="AB195" s="31">
        <v>0.52834499500214194</v>
      </c>
      <c r="AC195" s="31">
        <v>1.9696480464966097</v>
      </c>
      <c r="AD195" s="31">
        <v>64.447213815203838</v>
      </c>
      <c r="AE195" s="31">
        <v>0.105</v>
      </c>
      <c r="AF195" s="31">
        <v>9.8000000000000004E-2</v>
      </c>
      <c r="AG195" s="31">
        <v>2.9000000000000001E-2</v>
      </c>
      <c r="AH195" s="33">
        <v>0.35695693451350591</v>
      </c>
      <c r="AI195" s="33">
        <v>233.49725092661726</v>
      </c>
      <c r="AJ195" s="34">
        <v>83</v>
      </c>
      <c r="AK195" s="23" t="str">
        <f t="shared" si="16"/>
        <v>surface</v>
      </c>
      <c r="AL195" s="21">
        <v>22</v>
      </c>
      <c r="AM195" s="21">
        <v>23</v>
      </c>
      <c r="AN195" s="21">
        <v>22</v>
      </c>
      <c r="AO195" s="21" t="s">
        <v>31</v>
      </c>
    </row>
    <row r="196" spans="1:41" x14ac:dyDescent="0.25">
      <c r="A196" s="25" t="s">
        <v>220</v>
      </c>
      <c r="B196" s="21" t="s">
        <v>4</v>
      </c>
      <c r="C196" s="21" t="s">
        <v>134</v>
      </c>
      <c r="D196" s="21" t="s">
        <v>270</v>
      </c>
      <c r="E196" s="21" t="s">
        <v>4</v>
      </c>
      <c r="F196" s="21" t="s">
        <v>277</v>
      </c>
      <c r="G196" s="21" t="s">
        <v>135</v>
      </c>
      <c r="H196" s="21">
        <v>9228</v>
      </c>
      <c r="I196" s="21" t="s">
        <v>262</v>
      </c>
      <c r="J196" s="26">
        <v>45</v>
      </c>
      <c r="K196" s="27">
        <v>-71.389533333333333</v>
      </c>
      <c r="L196" s="27" t="s">
        <v>35</v>
      </c>
      <c r="M196" s="27" t="s">
        <v>282</v>
      </c>
      <c r="N196" s="27" t="s">
        <v>285</v>
      </c>
      <c r="O196" s="28">
        <v>-172.10485</v>
      </c>
      <c r="P196" s="21" t="s">
        <v>135</v>
      </c>
      <c r="Q196" s="29">
        <v>126</v>
      </c>
      <c r="R196" s="21">
        <v>-1.5459499999999999</v>
      </c>
      <c r="S196" s="21">
        <v>34.165323965058292</v>
      </c>
      <c r="T196" s="21">
        <f t="shared" si="14"/>
        <v>3375</v>
      </c>
      <c r="U196" s="21">
        <v>301.762</v>
      </c>
      <c r="V196" s="21">
        <v>0.84702499999999992</v>
      </c>
      <c r="W196" s="21">
        <v>90.930949999999996</v>
      </c>
      <c r="X196" s="21">
        <v>13.112500000000001</v>
      </c>
      <c r="Y196" s="22">
        <v>381.47673660143869</v>
      </c>
      <c r="Z196" s="30">
        <f t="shared" si="15"/>
        <v>-79.714736601438688</v>
      </c>
      <c r="AA196" s="31">
        <v>30.201342281879196</v>
      </c>
      <c r="AB196" s="31">
        <v>0.15707553905469085</v>
      </c>
      <c r="AC196" s="31">
        <v>2.001937358734259</v>
      </c>
      <c r="AD196" s="31">
        <v>64.091151860423707</v>
      </c>
      <c r="AE196" s="31">
        <v>8.1000000000000003E-2</v>
      </c>
      <c r="AF196" s="31">
        <v>8.7999999999999995E-2</v>
      </c>
      <c r="AG196" s="31">
        <v>0.08</v>
      </c>
      <c r="AH196" s="33">
        <v>0.41145417642396487</v>
      </c>
      <c r="AI196" s="33">
        <v>233.49725092661726</v>
      </c>
      <c r="AJ196" s="34">
        <v>83</v>
      </c>
      <c r="AK196" s="23" t="str">
        <f t="shared" si="16"/>
        <v>surface</v>
      </c>
      <c r="AL196" s="21">
        <v>22</v>
      </c>
      <c r="AM196" s="21">
        <v>23</v>
      </c>
      <c r="AN196" s="21">
        <v>22</v>
      </c>
      <c r="AO196" s="21" t="s">
        <v>31</v>
      </c>
    </row>
    <row r="197" spans="1:41" x14ac:dyDescent="0.25">
      <c r="A197" s="25" t="s">
        <v>221</v>
      </c>
      <c r="B197" s="21" t="s">
        <v>4</v>
      </c>
      <c r="C197" s="21" t="s">
        <v>134</v>
      </c>
      <c r="D197" s="21" t="s">
        <v>270</v>
      </c>
      <c r="E197" s="21" t="s">
        <v>4</v>
      </c>
      <c r="F197" s="21" t="s">
        <v>277</v>
      </c>
      <c r="G197" s="21" t="s">
        <v>135</v>
      </c>
      <c r="H197" s="21">
        <v>9228</v>
      </c>
      <c r="I197" s="21" t="s">
        <v>262</v>
      </c>
      <c r="J197" s="26">
        <v>65</v>
      </c>
      <c r="K197" s="27">
        <v>-71.389533333333333</v>
      </c>
      <c r="L197" s="27" t="s">
        <v>35</v>
      </c>
      <c r="M197" s="27" t="s">
        <v>282</v>
      </c>
      <c r="N197" s="27" t="s">
        <v>285</v>
      </c>
      <c r="O197" s="28">
        <v>-172.10485</v>
      </c>
      <c r="P197" s="21" t="s">
        <v>135</v>
      </c>
      <c r="Q197" s="29">
        <v>126</v>
      </c>
      <c r="R197" s="21">
        <v>-1.71035</v>
      </c>
      <c r="S197" s="21">
        <v>34.180797602304892</v>
      </c>
      <c r="T197" s="21">
        <f t="shared" si="14"/>
        <v>4875</v>
      </c>
      <c r="U197" s="21">
        <v>294.83150000000001</v>
      </c>
      <c r="V197" s="21">
        <v>1.6938</v>
      </c>
      <c r="W197" s="21">
        <v>91.884800000000013</v>
      </c>
      <c r="X197" s="21">
        <v>4.6630000000000003</v>
      </c>
      <c r="Y197" s="22">
        <v>383.15995125830801</v>
      </c>
      <c r="Z197" s="30">
        <f t="shared" si="15"/>
        <v>-88.328451258308007</v>
      </c>
      <c r="AA197" s="31">
        <v>30.843924032557474</v>
      </c>
      <c r="AB197" s="31">
        <v>0.16421533628444951</v>
      </c>
      <c r="AC197" s="31">
        <v>2.0342266709719086</v>
      </c>
      <c r="AD197" s="31">
        <v>64.091151860423707</v>
      </c>
      <c r="AE197" s="31">
        <v>4.5999999999999999E-2</v>
      </c>
      <c r="AF197" s="31">
        <v>0.111</v>
      </c>
      <c r="AG197" s="31">
        <v>0.14199999999999999</v>
      </c>
      <c r="AH197" s="33">
        <v>0.43870279737919432</v>
      </c>
      <c r="AI197" s="33">
        <v>233.49725092661726</v>
      </c>
      <c r="AJ197" s="34">
        <v>83</v>
      </c>
      <c r="AK197" s="23" t="str">
        <f t="shared" si="16"/>
        <v>surface</v>
      </c>
      <c r="AL197" s="21">
        <v>22</v>
      </c>
      <c r="AM197" s="21">
        <v>23</v>
      </c>
      <c r="AN197" s="21">
        <v>22</v>
      </c>
      <c r="AO197" s="21" t="s">
        <v>31</v>
      </c>
    </row>
    <row r="198" spans="1:41" x14ac:dyDescent="0.25">
      <c r="A198" s="25" t="s">
        <v>222</v>
      </c>
      <c r="B198" s="21" t="s">
        <v>4</v>
      </c>
      <c r="C198" s="21" t="s">
        <v>134</v>
      </c>
      <c r="D198" s="21" t="s">
        <v>270</v>
      </c>
      <c r="E198" s="21" t="s">
        <v>4</v>
      </c>
      <c r="F198" s="21" t="s">
        <v>276</v>
      </c>
      <c r="G198" s="21" t="s">
        <v>135</v>
      </c>
      <c r="H198" s="21">
        <v>9229</v>
      </c>
      <c r="I198" s="21" t="s">
        <v>263</v>
      </c>
      <c r="J198" s="26">
        <v>10</v>
      </c>
      <c r="K198" s="27">
        <v>-68.746679999999998</v>
      </c>
      <c r="L198" s="27" t="s">
        <v>35</v>
      </c>
      <c r="M198" s="27" t="s">
        <v>282</v>
      </c>
      <c r="N198" s="27" t="s">
        <v>285</v>
      </c>
      <c r="O198" s="28">
        <v>-178.84719999999999</v>
      </c>
      <c r="P198" s="21" t="s">
        <v>135</v>
      </c>
      <c r="Q198" s="29">
        <v>123</v>
      </c>
      <c r="R198" s="21">
        <v>-1.7849999999999998E-2</v>
      </c>
      <c r="S198" s="21">
        <v>34.130228619910326</v>
      </c>
      <c r="T198" s="21">
        <f t="shared" si="14"/>
        <v>750</v>
      </c>
      <c r="U198" s="21">
        <v>315.64249999999998</v>
      </c>
      <c r="V198" s="21">
        <v>0.21834500000000001</v>
      </c>
      <c r="W198" s="21">
        <v>91.166650000000004</v>
      </c>
      <c r="X198" s="21">
        <v>175.785</v>
      </c>
      <c r="Y198" s="22">
        <v>366.15590786262123</v>
      </c>
      <c r="Z198" s="30">
        <f t="shared" si="15"/>
        <v>-50.51340786262125</v>
      </c>
      <c r="AA198" s="31">
        <v>30.201342281879196</v>
      </c>
      <c r="AB198" s="31">
        <v>0.65686134513779804</v>
      </c>
      <c r="AC198" s="31">
        <v>1.998708427510494</v>
      </c>
      <c r="AD198" s="31">
        <v>78.689692006409118</v>
      </c>
      <c r="AE198" s="31">
        <v>0.126</v>
      </c>
      <c r="AF198" s="31">
        <v>9.6000000000000002E-2</v>
      </c>
      <c r="AG198" s="31">
        <v>4.2999999999999997E-2</v>
      </c>
      <c r="AH198" s="33">
        <v>0.4904751771941302</v>
      </c>
      <c r="AI198" s="33">
        <v>416.29724901909907</v>
      </c>
      <c r="AJ198" s="34">
        <v>99</v>
      </c>
      <c r="AK198" s="23" t="str">
        <f t="shared" si="16"/>
        <v>surface</v>
      </c>
      <c r="AL198" s="21">
        <v>49</v>
      </c>
      <c r="AM198" s="21">
        <v>62</v>
      </c>
      <c r="AN198" s="21">
        <v>49</v>
      </c>
      <c r="AO198" s="21" t="s">
        <v>29</v>
      </c>
    </row>
    <row r="199" spans="1:41" x14ac:dyDescent="0.25">
      <c r="A199" s="25" t="s">
        <v>223</v>
      </c>
      <c r="B199" s="21" t="s">
        <v>4</v>
      </c>
      <c r="C199" s="21" t="s">
        <v>134</v>
      </c>
      <c r="D199" s="21" t="s">
        <v>270</v>
      </c>
      <c r="E199" s="21" t="s">
        <v>4</v>
      </c>
      <c r="F199" s="21" t="s">
        <v>276</v>
      </c>
      <c r="G199" s="21" t="s">
        <v>135</v>
      </c>
      <c r="H199" s="21">
        <v>9229</v>
      </c>
      <c r="I199" s="21" t="s">
        <v>263</v>
      </c>
      <c r="J199" s="26">
        <v>40</v>
      </c>
      <c r="K199" s="27">
        <v>-68.746679999999998</v>
      </c>
      <c r="L199" s="27" t="s">
        <v>35</v>
      </c>
      <c r="M199" s="27" t="s">
        <v>282</v>
      </c>
      <c r="N199" s="27" t="s">
        <v>285</v>
      </c>
      <c r="O199" s="28">
        <v>-178.84719999999999</v>
      </c>
      <c r="P199" s="21" t="s">
        <v>135</v>
      </c>
      <c r="Q199" s="29">
        <v>123</v>
      </c>
      <c r="R199" s="21">
        <v>-3.6799999999999999E-2</v>
      </c>
      <c r="S199" s="21">
        <v>34.130144976553098</v>
      </c>
      <c r="T199" s="21">
        <f t="shared" si="14"/>
        <v>3000</v>
      </c>
      <c r="U199" s="21">
        <v>315.10250000000002</v>
      </c>
      <c r="V199" s="21">
        <v>0.60402500000000003</v>
      </c>
      <c r="W199" s="21">
        <v>91.218649999999997</v>
      </c>
      <c r="X199" s="21">
        <v>31.952000000000002</v>
      </c>
      <c r="Y199" s="22">
        <v>366.34064688191683</v>
      </c>
      <c r="Z199" s="30">
        <f t="shared" si="15"/>
        <v>-51.238146881916805</v>
      </c>
      <c r="AA199" s="31">
        <v>30.201342281879196</v>
      </c>
      <c r="AB199" s="31">
        <v>0.22847351135227761</v>
      </c>
      <c r="AC199" s="31">
        <v>2.0406845334194381</v>
      </c>
      <c r="AD199" s="31">
        <v>79.045753961189249</v>
      </c>
      <c r="AE199" s="31">
        <v>0.153</v>
      </c>
      <c r="AF199" s="31">
        <v>5.6000000000000001E-2</v>
      </c>
      <c r="AG199" s="31">
        <v>4.2999999999999997E-2</v>
      </c>
      <c r="AH199" s="33">
        <v>0.47685086671651555</v>
      </c>
      <c r="AI199" s="33">
        <v>416.29724901909907</v>
      </c>
      <c r="AJ199" s="34">
        <v>99</v>
      </c>
      <c r="AK199" s="23" t="str">
        <f t="shared" si="16"/>
        <v>surface</v>
      </c>
      <c r="AL199" s="21">
        <v>49</v>
      </c>
      <c r="AM199" s="21">
        <v>62</v>
      </c>
      <c r="AN199" s="21">
        <v>49</v>
      </c>
      <c r="AO199" s="21" t="s">
        <v>29</v>
      </c>
    </row>
    <row r="200" spans="1:41" x14ac:dyDescent="0.25">
      <c r="A200" s="25" t="s">
        <v>224</v>
      </c>
      <c r="B200" s="21" t="s">
        <v>4</v>
      </c>
      <c r="C200" s="21" t="s">
        <v>134</v>
      </c>
      <c r="D200" s="21" t="s">
        <v>270</v>
      </c>
      <c r="E200" s="21" t="s">
        <v>4</v>
      </c>
      <c r="F200" s="21" t="s">
        <v>276</v>
      </c>
      <c r="G200" s="21" t="s">
        <v>135</v>
      </c>
      <c r="H200" s="21">
        <v>9229</v>
      </c>
      <c r="I200" s="21" t="s">
        <v>263</v>
      </c>
      <c r="J200" s="26">
        <v>70</v>
      </c>
      <c r="K200" s="27">
        <v>-68.746679999999998</v>
      </c>
      <c r="L200" s="27" t="s">
        <v>35</v>
      </c>
      <c r="M200" s="27" t="s">
        <v>282</v>
      </c>
      <c r="N200" s="27" t="s">
        <v>285</v>
      </c>
      <c r="O200" s="28">
        <v>-178.84719999999999</v>
      </c>
      <c r="P200" s="21" t="s">
        <v>135</v>
      </c>
      <c r="Q200" s="29">
        <v>123</v>
      </c>
      <c r="R200" s="21">
        <v>0.48004999999999998</v>
      </c>
      <c r="S200" s="21">
        <v>34.507172175124147</v>
      </c>
      <c r="T200" s="21">
        <f t="shared" si="14"/>
        <v>5250</v>
      </c>
      <c r="U200" s="21">
        <v>238.02199999999999</v>
      </c>
      <c r="V200" s="21">
        <v>0.34297</v>
      </c>
      <c r="W200" s="21">
        <v>93.226050000000001</v>
      </c>
      <c r="X200" s="21">
        <v>8.6812500000000004</v>
      </c>
      <c r="Y200" s="22">
        <v>360.43852735868074</v>
      </c>
      <c r="Z200" s="30">
        <f t="shared" si="15"/>
        <v>-122.41652735868075</v>
      </c>
      <c r="AA200" s="31">
        <v>33.557046979865774</v>
      </c>
      <c r="AB200" s="31">
        <v>0.21419391689276024</v>
      </c>
      <c r="AC200" s="31">
        <v>2.160154988698741</v>
      </c>
      <c r="AD200" s="31">
        <v>97.560975609756099</v>
      </c>
      <c r="AE200" s="31">
        <v>3.5999999999999997E-2</v>
      </c>
      <c r="AF200" s="31">
        <v>2.7E-2</v>
      </c>
      <c r="AG200" s="31">
        <v>4.2000000000000003E-2</v>
      </c>
      <c r="AH200" s="33">
        <v>0.16512664298869054</v>
      </c>
      <c r="AI200" s="33">
        <v>416.29724901909907</v>
      </c>
      <c r="AJ200" s="34">
        <v>99</v>
      </c>
      <c r="AK200" s="23" t="str">
        <f t="shared" si="16"/>
        <v>surface</v>
      </c>
      <c r="AL200" s="21">
        <v>49</v>
      </c>
      <c r="AM200" s="21">
        <v>62</v>
      </c>
      <c r="AN200" s="21">
        <v>49</v>
      </c>
      <c r="AO200" s="21" t="s">
        <v>31</v>
      </c>
    </row>
    <row r="201" spans="1:41" x14ac:dyDescent="0.25">
      <c r="A201" s="25" t="s">
        <v>225</v>
      </c>
      <c r="B201" s="21" t="s">
        <v>4</v>
      </c>
      <c r="C201" s="21" t="s">
        <v>134</v>
      </c>
      <c r="D201" s="21" t="s">
        <v>270</v>
      </c>
      <c r="E201" s="21" t="s">
        <v>4</v>
      </c>
      <c r="F201" s="21" t="s">
        <v>276</v>
      </c>
      <c r="G201" s="21" t="s">
        <v>135</v>
      </c>
      <c r="H201" s="21">
        <v>9230</v>
      </c>
      <c r="I201" s="21" t="s">
        <v>264</v>
      </c>
      <c r="J201" s="26">
        <v>10</v>
      </c>
      <c r="K201" s="27">
        <v>-68.163833333333329</v>
      </c>
      <c r="L201" s="27" t="s">
        <v>35</v>
      </c>
      <c r="M201" s="27" t="s">
        <v>282</v>
      </c>
      <c r="N201" s="27" t="s">
        <v>285</v>
      </c>
      <c r="O201" s="27">
        <v>-179.97579999999999</v>
      </c>
      <c r="P201" s="21" t="s">
        <v>135</v>
      </c>
      <c r="Q201" s="20">
        <v>121</v>
      </c>
      <c r="R201" s="21">
        <v>-0.20910000000000001</v>
      </c>
      <c r="S201" s="21">
        <v>33.884309523617269</v>
      </c>
      <c r="T201" s="21">
        <f t="shared" si="14"/>
        <v>750</v>
      </c>
      <c r="U201" s="21">
        <v>339.89100000000002</v>
      </c>
      <c r="V201" s="21">
        <v>9.7689999999999999E-2</v>
      </c>
      <c r="W201" s="21">
        <v>92.2898</v>
      </c>
      <c r="X201" s="21">
        <v>119.91</v>
      </c>
      <c r="Y201" s="22">
        <v>368.6454001288991</v>
      </c>
      <c r="Z201" s="30">
        <f t="shared" si="15"/>
        <v>-28.754400128899078</v>
      </c>
      <c r="AA201" s="31">
        <v>28.48779094673711</v>
      </c>
      <c r="AB201" s="31">
        <v>0.84249607311152364</v>
      </c>
      <c r="AC201" s="31">
        <v>1.8501775912173071</v>
      </c>
      <c r="AD201" s="31">
        <v>64.447213815203838</v>
      </c>
      <c r="AE201" s="31">
        <v>4.2000000000000003E-2</v>
      </c>
      <c r="AF201" s="31">
        <v>0.03</v>
      </c>
      <c r="AG201" s="31">
        <v>8.9999999999999993E-3</v>
      </c>
      <c r="AH201" s="33">
        <v>0.14441769106271615</v>
      </c>
      <c r="AI201" s="33">
        <v>341.03224699746164</v>
      </c>
      <c r="AJ201" s="34">
        <v>116</v>
      </c>
      <c r="AK201" s="23" t="str">
        <f t="shared" si="16"/>
        <v>surface</v>
      </c>
      <c r="AL201" s="21">
        <v>50</v>
      </c>
      <c r="AM201" s="21">
        <v>55</v>
      </c>
      <c r="AN201" s="21">
        <v>50</v>
      </c>
      <c r="AO201" s="21" t="s">
        <v>29</v>
      </c>
    </row>
    <row r="202" spans="1:41" x14ac:dyDescent="0.25">
      <c r="A202" s="25" t="s">
        <v>226</v>
      </c>
      <c r="B202" s="21" t="s">
        <v>4</v>
      </c>
      <c r="C202" s="21" t="s">
        <v>134</v>
      </c>
      <c r="D202" s="21" t="s">
        <v>270</v>
      </c>
      <c r="E202" s="21" t="s">
        <v>4</v>
      </c>
      <c r="F202" s="21" t="s">
        <v>276</v>
      </c>
      <c r="G202" s="21" t="s">
        <v>135</v>
      </c>
      <c r="H202" s="21">
        <v>9230</v>
      </c>
      <c r="I202" s="21" t="s">
        <v>264</v>
      </c>
      <c r="J202" s="26">
        <v>50</v>
      </c>
      <c r="K202" s="27">
        <v>-68.163833333333329</v>
      </c>
      <c r="L202" s="27" t="s">
        <v>35</v>
      </c>
      <c r="M202" s="27" t="s">
        <v>282</v>
      </c>
      <c r="N202" s="27" t="s">
        <v>285</v>
      </c>
      <c r="O202" s="27">
        <v>-179.97579999999999</v>
      </c>
      <c r="P202" s="21" t="s">
        <v>135</v>
      </c>
      <c r="Q202" s="20">
        <v>121</v>
      </c>
      <c r="R202" s="21">
        <v>-0.29680000000000001</v>
      </c>
      <c r="S202" s="21">
        <v>33.919334390279268</v>
      </c>
      <c r="T202" s="21">
        <f t="shared" si="14"/>
        <v>3750</v>
      </c>
      <c r="U202" s="21">
        <v>333.24799999999999</v>
      </c>
      <c r="V202" s="21">
        <v>0.39069999999999999</v>
      </c>
      <c r="W202" s="21">
        <v>92.263800000000003</v>
      </c>
      <c r="X202" s="21">
        <v>23.667000000000002</v>
      </c>
      <c r="Y202" s="22">
        <v>369.42158898960497</v>
      </c>
      <c r="Z202" s="30">
        <f t="shared" si="15"/>
        <v>-36.17358898960498</v>
      </c>
      <c r="AA202" s="31">
        <v>29.558760531200914</v>
      </c>
      <c r="AB202" s="31">
        <v>0.57832357561045267</v>
      </c>
      <c r="AC202" s="31">
        <v>1.9631901840490797</v>
      </c>
      <c r="AD202" s="31">
        <v>66.227523589104507</v>
      </c>
      <c r="AE202" s="31">
        <v>9.0999999999999998E-2</v>
      </c>
      <c r="AF202" s="31">
        <v>0.04</v>
      </c>
      <c r="AG202" s="31">
        <v>3.4000000000000002E-2</v>
      </c>
      <c r="AH202" s="33">
        <v>0.27248620955229463</v>
      </c>
      <c r="AI202" s="33">
        <v>341.03224699746164</v>
      </c>
      <c r="AJ202" s="34">
        <v>116</v>
      </c>
      <c r="AK202" s="23" t="str">
        <f t="shared" si="16"/>
        <v>surface</v>
      </c>
      <c r="AL202" s="21">
        <v>50</v>
      </c>
      <c r="AM202" s="21">
        <v>55</v>
      </c>
      <c r="AN202" s="21">
        <v>50</v>
      </c>
      <c r="AO202" s="21" t="s">
        <v>31</v>
      </c>
    </row>
    <row r="203" spans="1:41" x14ac:dyDescent="0.25">
      <c r="A203" s="25" t="s">
        <v>227</v>
      </c>
      <c r="B203" s="21" t="s">
        <v>4</v>
      </c>
      <c r="C203" s="21" t="s">
        <v>134</v>
      </c>
      <c r="D203" s="21" t="s">
        <v>270</v>
      </c>
      <c r="E203" s="21" t="s">
        <v>4</v>
      </c>
      <c r="F203" s="21" t="s">
        <v>276</v>
      </c>
      <c r="G203" s="21" t="s">
        <v>135</v>
      </c>
      <c r="H203" s="21">
        <v>9230</v>
      </c>
      <c r="I203" s="21" t="s">
        <v>264</v>
      </c>
      <c r="J203" s="26">
        <v>75</v>
      </c>
      <c r="K203" s="27">
        <v>-68.163833333333329</v>
      </c>
      <c r="L203" s="27" t="s">
        <v>35</v>
      </c>
      <c r="M203" s="27" t="s">
        <v>282</v>
      </c>
      <c r="N203" s="27" t="s">
        <v>285</v>
      </c>
      <c r="O203" s="27">
        <v>-179.97579999999999</v>
      </c>
      <c r="P203" s="21" t="s">
        <v>135</v>
      </c>
      <c r="Q203" s="20">
        <v>121</v>
      </c>
      <c r="R203" s="21">
        <v>-1.5261</v>
      </c>
      <c r="S203" s="21">
        <v>34.26023835769557</v>
      </c>
      <c r="T203" s="21">
        <f t="shared" si="14"/>
        <v>5625</v>
      </c>
      <c r="U203" s="21">
        <v>286.59699999999998</v>
      </c>
      <c r="V203" s="21">
        <v>0.65208999999999995</v>
      </c>
      <c r="W203" s="21">
        <v>92.730599999999995</v>
      </c>
      <c r="X203" s="21">
        <v>8.2303999999999995</v>
      </c>
      <c r="Y203" s="22">
        <v>381.01955671603918</v>
      </c>
      <c r="Z203" s="30">
        <f t="shared" si="15"/>
        <v>-94.422556716039196</v>
      </c>
      <c r="AA203" s="31">
        <v>31.343709838640581</v>
      </c>
      <c r="AB203" s="31">
        <v>0.24989290304155362</v>
      </c>
      <c r="AC203" s="31">
        <v>2.0536002583144981</v>
      </c>
      <c r="AD203" s="31">
        <v>68.363895317785293</v>
      </c>
      <c r="AE203" s="31">
        <v>8.8999999999999996E-2</v>
      </c>
      <c r="AF203" s="31">
        <v>4.5999999999999999E-2</v>
      </c>
      <c r="AG203" s="31">
        <v>6.9000000000000006E-2</v>
      </c>
      <c r="AH203" s="33">
        <v>0.31880886517618467</v>
      </c>
      <c r="AI203" s="33">
        <v>341.03224699746164</v>
      </c>
      <c r="AJ203" s="34">
        <v>116</v>
      </c>
      <c r="AK203" s="23" t="str">
        <f t="shared" si="16"/>
        <v>surface</v>
      </c>
      <c r="AL203" s="21">
        <v>50</v>
      </c>
      <c r="AM203" s="21">
        <v>55</v>
      </c>
      <c r="AN203" s="21">
        <v>50</v>
      </c>
      <c r="AO203" s="21" t="s">
        <v>31</v>
      </c>
    </row>
    <row r="204" spans="1:41" x14ac:dyDescent="0.25">
      <c r="A204" s="25" t="s">
        <v>228</v>
      </c>
      <c r="B204" s="21" t="s">
        <v>4</v>
      </c>
      <c r="C204" s="21" t="s">
        <v>134</v>
      </c>
      <c r="D204" s="21" t="s">
        <v>270</v>
      </c>
      <c r="E204" s="21" t="s">
        <v>4</v>
      </c>
      <c r="F204" s="21" t="s">
        <v>276</v>
      </c>
      <c r="G204" s="21" t="s">
        <v>135</v>
      </c>
      <c r="H204" s="21">
        <v>9230</v>
      </c>
      <c r="I204" s="21" t="s">
        <v>264</v>
      </c>
      <c r="J204" s="26">
        <v>90</v>
      </c>
      <c r="K204" s="27">
        <v>-68.163833333333329</v>
      </c>
      <c r="L204" s="27" t="s">
        <v>35</v>
      </c>
      <c r="M204" s="27" t="s">
        <v>282</v>
      </c>
      <c r="N204" s="27" t="s">
        <v>285</v>
      </c>
      <c r="O204" s="27">
        <v>-179.97579999999999</v>
      </c>
      <c r="P204" s="21" t="s">
        <v>135</v>
      </c>
      <c r="Q204" s="20">
        <v>121</v>
      </c>
      <c r="R204" s="21">
        <v>-1.44845</v>
      </c>
      <c r="S204" s="21">
        <v>34.296457770022229</v>
      </c>
      <c r="T204" s="21">
        <f t="shared" si="14"/>
        <v>6750</v>
      </c>
      <c r="U204" s="21">
        <v>274.77350000000001</v>
      </c>
      <c r="V204" s="21">
        <v>0.72216499999999995</v>
      </c>
      <c r="W204" s="21">
        <v>93.092950000000002</v>
      </c>
      <c r="X204" s="21">
        <v>4.1981000000000002</v>
      </c>
      <c r="Y204" s="22">
        <v>380.1161522747359</v>
      </c>
      <c r="Z204" s="30">
        <f t="shared" si="15"/>
        <v>-105.34265227473588</v>
      </c>
      <c r="AA204" s="31">
        <v>31.914893617021278</v>
      </c>
      <c r="AB204" s="31">
        <v>0.15707553905469085</v>
      </c>
      <c r="AC204" s="31">
        <v>2.1052631578947372</v>
      </c>
      <c r="AD204" s="31">
        <v>69.432081182125685</v>
      </c>
      <c r="AE204" s="31">
        <v>0.109</v>
      </c>
      <c r="AF204" s="31">
        <v>3.4000000000000002E-2</v>
      </c>
      <c r="AG204" s="31">
        <v>6.4000000000000001E-2</v>
      </c>
      <c r="AH204" s="33">
        <v>0.30790941679409289</v>
      </c>
      <c r="AI204" s="33">
        <v>341.03224699746164</v>
      </c>
      <c r="AJ204" s="34">
        <v>116</v>
      </c>
      <c r="AK204" s="23" t="str">
        <f t="shared" si="16"/>
        <v>surface</v>
      </c>
      <c r="AL204" s="21">
        <v>50</v>
      </c>
      <c r="AM204" s="21">
        <v>55</v>
      </c>
      <c r="AN204" s="21">
        <v>50</v>
      </c>
      <c r="AO204" s="21" t="s">
        <v>31</v>
      </c>
    </row>
    <row r="205" spans="1:41" x14ac:dyDescent="0.25">
      <c r="A205" s="25" t="s">
        <v>229</v>
      </c>
      <c r="B205" s="21" t="s">
        <v>4</v>
      </c>
      <c r="C205" s="21" t="s">
        <v>134</v>
      </c>
      <c r="D205" s="21" t="s">
        <v>270</v>
      </c>
      <c r="E205" s="21" t="s">
        <v>4</v>
      </c>
      <c r="F205" s="21" t="s">
        <v>276</v>
      </c>
      <c r="G205" s="21" t="s">
        <v>135</v>
      </c>
      <c r="H205" s="21">
        <v>9232</v>
      </c>
      <c r="I205" s="21" t="s">
        <v>265</v>
      </c>
      <c r="J205" s="26">
        <v>10</v>
      </c>
      <c r="K205" s="27">
        <v>-65.206166666666661</v>
      </c>
      <c r="L205" s="27" t="s">
        <v>35</v>
      </c>
      <c r="M205" s="27" t="s">
        <v>281</v>
      </c>
      <c r="N205" s="27" t="s">
        <v>281</v>
      </c>
      <c r="O205" s="27">
        <v>179.25049999999999</v>
      </c>
      <c r="P205" s="27"/>
      <c r="Q205" s="29">
        <v>105</v>
      </c>
      <c r="R205" s="21">
        <v>1.2458</v>
      </c>
      <c r="S205" s="21">
        <v>33.71585556313071</v>
      </c>
      <c r="T205" s="21">
        <f t="shared" si="14"/>
        <v>750</v>
      </c>
      <c r="U205" s="21">
        <v>341.57799999999997</v>
      </c>
      <c r="V205" s="21">
        <v>0.53671000000000002</v>
      </c>
      <c r="W205" s="21">
        <v>86.316400000000002</v>
      </c>
      <c r="X205" s="21">
        <v>245.27</v>
      </c>
      <c r="Y205" s="22">
        <v>355.20031938173031</v>
      </c>
      <c r="Z205" s="30">
        <f t="shared" si="15"/>
        <v>-13.622319381730335</v>
      </c>
      <c r="AA205" s="31">
        <v>23.418534913608454</v>
      </c>
      <c r="AB205" s="31">
        <v>0.15707553905469085</v>
      </c>
      <c r="AC205" s="31">
        <v>1.3787536325476268</v>
      </c>
      <c r="AD205" s="31">
        <v>48.780487804878049</v>
      </c>
      <c r="AE205" s="31">
        <v>4.7E-2</v>
      </c>
      <c r="AF205" s="31">
        <v>0.113</v>
      </c>
      <c r="AG205" s="31">
        <v>0.36099999999999999</v>
      </c>
      <c r="AH205" s="33">
        <v>0.97822549229273781</v>
      </c>
      <c r="AI205" s="33">
        <v>923.38324426609995</v>
      </c>
      <c r="AJ205" s="34">
        <v>57</v>
      </c>
      <c r="AK205" s="23" t="str">
        <f t="shared" si="16"/>
        <v>surface</v>
      </c>
      <c r="AL205" s="21">
        <v>44</v>
      </c>
      <c r="AM205" s="21">
        <v>44</v>
      </c>
      <c r="AN205" s="21">
        <v>44</v>
      </c>
      <c r="AO205" s="21" t="s">
        <v>29</v>
      </c>
    </row>
    <row r="206" spans="1:41" x14ac:dyDescent="0.25">
      <c r="A206" s="25" t="s">
        <v>230</v>
      </c>
      <c r="B206" s="21" t="s">
        <v>4</v>
      </c>
      <c r="C206" s="21" t="s">
        <v>134</v>
      </c>
      <c r="D206" s="21" t="s">
        <v>270</v>
      </c>
      <c r="E206" s="21" t="s">
        <v>4</v>
      </c>
      <c r="F206" s="21" t="s">
        <v>276</v>
      </c>
      <c r="G206" s="21" t="s">
        <v>135</v>
      </c>
      <c r="H206" s="21">
        <v>9232</v>
      </c>
      <c r="I206" s="21" t="s">
        <v>265</v>
      </c>
      <c r="J206" s="26">
        <v>40</v>
      </c>
      <c r="K206" s="27">
        <v>-65.206166666666661</v>
      </c>
      <c r="L206" s="27" t="s">
        <v>35</v>
      </c>
      <c r="M206" s="27" t="s">
        <v>281</v>
      </c>
      <c r="N206" s="27" t="s">
        <v>281</v>
      </c>
      <c r="O206" s="27">
        <v>179.25049999999999</v>
      </c>
      <c r="P206" s="27"/>
      <c r="Q206" s="29">
        <v>105</v>
      </c>
      <c r="R206" s="21">
        <v>1.2329000000000001</v>
      </c>
      <c r="S206" s="21">
        <v>33.717411670173462</v>
      </c>
      <c r="T206" s="21">
        <f t="shared" si="14"/>
        <v>3000</v>
      </c>
      <c r="U206" s="21">
        <v>340.20699999999999</v>
      </c>
      <c r="V206" s="21">
        <v>2.8003</v>
      </c>
      <c r="W206" s="21">
        <v>86.186700000000002</v>
      </c>
      <c r="X206" s="21">
        <v>6.6196999999999999</v>
      </c>
      <c r="Y206" s="22">
        <v>355.31555925461168</v>
      </c>
      <c r="Z206" s="30">
        <f t="shared" si="15"/>
        <v>-15.108559254611691</v>
      </c>
      <c r="AA206" s="31">
        <v>23.7041268027988</v>
      </c>
      <c r="AB206" s="31">
        <v>0.24275310581179493</v>
      </c>
      <c r="AC206" s="31">
        <v>1.4271876009041009</v>
      </c>
      <c r="AD206" s="31">
        <v>49.848673669218442</v>
      </c>
      <c r="AE206" s="31">
        <v>3.6999999999999998E-2</v>
      </c>
      <c r="AF206" s="31">
        <v>0.112</v>
      </c>
      <c r="AG206" s="31">
        <v>0.374</v>
      </c>
      <c r="AH206" s="33">
        <v>1.0872199761136556</v>
      </c>
      <c r="AI206" s="33">
        <v>923.38324426609995</v>
      </c>
      <c r="AJ206" s="34">
        <v>57</v>
      </c>
      <c r="AK206" s="23" t="str">
        <f t="shared" si="16"/>
        <v>surface</v>
      </c>
      <c r="AL206" s="21">
        <v>44</v>
      </c>
      <c r="AM206" s="21">
        <v>44</v>
      </c>
      <c r="AN206" s="21">
        <v>44</v>
      </c>
      <c r="AO206" s="21" t="s">
        <v>31</v>
      </c>
    </row>
    <row r="207" spans="1:41" x14ac:dyDescent="0.25">
      <c r="A207" s="25" t="s">
        <v>231</v>
      </c>
      <c r="B207" s="21" t="s">
        <v>4</v>
      </c>
      <c r="C207" s="21" t="s">
        <v>134</v>
      </c>
      <c r="D207" s="21" t="s">
        <v>270</v>
      </c>
      <c r="E207" s="21" t="s">
        <v>4</v>
      </c>
      <c r="F207" s="21" t="s">
        <v>276</v>
      </c>
      <c r="G207" s="21" t="s">
        <v>135</v>
      </c>
      <c r="H207" s="21">
        <v>9232</v>
      </c>
      <c r="I207" s="21" t="s">
        <v>265</v>
      </c>
      <c r="J207" s="26">
        <v>60</v>
      </c>
      <c r="K207" s="27">
        <v>-65.206166666666661</v>
      </c>
      <c r="L207" s="27" t="s">
        <v>35</v>
      </c>
      <c r="M207" s="27" t="s">
        <v>281</v>
      </c>
      <c r="N207" s="27" t="s">
        <v>281</v>
      </c>
      <c r="O207" s="27">
        <v>179.25049999999999</v>
      </c>
      <c r="P207" s="27"/>
      <c r="Q207" s="29">
        <v>105</v>
      </c>
      <c r="R207" s="21">
        <v>-1.2708499999999998</v>
      </c>
      <c r="S207" s="21">
        <v>34.037749254453402</v>
      </c>
      <c r="T207" s="21">
        <f t="shared" si="14"/>
        <v>4500</v>
      </c>
      <c r="U207" s="21">
        <v>347.82150000000001</v>
      </c>
      <c r="V207" s="21">
        <v>1.9855</v>
      </c>
      <c r="W207" s="21">
        <v>90.396000000000001</v>
      </c>
      <c r="X207" s="21">
        <v>1.6129</v>
      </c>
      <c r="Y207" s="22">
        <v>378.9542995202973</v>
      </c>
      <c r="Z207" s="30">
        <f t="shared" si="15"/>
        <v>-31.132799520297283</v>
      </c>
      <c r="AA207" s="31">
        <v>29.344566614308153</v>
      </c>
      <c r="AB207" s="31">
        <v>0.86391546480079962</v>
      </c>
      <c r="AC207" s="31">
        <v>2.001937358734259</v>
      </c>
      <c r="AD207" s="31">
        <v>67.2957094534449</v>
      </c>
      <c r="AE207" s="37">
        <v>0.14799999999999999</v>
      </c>
      <c r="AF207" s="37">
        <v>3.2000000000000001E-2</v>
      </c>
      <c r="AG207" s="37">
        <v>9.4E-2</v>
      </c>
      <c r="AH207" s="33">
        <v>0.9264531124778016</v>
      </c>
      <c r="AI207" s="33">
        <v>923.38324426609995</v>
      </c>
      <c r="AJ207" s="34">
        <v>57</v>
      </c>
      <c r="AK207" s="23" t="str">
        <f t="shared" si="16"/>
        <v>sub-surface</v>
      </c>
      <c r="AL207" s="21">
        <v>44</v>
      </c>
      <c r="AM207" s="21">
        <v>44</v>
      </c>
      <c r="AN207" s="21">
        <v>44</v>
      </c>
      <c r="AO207" s="21" t="s">
        <v>31</v>
      </c>
    </row>
    <row r="208" spans="1:41" x14ac:dyDescent="0.25">
      <c r="A208" s="25" t="s">
        <v>232</v>
      </c>
      <c r="B208" s="21" t="s">
        <v>4</v>
      </c>
      <c r="C208" s="21" t="s">
        <v>134</v>
      </c>
      <c r="D208" s="21" t="s">
        <v>270</v>
      </c>
      <c r="E208" s="21" t="s">
        <v>4</v>
      </c>
      <c r="F208" s="21" t="s">
        <v>275</v>
      </c>
      <c r="G208" s="21" t="s">
        <v>135</v>
      </c>
      <c r="H208" s="21">
        <v>9233</v>
      </c>
      <c r="I208" s="21" t="s">
        <v>266</v>
      </c>
      <c r="J208" s="26">
        <v>10</v>
      </c>
      <c r="K208" s="27">
        <v>-62.625999999999998</v>
      </c>
      <c r="L208" s="27" t="s">
        <v>35</v>
      </c>
      <c r="M208" s="27" t="s">
        <v>281</v>
      </c>
      <c r="N208" s="27" t="s">
        <v>281</v>
      </c>
      <c r="O208" s="27">
        <v>178.45033333333333</v>
      </c>
      <c r="P208" s="27"/>
      <c r="Q208" s="29">
        <v>104</v>
      </c>
      <c r="R208" s="21">
        <v>3.2208000000000001</v>
      </c>
      <c r="S208" s="21">
        <v>33.811393530960061</v>
      </c>
      <c r="T208" s="21">
        <f t="shared" si="14"/>
        <v>750</v>
      </c>
      <c r="U208" s="21">
        <v>323.12099999999998</v>
      </c>
      <c r="V208" s="21">
        <v>0.53173999999999999</v>
      </c>
      <c r="W208" s="21">
        <v>90.2881</v>
      </c>
      <c r="X208" s="21">
        <v>67.852000000000004</v>
      </c>
      <c r="Y208" s="22">
        <v>337.55780814322361</v>
      </c>
      <c r="Z208" s="30">
        <f t="shared" si="15"/>
        <v>-14.436808143223629</v>
      </c>
      <c r="AA208" s="31">
        <v>20.134228187919462</v>
      </c>
      <c r="AB208" s="31">
        <v>0.99243181493645583</v>
      </c>
      <c r="AC208" s="31">
        <v>1.3884404262189216</v>
      </c>
      <c r="AD208" s="31">
        <v>4.5575930211856859</v>
      </c>
      <c r="AE208" s="31">
        <v>7.8E-2</v>
      </c>
      <c r="AF208" s="31">
        <v>7.4999999999999997E-2</v>
      </c>
      <c r="AG208" s="31">
        <v>0.1</v>
      </c>
      <c r="AH208" s="33">
        <v>0.37875583127768953</v>
      </c>
      <c r="AI208" s="33">
        <v>463.43220191422347</v>
      </c>
      <c r="AJ208" s="34">
        <v>85</v>
      </c>
      <c r="AK208" s="23" t="str">
        <f t="shared" si="16"/>
        <v>surface</v>
      </c>
      <c r="AL208" s="21">
        <v>69</v>
      </c>
      <c r="AM208" s="21">
        <v>67</v>
      </c>
      <c r="AN208" s="21">
        <v>67</v>
      </c>
      <c r="AO208" s="21" t="s">
        <v>29</v>
      </c>
    </row>
    <row r="209" spans="1:41" x14ac:dyDescent="0.25">
      <c r="A209" s="25" t="s">
        <v>233</v>
      </c>
      <c r="B209" s="21" t="s">
        <v>4</v>
      </c>
      <c r="C209" s="21" t="s">
        <v>134</v>
      </c>
      <c r="D209" s="21" t="s">
        <v>270</v>
      </c>
      <c r="E209" s="21" t="s">
        <v>4</v>
      </c>
      <c r="F209" s="21" t="s">
        <v>275</v>
      </c>
      <c r="G209" s="21" t="s">
        <v>135</v>
      </c>
      <c r="H209" s="21">
        <v>9233</v>
      </c>
      <c r="I209" s="21" t="s">
        <v>266</v>
      </c>
      <c r="J209" s="26">
        <v>40</v>
      </c>
      <c r="K209" s="27">
        <v>-62.625999999999998</v>
      </c>
      <c r="L209" s="27" t="s">
        <v>35</v>
      </c>
      <c r="M209" s="27" t="s">
        <v>281</v>
      </c>
      <c r="N209" s="27" t="s">
        <v>281</v>
      </c>
      <c r="O209" s="27">
        <v>178.45033333333333</v>
      </c>
      <c r="P209" s="27"/>
      <c r="Q209" s="29">
        <v>104</v>
      </c>
      <c r="R209" s="21">
        <v>3.1943000000000001</v>
      </c>
      <c r="S209" s="21">
        <v>33.812062684387229</v>
      </c>
      <c r="T209" s="21">
        <f t="shared" si="14"/>
        <v>3000</v>
      </c>
      <c r="U209" s="21">
        <v>323.44400000000002</v>
      </c>
      <c r="V209" s="21">
        <v>1.0314000000000001</v>
      </c>
      <c r="W209" s="21">
        <v>90.331500000000005</v>
      </c>
      <c r="X209" s="21">
        <v>12.27</v>
      </c>
      <c r="Y209" s="22">
        <v>337.77995725917941</v>
      </c>
      <c r="Z209" s="30">
        <f t="shared" ref="Z209:Z211" si="17">U209-Y209</f>
        <v>-14.335957259179395</v>
      </c>
      <c r="AA209" s="31">
        <v>26.774239611595029</v>
      </c>
      <c r="AB209" s="31">
        <v>0.83535627588176486</v>
      </c>
      <c r="AC209" s="31">
        <v>1.6790442363577656</v>
      </c>
      <c r="AD209" s="31">
        <v>5.8750222538721735</v>
      </c>
      <c r="AE209" s="31">
        <v>6.2E-2</v>
      </c>
      <c r="AF209" s="31">
        <v>6.8000000000000005E-2</v>
      </c>
      <c r="AG209" s="31">
        <v>0.108</v>
      </c>
      <c r="AH209" s="33">
        <v>0.39238014175530422</v>
      </c>
      <c r="AI209" s="33">
        <v>463.43220191422347</v>
      </c>
      <c r="AJ209" s="34">
        <v>85</v>
      </c>
      <c r="AK209" s="23" t="str">
        <f t="shared" ref="AK209:AK211" si="18">IF(AJ209&gt;=J209,"surface", "sub-surface")</f>
        <v>surface</v>
      </c>
      <c r="AL209" s="21">
        <v>69</v>
      </c>
      <c r="AM209" s="21">
        <v>67</v>
      </c>
      <c r="AN209" s="21">
        <v>67</v>
      </c>
      <c r="AO209" s="21" t="s">
        <v>29</v>
      </c>
    </row>
    <row r="210" spans="1:41" x14ac:dyDescent="0.25">
      <c r="A210" s="25" t="s">
        <v>234</v>
      </c>
      <c r="B210" s="21" t="s">
        <v>4</v>
      </c>
      <c r="C210" s="21" t="s">
        <v>134</v>
      </c>
      <c r="D210" s="21" t="s">
        <v>270</v>
      </c>
      <c r="E210" s="21" t="s">
        <v>4</v>
      </c>
      <c r="F210" s="21" t="s">
        <v>275</v>
      </c>
      <c r="G210" s="21" t="s">
        <v>135</v>
      </c>
      <c r="H210" s="21">
        <v>9233</v>
      </c>
      <c r="I210" s="21" t="s">
        <v>266</v>
      </c>
      <c r="J210" s="26">
        <v>60</v>
      </c>
      <c r="K210" s="27">
        <v>-62.625999999999998</v>
      </c>
      <c r="L210" s="27" t="s">
        <v>35</v>
      </c>
      <c r="M210" s="27" t="s">
        <v>281</v>
      </c>
      <c r="N210" s="27" t="s">
        <v>281</v>
      </c>
      <c r="O210" s="27">
        <v>178.45033333333333</v>
      </c>
      <c r="P210" s="27"/>
      <c r="Q210" s="29">
        <v>104</v>
      </c>
      <c r="R210" s="21">
        <v>3.1111</v>
      </c>
      <c r="S210" s="21">
        <v>33.815455304392358</v>
      </c>
      <c r="T210" s="21">
        <f t="shared" si="14"/>
        <v>4500</v>
      </c>
      <c r="U210" s="21">
        <v>323.16000000000003</v>
      </c>
      <c r="V210" s="21">
        <v>1.5218499999999999</v>
      </c>
      <c r="W210" s="21">
        <v>90.289500000000004</v>
      </c>
      <c r="X210" s="21">
        <v>4.2134</v>
      </c>
      <c r="Y210" s="22">
        <v>338.47618653705791</v>
      </c>
      <c r="Z210" s="30">
        <f t="shared" si="17"/>
        <v>-15.316186537057888</v>
      </c>
      <c r="AA210" s="31">
        <v>26.988433528487789</v>
      </c>
      <c r="AB210" s="31">
        <v>0.72111952020562609</v>
      </c>
      <c r="AC210" s="31">
        <v>1.7113335485954151</v>
      </c>
      <c r="AD210" s="31">
        <v>6.7295709453444896</v>
      </c>
      <c r="AE210" s="31">
        <v>6.4000000000000001E-2</v>
      </c>
      <c r="AF210" s="31">
        <v>4.4999999999999998E-2</v>
      </c>
      <c r="AG210" s="31">
        <v>6.4000000000000001E-2</v>
      </c>
      <c r="AH210" s="33">
        <v>0.42507848690157962</v>
      </c>
      <c r="AI210" s="33">
        <v>463.43220191422347</v>
      </c>
      <c r="AJ210" s="34">
        <v>85</v>
      </c>
      <c r="AK210" s="23" t="str">
        <f t="shared" si="18"/>
        <v>surface</v>
      </c>
      <c r="AL210" s="21">
        <v>69</v>
      </c>
      <c r="AM210" s="21">
        <v>67</v>
      </c>
      <c r="AN210" s="21">
        <v>67</v>
      </c>
      <c r="AO210" s="21" t="s">
        <v>29</v>
      </c>
    </row>
    <row r="211" spans="1:41" x14ac:dyDescent="0.25">
      <c r="A211" s="25" t="s">
        <v>235</v>
      </c>
      <c r="B211" s="21" t="s">
        <v>4</v>
      </c>
      <c r="C211" s="21" t="s">
        <v>134</v>
      </c>
      <c r="D211" s="21" t="s">
        <v>270</v>
      </c>
      <c r="E211" s="21" t="s">
        <v>4</v>
      </c>
      <c r="F211" s="21" t="s">
        <v>275</v>
      </c>
      <c r="G211" s="21" t="s">
        <v>135</v>
      </c>
      <c r="H211" s="21">
        <v>9233</v>
      </c>
      <c r="I211" s="21" t="s">
        <v>266</v>
      </c>
      <c r="J211" s="26">
        <v>75</v>
      </c>
      <c r="K211" s="27">
        <v>-62.625999999999998</v>
      </c>
      <c r="L211" s="27" t="s">
        <v>35</v>
      </c>
      <c r="M211" s="27" t="s">
        <v>281</v>
      </c>
      <c r="N211" s="27" t="s">
        <v>281</v>
      </c>
      <c r="O211" s="27">
        <v>178.45033333333333</v>
      </c>
      <c r="P211" s="27"/>
      <c r="Q211" s="29">
        <v>104</v>
      </c>
      <c r="R211" s="21">
        <v>2.1657000000000002</v>
      </c>
      <c r="S211" s="21">
        <v>33.837900692311791</v>
      </c>
      <c r="T211" s="21">
        <f t="shared" si="14"/>
        <v>5625</v>
      </c>
      <c r="U211" s="21">
        <v>323.20100000000002</v>
      </c>
      <c r="V211" s="21">
        <v>0.87596499999999999</v>
      </c>
      <c r="W211" s="21">
        <v>91.070449999999994</v>
      </c>
      <c r="X211" s="21">
        <v>1.83005</v>
      </c>
      <c r="Y211" s="22">
        <v>346.60704371412652</v>
      </c>
      <c r="Z211" s="30">
        <f t="shared" si="17"/>
        <v>-23.406043714126497</v>
      </c>
      <c r="AA211" s="31">
        <v>28.202199057546764</v>
      </c>
      <c r="AB211" s="31">
        <v>1.4208196487219762</v>
      </c>
      <c r="AC211" s="31">
        <v>2.0406845334194381</v>
      </c>
      <c r="AD211" s="31">
        <v>17.055367633968309</v>
      </c>
      <c r="AE211" s="31">
        <v>6.8000000000000005E-2</v>
      </c>
      <c r="AF211" s="31">
        <v>5.8000000000000003E-2</v>
      </c>
      <c r="AG211" s="31">
        <v>0.112</v>
      </c>
      <c r="AH211" s="33">
        <v>0.32970831355827651</v>
      </c>
      <c r="AI211" s="33">
        <v>463.43220191422347</v>
      </c>
      <c r="AJ211" s="34">
        <v>85</v>
      </c>
      <c r="AK211" s="23" t="str">
        <f t="shared" si="18"/>
        <v>surface</v>
      </c>
      <c r="AL211" s="21">
        <v>69</v>
      </c>
      <c r="AM211" s="21">
        <v>67</v>
      </c>
      <c r="AN211" s="21">
        <v>67</v>
      </c>
      <c r="AO211" s="21" t="s">
        <v>31</v>
      </c>
    </row>
    <row r="212" spans="1:41" hidden="1" x14ac:dyDescent="0.25">
      <c r="A212" s="38"/>
    </row>
    <row r="213" spans="1:41" hidden="1" x14ac:dyDescent="0.25">
      <c r="A213" s="38"/>
    </row>
    <row r="214" spans="1:41" hidden="1" x14ac:dyDescent="0.25">
      <c r="A214" s="38"/>
    </row>
    <row r="215" spans="1:41" hidden="1" x14ac:dyDescent="0.25">
      <c r="A215" s="38"/>
    </row>
    <row r="216" spans="1:41" hidden="1" x14ac:dyDescent="0.25">
      <c r="A216" s="38"/>
    </row>
    <row r="217" spans="1:41" hidden="1" x14ac:dyDescent="0.25">
      <c r="A217" s="38"/>
    </row>
    <row r="218" spans="1:41" hidden="1" x14ac:dyDescent="0.25">
      <c r="A218" s="38"/>
    </row>
    <row r="219" spans="1:41" hidden="1" x14ac:dyDescent="0.25">
      <c r="A219" s="38"/>
    </row>
    <row r="220" spans="1:41" hidden="1" x14ac:dyDescent="0.25">
      <c r="A220" s="38"/>
    </row>
    <row r="221" spans="1:41" hidden="1" x14ac:dyDescent="0.25">
      <c r="A221" s="38"/>
    </row>
    <row r="222" spans="1:41" hidden="1" x14ac:dyDescent="0.25">
      <c r="A222" s="38"/>
    </row>
    <row r="223" spans="1:41" hidden="1" x14ac:dyDescent="0.25">
      <c r="A223" s="38"/>
    </row>
    <row r="224" spans="1:41" hidden="1" x14ac:dyDescent="0.25">
      <c r="A224" s="38"/>
    </row>
    <row r="225" spans="1:1" hidden="1" x14ac:dyDescent="0.25">
      <c r="A225" s="38"/>
    </row>
    <row r="226" spans="1:1" hidden="1" x14ac:dyDescent="0.25">
      <c r="A226" s="38"/>
    </row>
    <row r="227" spans="1:1" hidden="1" x14ac:dyDescent="0.25">
      <c r="A227" s="38"/>
    </row>
    <row r="228" spans="1:1" hidden="1" x14ac:dyDescent="0.25">
      <c r="A228" s="38"/>
    </row>
    <row r="229" spans="1:1" hidden="1" x14ac:dyDescent="0.25">
      <c r="A229" s="38"/>
    </row>
    <row r="230" spans="1:1" hidden="1" x14ac:dyDescent="0.25">
      <c r="A230" s="38"/>
    </row>
    <row r="231" spans="1:1" hidden="1" x14ac:dyDescent="0.25">
      <c r="A231" s="38"/>
    </row>
    <row r="232" spans="1:1" hidden="1" x14ac:dyDescent="0.25">
      <c r="A232" s="38"/>
    </row>
    <row r="233" spans="1:1" hidden="1" x14ac:dyDescent="0.25">
      <c r="A233" s="38"/>
    </row>
    <row r="234" spans="1:1" hidden="1" x14ac:dyDescent="0.25">
      <c r="A234" s="38"/>
    </row>
    <row r="235" spans="1:1" hidden="1" x14ac:dyDescent="0.25">
      <c r="A235" s="38"/>
    </row>
    <row r="236" spans="1:1" hidden="1" x14ac:dyDescent="0.25">
      <c r="A236" s="38"/>
    </row>
    <row r="237" spans="1:1" hidden="1" x14ac:dyDescent="0.25">
      <c r="A237" s="38"/>
    </row>
    <row r="238" spans="1:1" hidden="1" x14ac:dyDescent="0.25">
      <c r="A238" s="38"/>
    </row>
    <row r="239" spans="1:1" hidden="1" x14ac:dyDescent="0.25">
      <c r="A239" s="38"/>
    </row>
    <row r="240" spans="1:1" hidden="1" x14ac:dyDescent="0.25">
      <c r="A240" s="38"/>
    </row>
    <row r="241" spans="1:1" hidden="1" x14ac:dyDescent="0.25">
      <c r="A241" s="38"/>
    </row>
    <row r="242" spans="1:1" hidden="1" x14ac:dyDescent="0.25">
      <c r="A242" s="38"/>
    </row>
    <row r="243" spans="1:1" hidden="1" x14ac:dyDescent="0.25">
      <c r="A243" s="38"/>
    </row>
    <row r="244" spans="1:1" hidden="1" x14ac:dyDescent="0.25">
      <c r="A244" s="38"/>
    </row>
    <row r="245" spans="1:1" hidden="1" x14ac:dyDescent="0.25">
      <c r="A245" s="38"/>
    </row>
    <row r="246" spans="1:1" hidden="1" x14ac:dyDescent="0.25">
      <c r="A246" s="38"/>
    </row>
    <row r="247" spans="1:1" hidden="1" x14ac:dyDescent="0.25">
      <c r="A247" s="38"/>
    </row>
    <row r="248" spans="1:1" hidden="1" x14ac:dyDescent="0.25">
      <c r="A248" s="38"/>
    </row>
    <row r="249" spans="1:1" hidden="1" x14ac:dyDescent="0.25">
      <c r="A249" s="38"/>
    </row>
    <row r="250" spans="1:1" hidden="1" x14ac:dyDescent="0.25">
      <c r="A250" s="38"/>
    </row>
    <row r="251" spans="1:1" hidden="1" x14ac:dyDescent="0.25">
      <c r="A251" s="38"/>
    </row>
    <row r="252" spans="1:1" hidden="1" x14ac:dyDescent="0.25">
      <c r="A252" s="38"/>
    </row>
    <row r="253" spans="1:1" hidden="1" x14ac:dyDescent="0.25">
      <c r="A253" s="38"/>
    </row>
    <row r="254" spans="1:1" hidden="1" x14ac:dyDescent="0.25">
      <c r="A254" s="38"/>
    </row>
    <row r="255" spans="1:1" hidden="1" x14ac:dyDescent="0.25">
      <c r="A255" s="38"/>
    </row>
    <row r="256" spans="1:1" hidden="1" x14ac:dyDescent="0.25">
      <c r="A256" s="38"/>
    </row>
    <row r="257" spans="1:1" hidden="1" x14ac:dyDescent="0.25">
      <c r="A257" s="38"/>
    </row>
    <row r="258" spans="1:1" hidden="1" x14ac:dyDescent="0.25">
      <c r="A258" s="38"/>
    </row>
    <row r="259" spans="1:1" hidden="1" x14ac:dyDescent="0.25">
      <c r="A259" s="38"/>
    </row>
    <row r="260" spans="1:1" hidden="1" x14ac:dyDescent="0.25">
      <c r="A260" s="38"/>
    </row>
    <row r="261" spans="1:1" hidden="1" x14ac:dyDescent="0.25">
      <c r="A261" s="38"/>
    </row>
    <row r="262" spans="1:1" hidden="1" x14ac:dyDescent="0.25">
      <c r="A262" s="38"/>
    </row>
    <row r="263" spans="1:1" hidden="1" x14ac:dyDescent="0.25">
      <c r="A263" s="38"/>
    </row>
    <row r="264" spans="1:1" hidden="1" x14ac:dyDescent="0.25">
      <c r="A264" s="38"/>
    </row>
    <row r="265" spans="1:1" hidden="1" x14ac:dyDescent="0.25">
      <c r="A265" s="38"/>
    </row>
    <row r="266" spans="1:1" hidden="1" x14ac:dyDescent="0.25">
      <c r="A266" s="38"/>
    </row>
    <row r="267" spans="1:1" hidden="1" x14ac:dyDescent="0.25">
      <c r="A267" s="38"/>
    </row>
    <row r="268" spans="1:1" hidden="1" x14ac:dyDescent="0.25">
      <c r="A268" s="38"/>
    </row>
    <row r="269" spans="1:1" hidden="1" x14ac:dyDescent="0.25">
      <c r="A269" s="38"/>
    </row>
    <row r="270" spans="1:1" hidden="1" x14ac:dyDescent="0.25">
      <c r="A270" s="38"/>
    </row>
    <row r="271" spans="1:1" hidden="1" x14ac:dyDescent="0.25">
      <c r="A271" s="38"/>
    </row>
    <row r="272" spans="1:1" hidden="1" x14ac:dyDescent="0.25">
      <c r="A272" s="38"/>
    </row>
    <row r="273" spans="1:1" hidden="1" x14ac:dyDescent="0.25">
      <c r="A273" s="38"/>
    </row>
    <row r="274" spans="1:1" hidden="1" x14ac:dyDescent="0.25">
      <c r="A274" s="38"/>
    </row>
    <row r="275" spans="1:1" hidden="1" x14ac:dyDescent="0.25">
      <c r="A275" s="38"/>
    </row>
    <row r="276" spans="1:1" hidden="1" x14ac:dyDescent="0.25">
      <c r="A276" s="38"/>
    </row>
    <row r="277" spans="1:1" hidden="1" x14ac:dyDescent="0.25">
      <c r="A277" s="38"/>
    </row>
    <row r="278" spans="1:1" hidden="1" x14ac:dyDescent="0.25">
      <c r="A278" s="38"/>
    </row>
    <row r="279" spans="1:1" hidden="1" x14ac:dyDescent="0.25">
      <c r="A279" s="38"/>
    </row>
    <row r="280" spans="1:1" hidden="1" x14ac:dyDescent="0.25">
      <c r="A280" s="38"/>
    </row>
    <row r="281" spans="1:1" hidden="1" x14ac:dyDescent="0.25">
      <c r="A281" s="38"/>
    </row>
    <row r="282" spans="1:1" hidden="1" x14ac:dyDescent="0.25">
      <c r="A282" s="38"/>
    </row>
    <row r="283" spans="1:1" hidden="1" x14ac:dyDescent="0.25">
      <c r="A283" s="38"/>
    </row>
    <row r="284" spans="1:1" hidden="1" x14ac:dyDescent="0.25">
      <c r="A284" s="38"/>
    </row>
    <row r="285" spans="1:1" hidden="1" x14ac:dyDescent="0.25">
      <c r="A285" s="38"/>
    </row>
    <row r="286" spans="1:1" hidden="1" x14ac:dyDescent="0.25">
      <c r="A286" s="38"/>
    </row>
    <row r="287" spans="1:1" hidden="1" x14ac:dyDescent="0.25">
      <c r="A287" s="38"/>
    </row>
    <row r="288" spans="1:1" hidden="1" x14ac:dyDescent="0.25">
      <c r="A288" s="38"/>
    </row>
    <row r="289" spans="1:1" hidden="1" x14ac:dyDescent="0.25">
      <c r="A289" s="38"/>
    </row>
    <row r="290" spans="1:1" hidden="1" x14ac:dyDescent="0.25">
      <c r="A290" s="38"/>
    </row>
    <row r="291" spans="1:1" hidden="1" x14ac:dyDescent="0.25">
      <c r="A291" s="38"/>
    </row>
    <row r="292" spans="1:1" hidden="1" x14ac:dyDescent="0.25">
      <c r="A292" s="38"/>
    </row>
    <row r="293" spans="1:1" hidden="1" x14ac:dyDescent="0.25">
      <c r="A293" s="38"/>
    </row>
    <row r="294" spans="1:1" hidden="1" x14ac:dyDescent="0.25">
      <c r="A294" s="38"/>
    </row>
    <row r="295" spans="1:1" hidden="1" x14ac:dyDescent="0.25">
      <c r="A295" s="38"/>
    </row>
    <row r="296" spans="1:1" hidden="1" x14ac:dyDescent="0.25">
      <c r="A296" s="38"/>
    </row>
    <row r="297" spans="1:1" hidden="1" x14ac:dyDescent="0.25">
      <c r="A297" s="38"/>
    </row>
    <row r="298" spans="1:1" hidden="1" x14ac:dyDescent="0.25">
      <c r="A298" s="38"/>
    </row>
    <row r="299" spans="1:1" hidden="1" x14ac:dyDescent="0.25">
      <c r="A299" s="38"/>
    </row>
    <row r="300" spans="1:1" hidden="1" x14ac:dyDescent="0.25">
      <c r="A300" s="38"/>
    </row>
    <row r="301" spans="1:1" hidden="1" x14ac:dyDescent="0.25">
      <c r="A301" s="38"/>
    </row>
    <row r="302" spans="1:1" hidden="1" x14ac:dyDescent="0.25">
      <c r="A302" s="38"/>
    </row>
    <row r="303" spans="1:1" hidden="1" x14ac:dyDescent="0.25">
      <c r="A303" s="38"/>
    </row>
    <row r="304" spans="1:1" hidden="1" x14ac:dyDescent="0.25">
      <c r="A304" s="38"/>
    </row>
    <row r="305" spans="1:1" hidden="1" x14ac:dyDescent="0.25">
      <c r="A305" s="38"/>
    </row>
    <row r="306" spans="1:1" hidden="1" x14ac:dyDescent="0.25">
      <c r="A306" s="38"/>
    </row>
    <row r="307" spans="1:1" hidden="1" x14ac:dyDescent="0.25">
      <c r="A307" s="38"/>
    </row>
    <row r="308" spans="1:1" hidden="1" x14ac:dyDescent="0.25">
      <c r="A308" s="38"/>
    </row>
    <row r="309" spans="1:1" hidden="1" x14ac:dyDescent="0.25">
      <c r="A309" s="38"/>
    </row>
    <row r="310" spans="1:1" hidden="1" x14ac:dyDescent="0.25">
      <c r="A310" s="38"/>
    </row>
    <row r="311" spans="1:1" hidden="1" x14ac:dyDescent="0.25">
      <c r="A311" s="38"/>
    </row>
    <row r="312" spans="1:1" hidden="1" x14ac:dyDescent="0.25">
      <c r="A312" s="38"/>
    </row>
    <row r="313" spans="1:1" hidden="1" x14ac:dyDescent="0.25">
      <c r="A313" s="38"/>
    </row>
    <row r="314" spans="1:1" hidden="1" x14ac:dyDescent="0.25">
      <c r="A314" s="38"/>
    </row>
    <row r="315" spans="1:1" hidden="1" x14ac:dyDescent="0.25">
      <c r="A315" s="38"/>
    </row>
    <row r="316" spans="1:1" hidden="1" x14ac:dyDescent="0.25">
      <c r="A316" s="38"/>
    </row>
    <row r="317" spans="1:1" hidden="1" x14ac:dyDescent="0.25">
      <c r="A317" s="38"/>
    </row>
    <row r="318" spans="1:1" hidden="1" x14ac:dyDescent="0.25">
      <c r="A318" s="38"/>
    </row>
    <row r="319" spans="1:1" hidden="1" x14ac:dyDescent="0.25">
      <c r="A319" s="38"/>
    </row>
    <row r="320" spans="1:1" hidden="1" x14ac:dyDescent="0.25">
      <c r="A320" s="38"/>
    </row>
    <row r="321" spans="1:1" hidden="1" x14ac:dyDescent="0.25">
      <c r="A321" s="38"/>
    </row>
    <row r="322" spans="1:1" hidden="1" x14ac:dyDescent="0.25">
      <c r="A322" s="38"/>
    </row>
    <row r="323" spans="1:1" hidden="1" x14ac:dyDescent="0.25">
      <c r="A323" s="38"/>
    </row>
    <row r="324" spans="1:1" hidden="1" x14ac:dyDescent="0.25">
      <c r="A324" s="38"/>
    </row>
    <row r="325" spans="1:1" hidden="1" x14ac:dyDescent="0.25">
      <c r="A325" s="38"/>
    </row>
    <row r="326" spans="1:1" hidden="1" x14ac:dyDescent="0.25">
      <c r="A326" s="38"/>
    </row>
    <row r="327" spans="1:1" hidden="1" x14ac:dyDescent="0.25">
      <c r="A327" s="38"/>
    </row>
    <row r="328" spans="1:1" hidden="1" x14ac:dyDescent="0.25">
      <c r="A328" s="38"/>
    </row>
    <row r="329" spans="1:1" hidden="1" x14ac:dyDescent="0.25">
      <c r="A329" s="38"/>
    </row>
    <row r="330" spans="1:1" hidden="1" x14ac:dyDescent="0.25">
      <c r="A330" s="38"/>
    </row>
    <row r="331" spans="1:1" hidden="1" x14ac:dyDescent="0.25">
      <c r="A331" s="38"/>
    </row>
    <row r="332" spans="1:1" hidden="1" x14ac:dyDescent="0.25">
      <c r="A332" s="38"/>
    </row>
    <row r="333" spans="1:1" hidden="1" x14ac:dyDescent="0.25">
      <c r="A333" s="38"/>
    </row>
    <row r="334" spans="1:1" hidden="1" x14ac:dyDescent="0.25">
      <c r="A334" s="38"/>
    </row>
    <row r="335" spans="1:1" hidden="1" x14ac:dyDescent="0.25">
      <c r="A335" s="38"/>
    </row>
    <row r="336" spans="1:1" hidden="1" x14ac:dyDescent="0.25">
      <c r="A336" s="38"/>
    </row>
    <row r="337" spans="1:1" hidden="1" x14ac:dyDescent="0.25">
      <c r="A337" s="38"/>
    </row>
    <row r="338" spans="1:1" hidden="1" x14ac:dyDescent="0.25">
      <c r="A338" s="38"/>
    </row>
    <row r="339" spans="1:1" hidden="1" x14ac:dyDescent="0.25">
      <c r="A339" s="38"/>
    </row>
    <row r="340" spans="1:1" hidden="1" x14ac:dyDescent="0.25">
      <c r="A340" s="38"/>
    </row>
    <row r="341" spans="1:1" hidden="1" x14ac:dyDescent="0.25">
      <c r="A341" s="38"/>
    </row>
    <row r="342" spans="1:1" hidden="1" x14ac:dyDescent="0.25">
      <c r="A342" s="38"/>
    </row>
    <row r="343" spans="1:1" hidden="1" x14ac:dyDescent="0.25">
      <c r="A343" s="38"/>
    </row>
    <row r="344" spans="1:1" hidden="1" x14ac:dyDescent="0.25">
      <c r="A344" s="38"/>
    </row>
    <row r="345" spans="1:1" hidden="1" x14ac:dyDescent="0.25">
      <c r="A345" s="38"/>
    </row>
    <row r="346" spans="1:1" hidden="1" x14ac:dyDescent="0.25">
      <c r="A346" s="38"/>
    </row>
    <row r="347" spans="1:1" hidden="1" x14ac:dyDescent="0.25">
      <c r="A347" s="38"/>
    </row>
    <row r="348" spans="1:1" hidden="1" x14ac:dyDescent="0.25">
      <c r="A348" s="38"/>
    </row>
    <row r="349" spans="1:1" hidden="1" x14ac:dyDescent="0.25">
      <c r="A349" s="38"/>
    </row>
    <row r="350" spans="1:1" hidden="1" x14ac:dyDescent="0.25">
      <c r="A350" s="38"/>
    </row>
    <row r="351" spans="1:1" hidden="1" x14ac:dyDescent="0.25">
      <c r="A351" s="38"/>
    </row>
    <row r="352" spans="1:1" hidden="1" x14ac:dyDescent="0.25">
      <c r="A352" s="38"/>
    </row>
    <row r="353" spans="1:35" hidden="1" x14ac:dyDescent="0.25">
      <c r="A353" s="38"/>
    </row>
    <row r="354" spans="1:35" hidden="1" x14ac:dyDescent="0.25">
      <c r="A354" s="38"/>
    </row>
    <row r="355" spans="1:35" hidden="1" x14ac:dyDescent="0.25">
      <c r="A355" s="38"/>
    </row>
    <row r="356" spans="1:35" hidden="1" x14ac:dyDescent="0.25">
      <c r="A356" s="38"/>
    </row>
    <row r="357" spans="1:35" hidden="1" x14ac:dyDescent="0.25">
      <c r="A357" s="38"/>
    </row>
    <row r="358" spans="1:35" hidden="1" x14ac:dyDescent="0.25">
      <c r="A358" s="38"/>
    </row>
    <row r="359" spans="1:35" hidden="1" x14ac:dyDescent="0.25">
      <c r="A359" s="38"/>
    </row>
    <row r="360" spans="1:35" hidden="1" x14ac:dyDescent="0.25">
      <c r="A360" s="38"/>
    </row>
    <row r="361" spans="1:35" hidden="1" x14ac:dyDescent="0.25">
      <c r="A361" s="38"/>
    </row>
    <row r="362" spans="1:35" hidden="1" x14ac:dyDescent="0.25">
      <c r="A362" s="38"/>
    </row>
    <row r="363" spans="1:35" s="2" customFormat="1" hidden="1" x14ac:dyDescent="0.25">
      <c r="Y363" s="10"/>
      <c r="AH363" s="9"/>
      <c r="AI363" s="9"/>
    </row>
    <row r="364" spans="1:35" s="2" customFormat="1" hidden="1" x14ac:dyDescent="0.25">
      <c r="Y364" s="10"/>
      <c r="AH364" s="9"/>
      <c r="AI364" s="9"/>
    </row>
    <row r="365" spans="1:35" s="2" customFormat="1" hidden="1" x14ac:dyDescent="0.25">
      <c r="Y365" s="10"/>
      <c r="AH365" s="9"/>
      <c r="AI365" s="9"/>
    </row>
    <row r="366" spans="1:35" s="2" customFormat="1" hidden="1" x14ac:dyDescent="0.25">
      <c r="Y366" s="10"/>
      <c r="AH366" s="9"/>
      <c r="AI366" s="9"/>
    </row>
    <row r="367" spans="1:35" s="2" customFormat="1" hidden="1" x14ac:dyDescent="0.25">
      <c r="Y367" s="10"/>
      <c r="AH367" s="9"/>
      <c r="AI367" s="9"/>
    </row>
    <row r="368" spans="1:35" s="2" customFormat="1" hidden="1" x14ac:dyDescent="0.25">
      <c r="Y368" s="10"/>
      <c r="AH368" s="9"/>
      <c r="AI368" s="9"/>
    </row>
    <row r="369" spans="25:35" s="2" customFormat="1" hidden="1" x14ac:dyDescent="0.25">
      <c r="Y369" s="10"/>
      <c r="AH369" s="9"/>
      <c r="AI369" s="9"/>
    </row>
    <row r="370" spans="25:35" s="2" customFormat="1" hidden="1" x14ac:dyDescent="0.25">
      <c r="Y370" s="10"/>
      <c r="AH370" s="9"/>
      <c r="AI370" s="9"/>
    </row>
    <row r="371" spans="25:35" s="2" customFormat="1" hidden="1" x14ac:dyDescent="0.25">
      <c r="Y371" s="10"/>
      <c r="AH371" s="9"/>
      <c r="AI371" s="9"/>
    </row>
    <row r="372" spans="25:35" s="2" customFormat="1" hidden="1" x14ac:dyDescent="0.25">
      <c r="Y372" s="10"/>
      <c r="AH372" s="9"/>
      <c r="AI372" s="9"/>
    </row>
    <row r="373" spans="25:35" s="2" customFormat="1" hidden="1" x14ac:dyDescent="0.25">
      <c r="Y373" s="10"/>
      <c r="AH373" s="9"/>
      <c r="AI373" s="9"/>
    </row>
    <row r="374" spans="25:35" s="2" customFormat="1" hidden="1" x14ac:dyDescent="0.25">
      <c r="Y374" s="10"/>
      <c r="AH374" s="9"/>
      <c r="AI374" s="9"/>
    </row>
    <row r="375" spans="25:35" s="2" customFormat="1" hidden="1" x14ac:dyDescent="0.25">
      <c r="Y375" s="10"/>
      <c r="AH375" s="9"/>
      <c r="AI375" s="9"/>
    </row>
    <row r="376" spans="25:35" s="2" customFormat="1" hidden="1" x14ac:dyDescent="0.25">
      <c r="Y376" s="10"/>
      <c r="AH376" s="9"/>
      <c r="AI376" s="9"/>
    </row>
    <row r="377" spans="25:35" s="2" customFormat="1" hidden="1" x14ac:dyDescent="0.25">
      <c r="Y377" s="10"/>
      <c r="AH377" s="9"/>
      <c r="AI377" s="9"/>
    </row>
    <row r="378" spans="25:35" s="2" customFormat="1" hidden="1" x14ac:dyDescent="0.25">
      <c r="Y378" s="10"/>
      <c r="AH378" s="9"/>
      <c r="AI378" s="9"/>
    </row>
    <row r="379" spans="25:35" s="2" customFormat="1" hidden="1" x14ac:dyDescent="0.25">
      <c r="Y379" s="10"/>
      <c r="AH379" s="9"/>
      <c r="AI379" s="9"/>
    </row>
    <row r="380" spans="25:35" s="2" customFormat="1" hidden="1" x14ac:dyDescent="0.25">
      <c r="Y380" s="10"/>
      <c r="AH380" s="9"/>
      <c r="AI380" s="9"/>
    </row>
    <row r="381" spans="25:35" s="2" customFormat="1" hidden="1" x14ac:dyDescent="0.25">
      <c r="Y381" s="10"/>
      <c r="AH381" s="9"/>
      <c r="AI381" s="9"/>
    </row>
    <row r="382" spans="25:35" s="2" customFormat="1" hidden="1" x14ac:dyDescent="0.25">
      <c r="Y382" s="10"/>
      <c r="AH382" s="9"/>
      <c r="AI382" s="9"/>
    </row>
    <row r="383" spans="25:35" s="2" customFormat="1" hidden="1" x14ac:dyDescent="0.25">
      <c r="Y383" s="10"/>
      <c r="AH383" s="9"/>
      <c r="AI383" s="9"/>
    </row>
    <row r="384" spans="25:35" s="2" customFormat="1" hidden="1" x14ac:dyDescent="0.25">
      <c r="Y384" s="10"/>
      <c r="AH384" s="9"/>
      <c r="AI384" s="9"/>
    </row>
    <row r="385" spans="25:35" s="2" customFormat="1" hidden="1" x14ac:dyDescent="0.25">
      <c r="Y385" s="10"/>
      <c r="AH385" s="9"/>
      <c r="AI385" s="9"/>
    </row>
    <row r="386" spans="25:35" s="2" customFormat="1" hidden="1" x14ac:dyDescent="0.25">
      <c r="Y386" s="10"/>
      <c r="AH386" s="9"/>
      <c r="AI386" s="9"/>
    </row>
    <row r="387" spans="25:35" s="2" customFormat="1" hidden="1" x14ac:dyDescent="0.25">
      <c r="Y387" s="10"/>
      <c r="AH387" s="9"/>
      <c r="AI387" s="9"/>
    </row>
    <row r="388" spans="25:35" s="2" customFormat="1" hidden="1" x14ac:dyDescent="0.25">
      <c r="Y388" s="10"/>
      <c r="AH388" s="9"/>
      <c r="AI388" s="9"/>
    </row>
    <row r="389" spans="25:35" s="2" customFormat="1" hidden="1" x14ac:dyDescent="0.25">
      <c r="Y389" s="10"/>
      <c r="AH389" s="9"/>
      <c r="AI389" s="9"/>
    </row>
    <row r="390" spans="25:35" s="2" customFormat="1" hidden="1" x14ac:dyDescent="0.25">
      <c r="Y390" s="10"/>
      <c r="AH390" s="9"/>
      <c r="AI390" s="9"/>
    </row>
    <row r="391" spans="25:35" s="2" customFormat="1" hidden="1" x14ac:dyDescent="0.25">
      <c r="Y391" s="10"/>
      <c r="AH391" s="9"/>
      <c r="AI391" s="9"/>
    </row>
    <row r="392" spans="25:35" s="2" customFormat="1" hidden="1" x14ac:dyDescent="0.25">
      <c r="Y392" s="10"/>
      <c r="AH392" s="9"/>
      <c r="AI392" s="9"/>
    </row>
    <row r="393" spans="25:35" s="2" customFormat="1" hidden="1" x14ac:dyDescent="0.25">
      <c r="Y393" s="10"/>
      <c r="AH393" s="9"/>
      <c r="AI393" s="9"/>
    </row>
    <row r="394" spans="25:35" s="2" customFormat="1" hidden="1" x14ac:dyDescent="0.25">
      <c r="Y394" s="10"/>
      <c r="AH394" s="9"/>
      <c r="AI394" s="9"/>
    </row>
    <row r="395" spans="25:35" s="2" customFormat="1" hidden="1" x14ac:dyDescent="0.25">
      <c r="Y395" s="10"/>
      <c r="AH395" s="9"/>
      <c r="AI395" s="9"/>
    </row>
    <row r="396" spans="25:35" s="2" customFormat="1" hidden="1" x14ac:dyDescent="0.25">
      <c r="Y396" s="10"/>
      <c r="AH396" s="9"/>
      <c r="AI396" s="9"/>
    </row>
    <row r="397" spans="25:35" s="2" customFormat="1" hidden="1" x14ac:dyDescent="0.25">
      <c r="Y397" s="10"/>
      <c r="AH397" s="9"/>
      <c r="AI397" s="9"/>
    </row>
    <row r="398" spans="25:35" s="2" customFormat="1" hidden="1" x14ac:dyDescent="0.25">
      <c r="Y398" s="10"/>
      <c r="AH398" s="9"/>
      <c r="AI398" s="9"/>
    </row>
    <row r="399" spans="25:35" s="2" customFormat="1" hidden="1" x14ac:dyDescent="0.25">
      <c r="Y399" s="10"/>
      <c r="AH399" s="9"/>
      <c r="AI399" s="9"/>
    </row>
    <row r="400" spans="25:35" s="2" customFormat="1" hidden="1" x14ac:dyDescent="0.25">
      <c r="Y400" s="10"/>
      <c r="AH400" s="9"/>
      <c r="AI400" s="9"/>
    </row>
    <row r="401" spans="25:35" s="2" customFormat="1" hidden="1" x14ac:dyDescent="0.25">
      <c r="Y401" s="10"/>
      <c r="AH401" s="9"/>
      <c r="AI401" s="9"/>
    </row>
    <row r="402" spans="25:35" s="2" customFormat="1" hidden="1" x14ac:dyDescent="0.25">
      <c r="Y402" s="10"/>
      <c r="AH402" s="9"/>
      <c r="AI402" s="9"/>
    </row>
    <row r="403" spans="25:35" s="2" customFormat="1" hidden="1" x14ac:dyDescent="0.25">
      <c r="Y403" s="10"/>
      <c r="AH403" s="9"/>
      <c r="AI403" s="9"/>
    </row>
    <row r="404" spans="25:35" s="2" customFormat="1" hidden="1" x14ac:dyDescent="0.25">
      <c r="Y404" s="10"/>
      <c r="AH404" s="9"/>
      <c r="AI404" s="9"/>
    </row>
    <row r="405" spans="25:35" s="2" customFormat="1" hidden="1" x14ac:dyDescent="0.25">
      <c r="Y405" s="10"/>
      <c r="AH405" s="9"/>
      <c r="AI405" s="9"/>
    </row>
    <row r="406" spans="25:35" s="2" customFormat="1" hidden="1" x14ac:dyDescent="0.25">
      <c r="Y406" s="10"/>
      <c r="AH406" s="9"/>
      <c r="AI406" s="9"/>
    </row>
    <row r="407" spans="25:35" s="2" customFormat="1" hidden="1" x14ac:dyDescent="0.25">
      <c r="Y407" s="10"/>
      <c r="AH407" s="9"/>
      <c r="AI407" s="9"/>
    </row>
    <row r="408" spans="25:35" s="2" customFormat="1" hidden="1" x14ac:dyDescent="0.25">
      <c r="Y408" s="10"/>
      <c r="AH408" s="9"/>
      <c r="AI408" s="9"/>
    </row>
    <row r="409" spans="25:35" s="2" customFormat="1" hidden="1" x14ac:dyDescent="0.25">
      <c r="Y409" s="10"/>
      <c r="AH409" s="9"/>
      <c r="AI409" s="9"/>
    </row>
    <row r="410" spans="25:35" s="2" customFormat="1" hidden="1" x14ac:dyDescent="0.25">
      <c r="Y410" s="10"/>
      <c r="AH410" s="9"/>
      <c r="AI410" s="9"/>
    </row>
    <row r="411" spans="25:35" s="2" customFormat="1" hidden="1" x14ac:dyDescent="0.25">
      <c r="Y411" s="10"/>
      <c r="AH411" s="9"/>
      <c r="AI411" s="9"/>
    </row>
    <row r="412" spans="25:35" s="2" customFormat="1" hidden="1" x14ac:dyDescent="0.25">
      <c r="Y412" s="10"/>
      <c r="AH412" s="9"/>
      <c r="AI412" s="9"/>
    </row>
    <row r="413" spans="25:35" s="2" customFormat="1" hidden="1" x14ac:dyDescent="0.25">
      <c r="Y413" s="10"/>
      <c r="AH413" s="9"/>
      <c r="AI413" s="9"/>
    </row>
    <row r="414" spans="25:35" s="2" customFormat="1" hidden="1" x14ac:dyDescent="0.25">
      <c r="Y414" s="10"/>
      <c r="AH414" s="9"/>
      <c r="AI414" s="9"/>
    </row>
    <row r="415" spans="25:35" s="2" customFormat="1" hidden="1" x14ac:dyDescent="0.25">
      <c r="Y415" s="10"/>
      <c r="AH415" s="9"/>
      <c r="AI415" s="9"/>
    </row>
    <row r="416" spans="25:35" s="2" customFormat="1" hidden="1" x14ac:dyDescent="0.25">
      <c r="Y416" s="10"/>
      <c r="AH416" s="9"/>
      <c r="AI416" s="9"/>
    </row>
    <row r="417" spans="25:35" s="2" customFormat="1" hidden="1" x14ac:dyDescent="0.25">
      <c r="Y417" s="10"/>
      <c r="AH417" s="9"/>
      <c r="AI417" s="9"/>
    </row>
    <row r="418" spans="25:35" s="2" customFormat="1" hidden="1" x14ac:dyDescent="0.25">
      <c r="Y418" s="10"/>
      <c r="AH418" s="9"/>
      <c r="AI418" s="9"/>
    </row>
    <row r="419" spans="25:35" s="2" customFormat="1" hidden="1" x14ac:dyDescent="0.25">
      <c r="Y419" s="10"/>
      <c r="AH419" s="9"/>
      <c r="AI419" s="9"/>
    </row>
    <row r="420" spans="25:35" s="2" customFormat="1" hidden="1" x14ac:dyDescent="0.25">
      <c r="Y420" s="10"/>
      <c r="AH420" s="9"/>
      <c r="AI420" s="9"/>
    </row>
    <row r="421" spans="25:35" s="2" customFormat="1" hidden="1" x14ac:dyDescent="0.25">
      <c r="Y421" s="10"/>
      <c r="AH421" s="9"/>
      <c r="AI421" s="9"/>
    </row>
    <row r="422" spans="25:35" s="2" customFormat="1" hidden="1" x14ac:dyDescent="0.25">
      <c r="Y422" s="10"/>
      <c r="AH422" s="9"/>
      <c r="AI422" s="9"/>
    </row>
    <row r="423" spans="25:35" s="2" customFormat="1" hidden="1" x14ac:dyDescent="0.25">
      <c r="Y423" s="10"/>
      <c r="AH423" s="9"/>
      <c r="AI423" s="9"/>
    </row>
    <row r="424" spans="25:35" s="2" customFormat="1" hidden="1" x14ac:dyDescent="0.25">
      <c r="Y424" s="10"/>
      <c r="AH424" s="9"/>
      <c r="AI424" s="9"/>
    </row>
    <row r="425" spans="25:35" s="2" customFormat="1" hidden="1" x14ac:dyDescent="0.25">
      <c r="Y425" s="10"/>
      <c r="AH425" s="9"/>
      <c r="AI425" s="9"/>
    </row>
    <row r="426" spans="25:35" s="2" customFormat="1" hidden="1" x14ac:dyDescent="0.25">
      <c r="Y426" s="10"/>
      <c r="AH426" s="9"/>
      <c r="AI426" s="9"/>
    </row>
    <row r="427" spans="25:35" s="2" customFormat="1" hidden="1" x14ac:dyDescent="0.25">
      <c r="Y427" s="10"/>
      <c r="AH427" s="9"/>
      <c r="AI427" s="9"/>
    </row>
    <row r="428" spans="25:35" s="2" customFormat="1" hidden="1" x14ac:dyDescent="0.25">
      <c r="Y428" s="10"/>
      <c r="AH428" s="9"/>
      <c r="AI428" s="9"/>
    </row>
    <row r="429" spans="25:35" s="2" customFormat="1" hidden="1" x14ac:dyDescent="0.25">
      <c r="Y429" s="10"/>
      <c r="AH429" s="9"/>
      <c r="AI429" s="9"/>
    </row>
    <row r="430" spans="25:35" s="2" customFormat="1" hidden="1" x14ac:dyDescent="0.25">
      <c r="Y430" s="10"/>
      <c r="AH430" s="9"/>
      <c r="AI430" s="9"/>
    </row>
    <row r="431" spans="25:35" s="2" customFormat="1" hidden="1" x14ac:dyDescent="0.25">
      <c r="Y431" s="10"/>
      <c r="AH431" s="9"/>
      <c r="AI431" s="9"/>
    </row>
    <row r="432" spans="25:35" s="2" customFormat="1" hidden="1" x14ac:dyDescent="0.25">
      <c r="Y432" s="10"/>
      <c r="AH432" s="9"/>
      <c r="AI432" s="9"/>
    </row>
    <row r="433" spans="25:35" s="2" customFormat="1" hidden="1" x14ac:dyDescent="0.25">
      <c r="Y433" s="10"/>
      <c r="AH433" s="9"/>
      <c r="AI433" s="9"/>
    </row>
    <row r="434" spans="25:35" s="2" customFormat="1" hidden="1" x14ac:dyDescent="0.25">
      <c r="Y434" s="10"/>
      <c r="AH434" s="9"/>
      <c r="AI434" s="9"/>
    </row>
    <row r="435" spans="25:35" s="2" customFormat="1" hidden="1" x14ac:dyDescent="0.25">
      <c r="Y435" s="10"/>
      <c r="AH435" s="9"/>
      <c r="AI435" s="9"/>
    </row>
    <row r="436" spans="25:35" s="2" customFormat="1" hidden="1" x14ac:dyDescent="0.25">
      <c r="Y436" s="10"/>
      <c r="AH436" s="9"/>
      <c r="AI436" s="9"/>
    </row>
    <row r="437" spans="25:35" s="2" customFormat="1" hidden="1" x14ac:dyDescent="0.25">
      <c r="Y437" s="10"/>
      <c r="AH437" s="9"/>
      <c r="AI437" s="9"/>
    </row>
    <row r="438" spans="25:35" s="2" customFormat="1" hidden="1" x14ac:dyDescent="0.25">
      <c r="Y438" s="10"/>
      <c r="AH438" s="9"/>
      <c r="AI438" s="9"/>
    </row>
    <row r="439" spans="25:35" s="2" customFormat="1" hidden="1" x14ac:dyDescent="0.25">
      <c r="Y439" s="10"/>
      <c r="AH439" s="9"/>
      <c r="AI439" s="9"/>
    </row>
    <row r="440" spans="25:35" s="2" customFormat="1" hidden="1" x14ac:dyDescent="0.25">
      <c r="Y440" s="10"/>
      <c r="AH440" s="9"/>
      <c r="AI440" s="9"/>
    </row>
    <row r="441" spans="25:35" s="2" customFormat="1" hidden="1" x14ac:dyDescent="0.25">
      <c r="Y441" s="10"/>
      <c r="AH441" s="9"/>
      <c r="AI441" s="9"/>
    </row>
    <row r="442" spans="25:35" s="2" customFormat="1" hidden="1" x14ac:dyDescent="0.25">
      <c r="Y442" s="10"/>
      <c r="AH442" s="9"/>
      <c r="AI442" s="9"/>
    </row>
    <row r="443" spans="25:35" s="2" customFormat="1" hidden="1" x14ac:dyDescent="0.25">
      <c r="Y443" s="10"/>
      <c r="AH443" s="9"/>
      <c r="AI443" s="9"/>
    </row>
    <row r="444" spans="25:35" s="2" customFormat="1" hidden="1" x14ac:dyDescent="0.25">
      <c r="Y444" s="10"/>
      <c r="AH444" s="9"/>
      <c r="AI444" s="9"/>
    </row>
    <row r="445" spans="25:35" s="2" customFormat="1" hidden="1" x14ac:dyDescent="0.25">
      <c r="Y445" s="10"/>
      <c r="AH445" s="9"/>
      <c r="AI445" s="9"/>
    </row>
    <row r="446" spans="25:35" s="2" customFormat="1" hidden="1" x14ac:dyDescent="0.25">
      <c r="Y446" s="10"/>
      <c r="AH446" s="9"/>
      <c r="AI446" s="9"/>
    </row>
    <row r="447" spans="25:35" s="2" customFormat="1" hidden="1" x14ac:dyDescent="0.25">
      <c r="Y447" s="10"/>
      <c r="AH447" s="9"/>
      <c r="AI447" s="9"/>
    </row>
    <row r="448" spans="25:35" s="2" customFormat="1" hidden="1" x14ac:dyDescent="0.25">
      <c r="Y448" s="10"/>
      <c r="AH448" s="9"/>
      <c r="AI448" s="9"/>
    </row>
    <row r="449" spans="25:35" s="2" customFormat="1" hidden="1" x14ac:dyDescent="0.25">
      <c r="Y449" s="10"/>
      <c r="AH449" s="9"/>
      <c r="AI449" s="9"/>
    </row>
    <row r="450" spans="25:35" s="2" customFormat="1" hidden="1" x14ac:dyDescent="0.25">
      <c r="Y450" s="10"/>
      <c r="AH450" s="9"/>
      <c r="AI450" s="9"/>
    </row>
    <row r="451" spans="25:35" s="2" customFormat="1" hidden="1" x14ac:dyDescent="0.25">
      <c r="Y451" s="10"/>
      <c r="AH451" s="9"/>
      <c r="AI451" s="9"/>
    </row>
    <row r="452" spans="25:35" s="2" customFormat="1" hidden="1" x14ac:dyDescent="0.25">
      <c r="Y452" s="10"/>
      <c r="AH452" s="9"/>
      <c r="AI452" s="9"/>
    </row>
    <row r="453" spans="25:35" s="2" customFormat="1" hidden="1" x14ac:dyDescent="0.25">
      <c r="Y453" s="10"/>
      <c r="AH453" s="9"/>
      <c r="AI453" s="9"/>
    </row>
    <row r="454" spans="25:35" s="2" customFormat="1" hidden="1" x14ac:dyDescent="0.25">
      <c r="Y454" s="10"/>
      <c r="AH454" s="9"/>
      <c r="AI454" s="9"/>
    </row>
    <row r="455" spans="25:35" s="2" customFormat="1" hidden="1" x14ac:dyDescent="0.25">
      <c r="Y455" s="10"/>
      <c r="AH455" s="9"/>
      <c r="AI455" s="9"/>
    </row>
    <row r="456" spans="25:35" s="2" customFormat="1" hidden="1" x14ac:dyDescent="0.25">
      <c r="Y456" s="10"/>
      <c r="AH456" s="9"/>
      <c r="AI456" s="9"/>
    </row>
    <row r="457" spans="25:35" s="2" customFormat="1" hidden="1" x14ac:dyDescent="0.25">
      <c r="Y457" s="10"/>
      <c r="AH457" s="9"/>
      <c r="AI457" s="9"/>
    </row>
    <row r="458" spans="25:35" s="2" customFormat="1" hidden="1" x14ac:dyDescent="0.25">
      <c r="Y458" s="10"/>
      <c r="AH458" s="9"/>
      <c r="AI458" s="9"/>
    </row>
    <row r="459" spans="25:35" s="2" customFormat="1" hidden="1" x14ac:dyDescent="0.25">
      <c r="Y459" s="10"/>
      <c r="AH459" s="9"/>
      <c r="AI459" s="9"/>
    </row>
    <row r="460" spans="25:35" s="2" customFormat="1" hidden="1" x14ac:dyDescent="0.25">
      <c r="Y460" s="10"/>
      <c r="AH460" s="9"/>
      <c r="AI460" s="9"/>
    </row>
    <row r="461" spans="25:35" s="2" customFormat="1" hidden="1" x14ac:dyDescent="0.25">
      <c r="Y461" s="10"/>
      <c r="AH461" s="9"/>
      <c r="AI461" s="9"/>
    </row>
    <row r="462" spans="25:35" s="2" customFormat="1" hidden="1" x14ac:dyDescent="0.25">
      <c r="Y462" s="10"/>
      <c r="AH462" s="9"/>
      <c r="AI462" s="9"/>
    </row>
    <row r="463" spans="25:35" s="2" customFormat="1" hidden="1" x14ac:dyDescent="0.25">
      <c r="Y463" s="10"/>
      <c r="AH463" s="9"/>
      <c r="AI463" s="9"/>
    </row>
    <row r="464" spans="25:35" s="2" customFormat="1" hidden="1" x14ac:dyDescent="0.25">
      <c r="Y464" s="10"/>
      <c r="AH464" s="9"/>
      <c r="AI464" s="9"/>
    </row>
    <row r="465" spans="25:35" s="2" customFormat="1" hidden="1" x14ac:dyDescent="0.25">
      <c r="Y465" s="10"/>
      <c r="AH465" s="9"/>
      <c r="AI465" s="9"/>
    </row>
    <row r="466" spans="25:35" s="2" customFormat="1" hidden="1" x14ac:dyDescent="0.25">
      <c r="Y466" s="10"/>
      <c r="AH466" s="9"/>
      <c r="AI466" s="9"/>
    </row>
    <row r="467" spans="25:35" s="2" customFormat="1" hidden="1" x14ac:dyDescent="0.25">
      <c r="Y467" s="10"/>
      <c r="AH467" s="9"/>
      <c r="AI467" s="9"/>
    </row>
    <row r="468" spans="25:35" s="2" customFormat="1" hidden="1" x14ac:dyDescent="0.25">
      <c r="Y468" s="10"/>
      <c r="AH468" s="9"/>
      <c r="AI468" s="9"/>
    </row>
    <row r="469" spans="25:35" s="2" customFormat="1" hidden="1" x14ac:dyDescent="0.25">
      <c r="Y469" s="10"/>
      <c r="AH469" s="9"/>
      <c r="AI469" s="9"/>
    </row>
    <row r="470" spans="25:35" s="2" customFormat="1" hidden="1" x14ac:dyDescent="0.25">
      <c r="Y470" s="10"/>
      <c r="AH470" s="9"/>
      <c r="AI470" s="9"/>
    </row>
    <row r="471" spans="25:35" s="2" customFormat="1" hidden="1" x14ac:dyDescent="0.25">
      <c r="Y471" s="10"/>
      <c r="AH471" s="9"/>
      <c r="AI471" s="9"/>
    </row>
    <row r="472" spans="25:35" s="2" customFormat="1" hidden="1" x14ac:dyDescent="0.25">
      <c r="Y472" s="10"/>
      <c r="AH472" s="9"/>
      <c r="AI472" s="9"/>
    </row>
    <row r="473" spans="25:35" s="2" customFormat="1" hidden="1" x14ac:dyDescent="0.25">
      <c r="Y473" s="10"/>
      <c r="AH473" s="9"/>
      <c r="AI473" s="9"/>
    </row>
    <row r="474" spans="25:35" s="2" customFormat="1" hidden="1" x14ac:dyDescent="0.25">
      <c r="Y474" s="10"/>
      <c r="AH474" s="9"/>
      <c r="AI474" s="9"/>
    </row>
    <row r="475" spans="25:35" s="2" customFormat="1" hidden="1" x14ac:dyDescent="0.25">
      <c r="Y475" s="10"/>
      <c r="AH475" s="9"/>
      <c r="AI475" s="9"/>
    </row>
    <row r="476" spans="25:35" s="2" customFormat="1" hidden="1" x14ac:dyDescent="0.25">
      <c r="Y476" s="10"/>
      <c r="AH476" s="9"/>
      <c r="AI476" s="9"/>
    </row>
    <row r="477" spans="25:35" s="2" customFormat="1" hidden="1" x14ac:dyDescent="0.25">
      <c r="Y477" s="10"/>
      <c r="AH477" s="9"/>
      <c r="AI477" s="9"/>
    </row>
    <row r="478" spans="25:35" s="2" customFormat="1" hidden="1" x14ac:dyDescent="0.25">
      <c r="Y478" s="10"/>
      <c r="AH478" s="9"/>
      <c r="AI478" s="9"/>
    </row>
    <row r="479" spans="25:35" s="2" customFormat="1" hidden="1" x14ac:dyDescent="0.25">
      <c r="Y479" s="10"/>
      <c r="AH479" s="9"/>
      <c r="AI479" s="9"/>
    </row>
    <row r="480" spans="25:35" s="2" customFormat="1" hidden="1" x14ac:dyDescent="0.25">
      <c r="Y480" s="10"/>
      <c r="AH480" s="9"/>
      <c r="AI480" s="9"/>
    </row>
    <row r="481" spans="25:35" s="2" customFormat="1" hidden="1" x14ac:dyDescent="0.25">
      <c r="Y481" s="10"/>
      <c r="AH481" s="9"/>
      <c r="AI481" s="9"/>
    </row>
    <row r="482" spans="25:35" s="2" customFormat="1" hidden="1" x14ac:dyDescent="0.25">
      <c r="Y482" s="10"/>
      <c r="AH482" s="9"/>
      <c r="AI482" s="9"/>
    </row>
    <row r="483" spans="25:35" s="2" customFormat="1" hidden="1" x14ac:dyDescent="0.25">
      <c r="Y483" s="10"/>
      <c r="AH483" s="9"/>
      <c r="AI483" s="9"/>
    </row>
    <row r="484" spans="25:35" s="2" customFormat="1" hidden="1" x14ac:dyDescent="0.25">
      <c r="Y484" s="10"/>
      <c r="AH484" s="9"/>
      <c r="AI484" s="9"/>
    </row>
    <row r="485" spans="25:35" s="2" customFormat="1" hidden="1" x14ac:dyDescent="0.25">
      <c r="Y485" s="10"/>
      <c r="AH485" s="9"/>
      <c r="AI485" s="9"/>
    </row>
    <row r="486" spans="25:35" s="2" customFormat="1" hidden="1" x14ac:dyDescent="0.25">
      <c r="Y486" s="10"/>
      <c r="AH486" s="9"/>
      <c r="AI486" s="9"/>
    </row>
    <row r="487" spans="25:35" s="2" customFormat="1" hidden="1" x14ac:dyDescent="0.25">
      <c r="Y487" s="10"/>
      <c r="AH487" s="9"/>
      <c r="AI487" s="9"/>
    </row>
    <row r="488" spans="25:35" s="2" customFormat="1" hidden="1" x14ac:dyDescent="0.25">
      <c r="Y488" s="10"/>
      <c r="AH488" s="9"/>
      <c r="AI488" s="9"/>
    </row>
    <row r="489" spans="25:35" s="2" customFormat="1" hidden="1" x14ac:dyDescent="0.25">
      <c r="Y489" s="10"/>
      <c r="AH489" s="9"/>
      <c r="AI489" s="9"/>
    </row>
    <row r="490" spans="25:35" s="2" customFormat="1" hidden="1" x14ac:dyDescent="0.25">
      <c r="Y490" s="10"/>
      <c r="AH490" s="9"/>
      <c r="AI490" s="9"/>
    </row>
    <row r="491" spans="25:35" s="2" customFormat="1" hidden="1" x14ac:dyDescent="0.25">
      <c r="Y491" s="10"/>
      <c r="AH491" s="9"/>
      <c r="AI491" s="9"/>
    </row>
    <row r="492" spans="25:35" s="2" customFormat="1" hidden="1" x14ac:dyDescent="0.25">
      <c r="Y492" s="10"/>
      <c r="AH492" s="9"/>
      <c r="AI492" s="9"/>
    </row>
    <row r="493" spans="25:35" s="2" customFormat="1" hidden="1" x14ac:dyDescent="0.25">
      <c r="Y493" s="10"/>
      <c r="AH493" s="9"/>
      <c r="AI493" s="9"/>
    </row>
    <row r="494" spans="25:35" s="2" customFormat="1" hidden="1" x14ac:dyDescent="0.25">
      <c r="Y494" s="10"/>
      <c r="AH494" s="9"/>
      <c r="AI494" s="9"/>
    </row>
    <row r="495" spans="25:35" s="2" customFormat="1" hidden="1" x14ac:dyDescent="0.25">
      <c r="Y495" s="10"/>
      <c r="AH495" s="9"/>
      <c r="AI495" s="9"/>
    </row>
    <row r="496" spans="25:35" s="2" customFormat="1" hidden="1" x14ac:dyDescent="0.25">
      <c r="Y496" s="10"/>
      <c r="AH496" s="9"/>
      <c r="AI496" s="9"/>
    </row>
    <row r="497" spans="25:35" s="2" customFormat="1" hidden="1" x14ac:dyDescent="0.25">
      <c r="Y497" s="10"/>
      <c r="AH497" s="9"/>
      <c r="AI497" s="9"/>
    </row>
    <row r="498" spans="25:35" s="2" customFormat="1" hidden="1" x14ac:dyDescent="0.25">
      <c r="Y498" s="10"/>
      <c r="AH498" s="9"/>
      <c r="AI498" s="9"/>
    </row>
    <row r="499" spans="25:35" s="2" customFormat="1" hidden="1" x14ac:dyDescent="0.25">
      <c r="Y499" s="10"/>
      <c r="AH499" s="9"/>
      <c r="AI499" s="9"/>
    </row>
    <row r="500" spans="25:35" s="2" customFormat="1" hidden="1" x14ac:dyDescent="0.25">
      <c r="Y500" s="10"/>
      <c r="AH500" s="9"/>
      <c r="AI500" s="9"/>
    </row>
    <row r="501" spans="25:35" s="2" customFormat="1" hidden="1" x14ac:dyDescent="0.25">
      <c r="Y501" s="10"/>
      <c r="AH501" s="9"/>
      <c r="AI501" s="9"/>
    </row>
    <row r="502" spans="25:35" s="2" customFormat="1" hidden="1" x14ac:dyDescent="0.25">
      <c r="Y502" s="10"/>
      <c r="AH502" s="9"/>
      <c r="AI502" s="9"/>
    </row>
    <row r="503" spans="25:35" s="2" customFormat="1" hidden="1" x14ac:dyDescent="0.25">
      <c r="Y503" s="10"/>
      <c r="AH503" s="9"/>
      <c r="AI503" s="9"/>
    </row>
    <row r="504" spans="25:35" s="2" customFormat="1" hidden="1" x14ac:dyDescent="0.25">
      <c r="Y504" s="10"/>
      <c r="AH504" s="9"/>
      <c r="AI504" s="9"/>
    </row>
    <row r="505" spans="25:35" s="2" customFormat="1" hidden="1" x14ac:dyDescent="0.25">
      <c r="Y505" s="10"/>
      <c r="AH505" s="9"/>
      <c r="AI505" s="9"/>
    </row>
    <row r="506" spans="25:35" s="2" customFormat="1" hidden="1" x14ac:dyDescent="0.25">
      <c r="Y506" s="10"/>
      <c r="AH506" s="9"/>
      <c r="AI506" s="9"/>
    </row>
    <row r="507" spans="25:35" s="2" customFormat="1" hidden="1" x14ac:dyDescent="0.25">
      <c r="Y507" s="10"/>
      <c r="AH507" s="9"/>
      <c r="AI507" s="9"/>
    </row>
    <row r="508" spans="25:35" s="2" customFormat="1" hidden="1" x14ac:dyDescent="0.25">
      <c r="Y508" s="10"/>
      <c r="AH508" s="9"/>
      <c r="AI508" s="9"/>
    </row>
    <row r="509" spans="25:35" s="2" customFormat="1" hidden="1" x14ac:dyDescent="0.25">
      <c r="Y509" s="10"/>
      <c r="AH509" s="9"/>
      <c r="AI509" s="9"/>
    </row>
    <row r="510" spans="25:35" s="2" customFormat="1" hidden="1" x14ac:dyDescent="0.25">
      <c r="Y510" s="10"/>
      <c r="AH510" s="9"/>
      <c r="AI510" s="9"/>
    </row>
    <row r="511" spans="25:35" s="2" customFormat="1" hidden="1" x14ac:dyDescent="0.25">
      <c r="Y511" s="10"/>
      <c r="AH511" s="9"/>
      <c r="AI511" s="9"/>
    </row>
    <row r="512" spans="25:35" s="2" customFormat="1" hidden="1" x14ac:dyDescent="0.25">
      <c r="Y512" s="10"/>
      <c r="AH512" s="9"/>
      <c r="AI512" s="9"/>
    </row>
    <row r="513" spans="25:35" s="2" customFormat="1" hidden="1" x14ac:dyDescent="0.25">
      <c r="Y513" s="10"/>
      <c r="AH513" s="9"/>
      <c r="AI513" s="9"/>
    </row>
    <row r="514" spans="25:35" s="2" customFormat="1" hidden="1" x14ac:dyDescent="0.25">
      <c r="Y514" s="10"/>
      <c r="AH514" s="9"/>
      <c r="AI514" s="9"/>
    </row>
    <row r="515" spans="25:35" s="2" customFormat="1" hidden="1" x14ac:dyDescent="0.25">
      <c r="Y515" s="10"/>
      <c r="AH515" s="9"/>
      <c r="AI515" s="9"/>
    </row>
    <row r="516" spans="25:35" s="2" customFormat="1" hidden="1" x14ac:dyDescent="0.25">
      <c r="Y516" s="10"/>
      <c r="AH516" s="9"/>
      <c r="AI516" s="9"/>
    </row>
    <row r="517" spans="25:35" s="2" customFormat="1" hidden="1" x14ac:dyDescent="0.25">
      <c r="Y517" s="10"/>
      <c r="AH517" s="9"/>
      <c r="AI517" s="9"/>
    </row>
    <row r="518" spans="25:35" s="2" customFormat="1" hidden="1" x14ac:dyDescent="0.25">
      <c r="Y518" s="10"/>
      <c r="AH518" s="9"/>
      <c r="AI518" s="9"/>
    </row>
    <row r="519" spans="25:35" s="2" customFormat="1" hidden="1" x14ac:dyDescent="0.25">
      <c r="Y519" s="10"/>
      <c r="AH519" s="9"/>
      <c r="AI519" s="9"/>
    </row>
    <row r="520" spans="25:35" s="2" customFormat="1" hidden="1" x14ac:dyDescent="0.25">
      <c r="Y520" s="10"/>
      <c r="AH520" s="9"/>
      <c r="AI520" s="9"/>
    </row>
    <row r="521" spans="25:35" s="2" customFormat="1" hidden="1" x14ac:dyDescent="0.25">
      <c r="Y521" s="10"/>
      <c r="AH521" s="9"/>
      <c r="AI521" s="9"/>
    </row>
    <row r="522" spans="25:35" s="2" customFormat="1" hidden="1" x14ac:dyDescent="0.25">
      <c r="Y522" s="10"/>
      <c r="AH522" s="9"/>
      <c r="AI522" s="9"/>
    </row>
    <row r="523" spans="25:35" s="2" customFormat="1" hidden="1" x14ac:dyDescent="0.25">
      <c r="Y523" s="10"/>
      <c r="AH523" s="9"/>
      <c r="AI523" s="9"/>
    </row>
  </sheetData>
  <autoFilter ref="A1:AO523" xr:uid="{AB647F66-ABEF-48C4-9367-0BB1C991FFE0}">
    <filterColumn colId="2">
      <customFilters>
        <customFilter operator="notEqual" val=" "/>
      </customFilters>
    </filterColumn>
    <filterColumn colId="4">
      <filters>
        <filter val="CTD"/>
        <filter val="Underway"/>
      </filters>
    </filterColumn>
    <filterColumn colId="6">
      <filters>
        <filter val="yes"/>
      </filters>
    </filterColumn>
    <sortState xmlns:xlrd2="http://schemas.microsoft.com/office/spreadsheetml/2017/richdata2" ref="A113:AO362">
      <sortCondition ref="A1:A523"/>
    </sortState>
  </autoFilter>
  <conditionalFormatting sqref="A103:A201">
    <cfRule type="expression" dxfId="8" priority="12">
      <formula>OR(AND(NOT(ISNUMBER(SUMPRODUCT(SEARCH(MID(A103,ROW(INDIRECT("1:"&amp;LEN(A103))),1),"0123456789abcdefghijklmnopqrstuvwxyzABCDEFGHIJKLMNOPQRSTUVWXYZ-")))),NOT(ISBLANK(A103)) ),NOT(LEN(A103)&lt;21))</formula>
    </cfRule>
  </conditionalFormatting>
  <conditionalFormatting sqref="A363:A372">
    <cfRule type="expression" dxfId="7" priority="6">
      <formula>OR(AND(NOT(ISNUMBER(SUMPRODUCT(SEARCH(MID(A363,ROW(INDIRECT("1:"&amp;LEN(A363))),1),"0123456789abcdefghijklmnopqrstuvwxyzABCDEFGHIJKLMNOPQRSTUVWXYZ-")))),NOT(ISBLANK(A363)) ),NOT(LEN(A363)&lt;21))</formula>
    </cfRule>
  </conditionalFormatting>
  <conditionalFormatting sqref="A373:A523">
    <cfRule type="expression" dxfId="6" priority="3">
      <formula>OR(AND(NOT(ISNUMBER(SUMPRODUCT(SEARCH(MID(A373,ROW(INDIRECT("1:"&amp;LEN(A373))),1),"0123456789abcdefghijklmnopqrstuvwxyzABCDEFGHIJKLMNOPQRSTUVWXYZ-")))),NOT(ISBLANK(A373)) ),NOT(LEN(A373)&lt;21))</formula>
    </cfRule>
  </conditionalFormatting>
  <dataValidations xWindow="515" yWindow="347" count="1">
    <dataValidation type="custom" allowBlank="1" showInputMessage="1" showErrorMessage="1" errorTitle="Verifiez votre NOM ECHANTILLON" error="- sa taille ne depasse pas 20 characteres _x000a_- il ne contienne pas des caractères spéciaux (seulement &quot;-&quot; unique est autorisé)_x000a_" promptTitle=" merci de respecter" prompt="_x000a_un NOM ECHANTILLON _x000a__x000a_- ne contienne pas des caractères spéciaux (seulement &quot;-&quot; unique est autorisé)_x000a_- sa taille ne depasse pas 20 characteres " sqref="A103:A201 A363:A523" xr:uid="{82FBDEBD-EF30-4349-BF7A-AA8258B75F38}">
      <formula1>AND(LEN(A103)&lt;21,ISNUMBER(SUMPRODUCT(SEARCH(MID(A103,ROW(INDIRECT("1:"&amp;LEN(A103))),1),"0123456789abcdefghijklmnopqrstuvwxyzABCDEFGHIJKLMNOPQRSTUVWXYZ-"))))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10" operator="endsWith" id="{0504BE3D-A70F-49A4-B3A1-C13AE990BA37}">
            <xm:f>RIGHT(A103,LEN("-"))="-"</xm:f>
            <xm:f>"-"</xm:f>
            <x14:dxf>
              <font>
                <color theme="0"/>
              </font>
              <fill>
                <patternFill>
                  <bgColor rgb="FFFF7C80"/>
                </patternFill>
              </fill>
            </x14:dxf>
          </x14:cfRule>
          <x14:cfRule type="beginsWith" priority="11" operator="beginsWith" id="{74F7AF33-C79D-49AC-BFAD-2F4708449A45}">
            <xm:f>LEFT(A103,LEN("-"))="-"</xm:f>
            <xm:f>"-"</xm:f>
            <x14:dxf>
              <font>
                <color theme="0"/>
              </font>
              <fill>
                <patternFill>
                  <bgColor rgb="FFFF7C80"/>
                </patternFill>
              </fill>
            </x14:dxf>
          </x14:cfRule>
          <xm:sqref>A103:A201</xm:sqref>
        </x14:conditionalFormatting>
        <x14:conditionalFormatting xmlns:xm="http://schemas.microsoft.com/office/excel/2006/main">
          <x14:cfRule type="endsWith" priority="4" operator="endsWith" id="{B1B6D446-AF5F-416C-879F-2D39F04E87C3}">
            <xm:f>RIGHT(A363,LEN("-"))="-"</xm:f>
            <xm:f>"-"</xm:f>
            <x14:dxf>
              <font>
                <color theme="0"/>
              </font>
              <fill>
                <patternFill>
                  <bgColor rgb="FFFF7C80"/>
                </patternFill>
              </fill>
            </x14:dxf>
          </x14:cfRule>
          <x14:cfRule type="beginsWith" priority="5" operator="beginsWith" id="{49F08387-786C-4CA3-B1A0-90384A91B275}">
            <xm:f>LEFT(A363,LEN("-"))="-"</xm:f>
            <xm:f>"-"</xm:f>
            <x14:dxf>
              <font>
                <color theme="0"/>
              </font>
              <fill>
                <patternFill>
                  <bgColor rgb="FFFF7C80"/>
                </patternFill>
              </fill>
            </x14:dxf>
          </x14:cfRule>
          <xm:sqref>A363:A372</xm:sqref>
        </x14:conditionalFormatting>
        <x14:conditionalFormatting xmlns:xm="http://schemas.microsoft.com/office/excel/2006/main">
          <x14:cfRule type="endsWith" priority="1" operator="endsWith" id="{A41B7C0E-4DDB-4703-88EE-4B46FF5C0301}">
            <xm:f>RIGHT(A373,LEN("-"))="-"</xm:f>
            <xm:f>"-"</xm:f>
            <x14:dxf>
              <font>
                <color theme="0"/>
              </font>
              <fill>
                <patternFill>
                  <bgColor rgb="FFFF7C80"/>
                </patternFill>
              </fill>
            </x14:dxf>
          </x14:cfRule>
          <x14:cfRule type="beginsWith" priority="2" operator="beginsWith" id="{6005FE0C-C53B-462A-B0E3-6496A847EFBD}">
            <xm:f>LEFT(A373,LEN("-"))="-"</xm:f>
            <xm:f>"-"</xm:f>
            <x14:dxf>
              <font>
                <color theme="0"/>
              </font>
              <fill>
                <patternFill>
                  <bgColor rgb="FFFF7C80"/>
                </patternFill>
              </fill>
            </x14:dxf>
          </x14:cfRule>
          <xm:sqref>A373:A523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Cristi</dc:creator>
  <cp:lastModifiedBy>Antonia Cristi</cp:lastModifiedBy>
  <dcterms:created xsi:type="dcterms:W3CDTF">2021-04-13T22:20:17Z</dcterms:created>
  <dcterms:modified xsi:type="dcterms:W3CDTF">2023-07-12T03:54:14Z</dcterms:modified>
</cp:coreProperties>
</file>