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ecseminar.github.io\"/>
    </mc:Choice>
  </mc:AlternateContent>
  <xr:revisionPtr revIDLastSave="0" documentId="13_ncr:1_{FBD710D7-7031-4297-B095-F150BF41561B}" xr6:coauthVersionLast="47" xr6:coauthVersionMax="47" xr10:uidLastSave="{00000000-0000-0000-0000-000000000000}"/>
  <bookViews>
    <workbookView xWindow="-108" yWindow="-108" windowWidth="23256" windowHeight="12576" tabRatio="769" activeTab="2" xr2:uid="{43CE904D-F190-401C-8366-D099F1A9B15F}"/>
  </bookViews>
  <sheets>
    <sheet name="MS Symposium" sheetId="3" r:id="rId1"/>
    <sheet name="Attendance Descriptives" sheetId="4" r:id="rId2"/>
    <sheet name="2025 - Spring" sheetId="6" r:id="rId3"/>
    <sheet name="2024 - Fall" sheetId="5" r:id="rId4"/>
    <sheet name="2024 - Spring" sheetId="2" r:id="rId5"/>
    <sheet name="2023 - Fall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6" l="1"/>
  <c r="G16" i="6"/>
  <c r="I16" i="6" s="1"/>
  <c r="I17" i="6" s="1"/>
  <c r="H15" i="6"/>
  <c r="G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K2" i="6" s="1"/>
  <c r="R3" i="4" s="1"/>
  <c r="O24" i="4"/>
  <c r="P24" i="4"/>
  <c r="N24" i="4"/>
  <c r="H17" i="5"/>
  <c r="G17" i="5"/>
  <c r="G18" i="5"/>
  <c r="H18" i="5"/>
  <c r="I16" i="5"/>
  <c r="I15" i="5"/>
  <c r="K15" i="5" s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5" i="6" l="1"/>
  <c r="K3" i="6"/>
  <c r="I17" i="5"/>
  <c r="I18" i="5"/>
  <c r="I19" i="5" s="1"/>
  <c r="K2" i="5"/>
  <c r="Q3" i="4" s="1"/>
  <c r="K3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6" l="1"/>
  <c r="R4" i="4"/>
  <c r="K4" i="5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6" l="1"/>
  <c r="R5" i="4"/>
  <c r="K5" i="5"/>
  <c r="Q5" i="4"/>
  <c r="K4" i="1"/>
  <c r="O4" i="4"/>
  <c r="K4" i="2"/>
  <c r="P4" i="4"/>
  <c r="B2" i="4"/>
  <c r="B8" i="4" s="1"/>
  <c r="K6" i="6" l="1"/>
  <c r="R7" i="4" s="1"/>
  <c r="R6" i="4"/>
  <c r="K6" i="5"/>
  <c r="Q6" i="4"/>
  <c r="K5" i="1"/>
  <c r="O5" i="4"/>
  <c r="K5" i="2"/>
  <c r="P5" i="4"/>
  <c r="K7" i="6" l="1"/>
  <c r="K7" i="5"/>
  <c r="Q7" i="4"/>
  <c r="K6" i="1"/>
  <c r="O6" i="4"/>
  <c r="K6" i="2"/>
  <c r="P6" i="4"/>
  <c r="K8" i="6" l="1"/>
  <c r="R8" i="4"/>
  <c r="K8" i="5"/>
  <c r="Q8" i="4"/>
  <c r="O7" i="4"/>
  <c r="K7" i="1"/>
  <c r="K7" i="2"/>
  <c r="P7" i="4"/>
  <c r="K9" i="6" l="1"/>
  <c r="R9" i="4"/>
  <c r="K9" i="5"/>
  <c r="Q9" i="4"/>
  <c r="K8" i="1"/>
  <c r="O8" i="4"/>
  <c r="K8" i="2"/>
  <c r="P8" i="4"/>
  <c r="K10" i="6" l="1"/>
  <c r="R10" i="4"/>
  <c r="K10" i="5"/>
  <c r="Q10" i="4"/>
  <c r="K9" i="1"/>
  <c r="O9" i="4"/>
  <c r="K9" i="2"/>
  <c r="P9" i="4"/>
  <c r="K11" i="6" l="1"/>
  <c r="R11" i="4"/>
  <c r="K11" i="5"/>
  <c r="Q11" i="4"/>
  <c r="K10" i="1"/>
  <c r="O10" i="4"/>
  <c r="K10" i="2"/>
  <c r="P10" i="4"/>
  <c r="K12" i="6" l="1"/>
  <c r="R12" i="4"/>
  <c r="K12" i="5"/>
  <c r="Q12" i="4"/>
  <c r="K11" i="1"/>
  <c r="O11" i="4"/>
  <c r="K11" i="2"/>
  <c r="P11" i="4"/>
  <c r="K13" i="6" l="1"/>
  <c r="R13" i="4"/>
  <c r="K13" i="5"/>
  <c r="Q13" i="4"/>
  <c r="K12" i="1"/>
  <c r="O12" i="4"/>
  <c r="K12" i="2"/>
  <c r="P12" i="4"/>
  <c r="K14" i="6" l="1"/>
  <c r="R14" i="4"/>
  <c r="K14" i="5"/>
  <c r="Q14" i="4"/>
  <c r="K13" i="1"/>
  <c r="O13" i="4"/>
  <c r="K13" i="2"/>
  <c r="P13" i="4"/>
  <c r="R15" i="4" l="1"/>
  <c r="Q15" i="4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<sst xmlns="http://schemas.openxmlformats.org/spreadsheetml/2006/main" count="481" uniqueCount="256">
  <si>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</si>
  <si>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</si>
  <si>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</si>
  <si>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</si>
  <si>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</si>
  <si>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</si>
  <si>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</si>
  <si>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</si>
  <si>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</si>
  <si>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</si>
  <si>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</si>
  <si>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</si>
  <si>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</si>
  <si>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</si>
  <si>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</si>
  <si>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</si>
  <si>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</si>
  <si>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</si>
  <si>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</si>
  <si>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</si>
  <si>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</si>
  <si>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</si>
  <si>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</si>
  <si>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</si>
  <si>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</si>
  <si>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</si>
  <si>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</si>
  <si>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</si>
  <si>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</si>
  <si>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</si>
  <si>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</si>
  <si>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</si>
  <si>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</si>
  <si>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</si>
  <si>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</si>
  <si>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</si>
  <si>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</si>
  <si>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</si>
  <si>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</si>
  <si>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</si>
  <si>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</si>
  <si>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</si>
  <si>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</si>
  <si>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</si>
  <si>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</si>
  <si>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</si>
  <si>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</si>
  <si>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</si>
  <si>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</si>
  <si>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</si>
  <si>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</si>
  <si>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</si>
  <si>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</si>
  <si>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</si>
  <si>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</si>
  <si>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</si>
  <si>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</si>
  <si>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</si>
  <si>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</si>
  <si>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</si>
  <si>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</si>
  <si>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</si>
  <si>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</si>
  <si>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</si>
  <si>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</si>
  <si>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</si>
  <si>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</si>
  <si>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</si>
  <si>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</si>
  <si>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</si>
  <si>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</si>
  <si>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</si>
  <si>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</si>
  <si>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</si>
  <si>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</si>
  <si>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</si>
  <si>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</si>
  <si>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</si>
  <si>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</si>
  <si>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</si>
  <si>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</si>
  <si>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</si>
  <si>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</si>
  <si>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</si>
  <si>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</si>
  <si>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</si>
  <si>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</si>
  <si>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</si>
  <si>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</si>
  <si>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</si>
  <si>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</si>
  <si>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</si>
  <si>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</si>
  <si>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</si>
  <si>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</si>
  <si>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</si>
  <si>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</si>
  <si>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</si>
  <si>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</si>
  <si>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</si>
  <si>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</si>
  <si>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</si>
  <si>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</si>
  <si>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</si>
  <si>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</si>
  <si>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</si>
  <si>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</si>
  <si>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</si>
  <si>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</si>
  <si>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</si>
  <si>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</si>
  <si>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</si>
  <si>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</si>
  <si>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</si>
  <si>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</si>
  <si>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</si>
  <si>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</si>
  <si>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</si>
  <si>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</si>
  <si>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</si>
  <si>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</si>
  <si>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</si>
  <si>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</si>
  <si>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</si>
  <si>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</si>
  <si>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</si>
  <si>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</si>
  <si>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</si>
  <si>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</si>
  <si>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</si>
  <si>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</si>
  <si>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</si>
  <si>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</si>
  <si>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</si>
  <si>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</si>
  <si>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</si>
  <si>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</si>
  <si>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</si>
  <si>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</si>
  <si>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</si>
  <si>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</si>
  <si>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</si>
  <si>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</si>
  <si>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</si>
  <si>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</si>
  <si>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</si>
  <si>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</si>
  <si>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</si>
  <si>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</si>
  <si>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</si>
  <si>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</si>
  <si>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</si>
  <si>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</si>
  <si>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</si>
  <si>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</si>
  <si>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</si>
  <si>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</si>
  <si>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</si>
  <si>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</si>
  <si>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</si>
  <si>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</si>
  <si>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</si>
  <si>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</si>
  <si>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</si>
  <si>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</si>
  <si>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</si>
  <si>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</si>
  <si>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</si>
  <si>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</si>
  <si>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</si>
  <si>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</si>
  <si>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</si>
  <si>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</si>
  <si>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</si>
  <si>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</si>
  <si>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</si>
  <si>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</si>
  <si>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</si>
  <si>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</si>
  <si>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</si>
  <si>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</si>
  <si>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</si>
  <si>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</si>
  <si>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</si>
  <si>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</si>
  <si>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</si>
  <si>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</si>
  <si>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</si>
  <si>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</si>
  <si>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</si>
  <si>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</si>
  <si>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</si>
  <si>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</si>
  <si>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</si>
  <si>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</si>
  <si>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</si>
  <si>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</si>
  <si>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</si>
  <si>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</si>
  <si>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</si>
  <si>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</si>
  <si>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</si>
  <si>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</si>
  <si>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</si>
  <si>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</si>
  <si>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</si>
  <si>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</si>
  <si>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</si>
  <si>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</si>
  <si>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</si>
  <si>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</si>
  <si>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</si>
  <si>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</si>
  <si>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</si>
  <si>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</si>
  <si>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</si>
  <si>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</si>
  <si>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</si>
  <si>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</si>
  <si>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</si>
  <si>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</si>
  <si>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</si>
  <si>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</si>
  <si>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</si>
  <si>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</si>
  <si>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</si>
  <si>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</si>
  <si>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</si>
  <si>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</si>
  <si>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</si>
  <si>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</si>
  <si>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</si>
  <si>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</si>
  <si>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</si>
  <si>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</si>
  <si>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</si>
  <si>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</si>
  <si>
    <t>Spring 2025</t>
  </si>
  <si>
    <t>Jan. 22nd</t>
  </si>
  <si>
    <t>Jan. 29th</t>
  </si>
  <si>
    <t>Feb. 5th</t>
  </si>
  <si>
    <t>Feb. 12th</t>
  </si>
  <si>
    <t>Feb. 19th</t>
  </si>
  <si>
    <t>Mar. 5th</t>
  </si>
  <si>
    <t>Neural Correlates of visual attention and its correlation with consumer preferences using eye-tracking and EEG</t>
  </si>
  <si>
    <t>Uma Parasuram</t>
  </si>
  <si>
    <t>Runcheng Xu</t>
  </si>
  <si>
    <t>Reflections on the Job Market</t>
  </si>
  <si>
    <t>Ling Yao, Monique Davis, …</t>
  </si>
  <si>
    <t>Ryan McWay</t>
  </si>
  <si>
    <t>Using the Bartik Instrument Variable (Shift-share IV)</t>
  </si>
  <si>
    <t>Teaching as a Graduate Student</t>
  </si>
  <si>
    <t>Fieldwork Management and Data Collection</t>
  </si>
  <si>
    <t>Doubly Robust Estimators and Covariate Selection</t>
  </si>
  <si>
    <t>Paul Glewwe</t>
  </si>
  <si>
    <t>Raahil Madock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</si>
</sst>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Spring 2025</c:v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BD-48AB-8F7C-852FCD068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Descriptives'!$R$3:$R$17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D-48AB-8F7C-852FCD068F84}"/>
            </c:ext>
          </c:extLst>
        </c:ser>
        <c:ser>
          <c:idx val="2"/>
          <c:order val="1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147</c:v>
                </c:pt>
                <c:pt idx="11">
                  <c:v>165</c:v>
                </c:pt>
                <c:pt idx="12">
                  <c:v>176</c:v>
                </c:pt>
                <c:pt idx="13">
                  <c:v>190</c:v>
                </c:pt>
                <c:pt idx="1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2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3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topLeftCell="D1" workbookViewId="0">
      <selection activeCell="R18" sqref="R18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8" x14ac:dyDescent="0.3">
      <c r="A1" s="22" t="s">
        <v>125</v>
      </c>
      <c r="B1" s="22"/>
      <c r="C1" s="22"/>
    </row>
    <row r="2" spans="1:18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  <c r="R2" t="s">
        <v>237</v>
      </c>
    </row>
    <row r="3" spans="1:18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  <c r="R3">
        <f>'2025 - Spring'!K2</f>
        <v>0</v>
      </c>
    </row>
    <row r="4" spans="1:18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  <c r="R4">
        <f>'2025 - Spring'!K3</f>
        <v>0</v>
      </c>
    </row>
    <row r="5" spans="1:18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  <c r="R5">
        <f>'2025 - Spring'!K4</f>
        <v>0</v>
      </c>
    </row>
    <row r="6" spans="1:18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  <c r="R6">
        <f>'2025 - Spring'!K5</f>
        <v>0</v>
      </c>
    </row>
    <row r="7" spans="1:18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  <c r="R7">
        <f>'2025 - Spring'!K6</f>
        <v>0</v>
      </c>
    </row>
    <row r="8" spans="1:18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  <c r="R8">
        <f>'2025 - Spring'!K7</f>
        <v>0</v>
      </c>
    </row>
    <row r="9" spans="1:18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  <c r="R9">
        <f>'2025 - Spring'!K8</f>
        <v>0</v>
      </c>
    </row>
    <row r="10" spans="1:18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  <c r="R10">
        <f>'2025 - Spring'!K9</f>
        <v>0</v>
      </c>
    </row>
    <row r="11" spans="1:18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  <c r="R11">
        <f>'2025 - Spring'!K10</f>
        <v>0</v>
      </c>
    </row>
    <row r="12" spans="1:18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  <c r="R12">
        <f>'2025 - Spring'!K11</f>
        <v>0</v>
      </c>
    </row>
    <row r="13" spans="1:18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147</v>
      </c>
      <c r="R13">
        <f>'2025 - Spring'!K12</f>
        <v>0</v>
      </c>
    </row>
    <row r="14" spans="1:18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165</v>
      </c>
      <c r="R14">
        <f>'2025 - Spring'!K13</f>
        <v>0</v>
      </c>
    </row>
    <row r="15" spans="1:18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176</v>
      </c>
      <c r="R15">
        <f>'2025 - Spring'!K14</f>
        <v>0</v>
      </c>
    </row>
    <row r="16" spans="1:18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190</v>
      </c>
    </row>
    <row r="17" spans="14:26" x14ac:dyDescent="0.3">
      <c r="N17">
        <v>15</v>
      </c>
      <c r="P17">
        <f>'2024 - Spring'!K16</f>
        <v>205</v>
      </c>
      <c r="Q17">
        <f>'2024 - Fall'!K16</f>
        <v>203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79C6-09EB-4EF2-AC44-670A4027DE80}">
  <dimension ref="A1:L34"/>
  <sheetViews>
    <sheetView tabSelected="1" zoomScaleNormal="100" workbookViewId="0">
      <selection activeCell="B10" sqref="B10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x14ac:dyDescent="0.3">
      <c r="A2" s="1" t="s">
        <v>238</v>
      </c>
      <c r="B2" s="1" t="s">
        <v>33</v>
      </c>
      <c r="C2" s="17"/>
      <c r="F2" s="19"/>
      <c r="I2" s="1">
        <f t="shared" ref="I2:I14" si="0">SUM(G2:H2)</f>
        <v>0</v>
      </c>
      <c r="K2">
        <f>I2</f>
        <v>0</v>
      </c>
    </row>
    <row r="3" spans="1:12" x14ac:dyDescent="0.3">
      <c r="A3" s="1" t="s">
        <v>239</v>
      </c>
      <c r="B3" s="1" t="s">
        <v>83</v>
      </c>
      <c r="C3" s="23" t="s">
        <v>255</v>
      </c>
      <c r="D3" t="s">
        <v>250</v>
      </c>
      <c r="I3" s="1">
        <f t="shared" si="0"/>
        <v>0</v>
      </c>
      <c r="K3">
        <f t="shared" ref="K3:K14" si="1">K2+I3</f>
        <v>0</v>
      </c>
      <c r="L3" s="1" t="s">
        <v>229</v>
      </c>
    </row>
    <row r="4" spans="1:12" x14ac:dyDescent="0.3">
      <c r="A4" s="1" t="s">
        <v>240</v>
      </c>
      <c r="B4" s="1" t="s">
        <v>33</v>
      </c>
      <c r="C4" s="17"/>
      <c r="I4" s="1">
        <f t="shared" si="0"/>
        <v>0</v>
      </c>
      <c r="K4">
        <f t="shared" si="1"/>
        <v>0</v>
      </c>
    </row>
    <row r="5" spans="1:12" x14ac:dyDescent="0.3">
      <c r="A5" s="1" t="s">
        <v>241</v>
      </c>
      <c r="B5" s="1" t="s">
        <v>83</v>
      </c>
      <c r="C5" s="23" t="s">
        <v>53</v>
      </c>
      <c r="D5" t="s">
        <v>251</v>
      </c>
      <c r="I5" s="1">
        <f t="shared" si="0"/>
        <v>0</v>
      </c>
      <c r="K5">
        <f t="shared" si="1"/>
        <v>0</v>
      </c>
    </row>
    <row r="6" spans="1:12" x14ac:dyDescent="0.3">
      <c r="A6" s="1" t="s">
        <v>242</v>
      </c>
      <c r="B6" s="1" t="s">
        <v>33</v>
      </c>
      <c r="C6" s="17"/>
      <c r="D6" s="18"/>
      <c r="F6" s="19"/>
      <c r="I6" s="1">
        <f t="shared" si="0"/>
        <v>0</v>
      </c>
      <c r="K6">
        <f t="shared" si="1"/>
        <v>0</v>
      </c>
      <c r="L6" s="1" t="s">
        <v>230</v>
      </c>
    </row>
    <row r="7" spans="1:12" x14ac:dyDescent="0.3">
      <c r="A7" s="1" t="s">
        <v>243</v>
      </c>
      <c r="B7" s="1" t="s">
        <v>33</v>
      </c>
      <c r="C7" s="17"/>
      <c r="I7" s="1">
        <f t="shared" si="0"/>
        <v>0</v>
      </c>
      <c r="K7">
        <f t="shared" si="1"/>
        <v>0</v>
      </c>
    </row>
    <row r="8" spans="1:12" x14ac:dyDescent="0.3">
      <c r="A8" s="1" t="s">
        <v>76</v>
      </c>
      <c r="B8" s="1" t="s">
        <v>33</v>
      </c>
      <c r="C8" s="17"/>
      <c r="I8" s="1">
        <f t="shared" si="0"/>
        <v>0</v>
      </c>
      <c r="K8">
        <f t="shared" si="1"/>
        <v>0</v>
      </c>
    </row>
    <row r="9" spans="1:12" x14ac:dyDescent="0.3">
      <c r="A9" s="1" t="s">
        <v>77</v>
      </c>
      <c r="B9" s="1" t="s">
        <v>83</v>
      </c>
      <c r="C9" s="23" t="s">
        <v>254</v>
      </c>
      <c r="D9" t="s">
        <v>252</v>
      </c>
      <c r="I9" s="1">
        <f t="shared" si="0"/>
        <v>0</v>
      </c>
      <c r="K9">
        <f t="shared" si="1"/>
        <v>0</v>
      </c>
      <c r="L9" s="1" t="s">
        <v>229</v>
      </c>
    </row>
    <row r="10" spans="1:12" x14ac:dyDescent="0.3">
      <c r="A10" s="1" t="s">
        <v>78</v>
      </c>
      <c r="B10" s="1" t="s">
        <v>33</v>
      </c>
      <c r="C10" s="17"/>
      <c r="F10" s="19"/>
      <c r="I10" s="1">
        <f t="shared" si="0"/>
        <v>0</v>
      </c>
      <c r="K10">
        <f t="shared" si="1"/>
        <v>0</v>
      </c>
    </row>
    <row r="11" spans="1:12" x14ac:dyDescent="0.3">
      <c r="A11" s="1" t="s">
        <v>79</v>
      </c>
      <c r="B11" s="1" t="s">
        <v>83</v>
      </c>
      <c r="C11" s="23" t="s">
        <v>55</v>
      </c>
      <c r="D11" t="s">
        <v>253</v>
      </c>
      <c r="I11" s="1">
        <f t="shared" si="0"/>
        <v>0</v>
      </c>
      <c r="K11">
        <f t="shared" si="1"/>
        <v>0</v>
      </c>
      <c r="L11" s="1" t="s">
        <v>230</v>
      </c>
    </row>
    <row r="12" spans="1:12" x14ac:dyDescent="0.3">
      <c r="A12" s="1" t="s">
        <v>80</v>
      </c>
      <c r="B12" s="1" t="s">
        <v>33</v>
      </c>
      <c r="C12" s="17" t="s">
        <v>245</v>
      </c>
      <c r="D12" s="23" t="s">
        <v>244</v>
      </c>
      <c r="E12" s="17" t="s">
        <v>159</v>
      </c>
      <c r="F12" s="19" t="s">
        <v>246</v>
      </c>
      <c r="I12" s="1">
        <f t="shared" si="0"/>
        <v>0</v>
      </c>
      <c r="K12">
        <f t="shared" si="1"/>
        <v>0</v>
      </c>
      <c r="L12" s="1" t="s">
        <v>229</v>
      </c>
    </row>
    <row r="13" spans="1:12" ht="28.8" x14ac:dyDescent="0.3">
      <c r="A13" s="1" t="s">
        <v>81</v>
      </c>
      <c r="B13" s="1" t="s">
        <v>83</v>
      </c>
      <c r="C13" s="17" t="s">
        <v>248</v>
      </c>
      <c r="D13" s="24" t="s">
        <v>247</v>
      </c>
      <c r="E13" s="17" t="s">
        <v>214</v>
      </c>
      <c r="F13" s="17" t="s">
        <v>249</v>
      </c>
      <c r="I13" s="1">
        <f t="shared" si="0"/>
        <v>0</v>
      </c>
      <c r="K13">
        <f t="shared" si="1"/>
        <v>0</v>
      </c>
      <c r="L13" s="1" t="s">
        <v>229</v>
      </c>
    </row>
    <row r="14" spans="1:12" x14ac:dyDescent="0.3">
      <c r="A14" s="1" t="s">
        <v>82</v>
      </c>
      <c r="B14" s="1" t="s">
        <v>33</v>
      </c>
      <c r="C14" s="17"/>
      <c r="I14" s="1">
        <f t="shared" si="0"/>
        <v>0</v>
      </c>
      <c r="K14">
        <f t="shared" si="1"/>
        <v>0</v>
      </c>
    </row>
    <row r="15" spans="1:12" ht="15" thickBot="1" x14ac:dyDescent="0.35">
      <c r="A15" s="21" t="s">
        <v>36</v>
      </c>
      <c r="B15" s="21"/>
      <c r="C15" s="21"/>
      <c r="D15" s="11"/>
      <c r="E15" s="11"/>
      <c r="F15" s="11"/>
      <c r="G15" s="2">
        <f>SUM(G2:G14)</f>
        <v>0</v>
      </c>
      <c r="H15" s="2">
        <f>SUM(H2:H14)</f>
        <v>0</v>
      </c>
      <c r="I15" s="2">
        <f>SUM(G15:H15)</f>
        <v>0</v>
      </c>
      <c r="J15" s="3"/>
    </row>
    <row r="16" spans="1:12" ht="15.6" thickTop="1" thickBot="1" x14ac:dyDescent="0.35">
      <c r="A16" s="21" t="s">
        <v>38</v>
      </c>
      <c r="B16" s="21"/>
      <c r="C16" s="21"/>
      <c r="D16" s="11"/>
      <c r="E16" s="11"/>
      <c r="F16" s="11"/>
      <c r="G16" s="4" t="e">
        <f>AVERAGE(G2:G14)</f>
        <v>#DIV/0!</v>
      </c>
      <c r="H16" s="4" t="e">
        <f>AVERAGE(H2:H14)</f>
        <v>#DIV/0!</v>
      </c>
      <c r="I16" s="4" t="e">
        <f>SUM(G16:H16)</f>
        <v>#DIV/0!</v>
      </c>
      <c r="J16" s="5" t="s">
        <v>40</v>
      </c>
    </row>
    <row r="17" spans="1:10" ht="15.6" thickTop="1" thickBot="1" x14ac:dyDescent="0.35">
      <c r="A17" s="21" t="s">
        <v>39</v>
      </c>
      <c r="B17" s="21"/>
      <c r="C17" s="21"/>
      <c r="D17" s="11"/>
      <c r="E17" s="11"/>
      <c r="F17" s="11"/>
      <c r="G17" s="4"/>
      <c r="H17" s="4"/>
      <c r="I17" s="6" t="e">
        <f>I16/(64+12)</f>
        <v>#DIV/0!</v>
      </c>
      <c r="J17" s="5" t="s">
        <v>41</v>
      </c>
    </row>
    <row r="18" spans="1:10" ht="15" thickTop="1" x14ac:dyDescent="0.3"/>
    <row r="23" spans="1:10" x14ac:dyDescent="0.3">
      <c r="C23" s="17"/>
    </row>
    <row r="24" spans="1:10" x14ac:dyDescent="0.3">
      <c r="C24" s="17"/>
      <c r="D24" s="18"/>
    </row>
    <row r="25" spans="1:10" x14ac:dyDescent="0.3">
      <c r="C25" s="17"/>
    </row>
    <row r="26" spans="1:10" x14ac:dyDescent="0.3">
      <c r="C26" s="17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  <c r="D33" s="18"/>
    </row>
    <row r="34" spans="3:4" x14ac:dyDescent="0.3">
      <c r="C34" s="17"/>
      <c r="D34" s="18"/>
    </row>
  </sheetData>
  <mergeCells count="3">
    <mergeCell ref="A15:C15"/>
    <mergeCell ref="A16:C16"/>
    <mergeCell ref="A17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G12" s="1">
        <v>3</v>
      </c>
      <c r="H12" s="1">
        <v>11</v>
      </c>
      <c r="I12" s="1">
        <f t="shared" si="0"/>
        <v>14</v>
      </c>
      <c r="J12" t="s">
        <v>234</v>
      </c>
      <c r="K12">
        <f t="shared" si="1"/>
        <v>147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G13" s="1">
        <v>9</v>
      </c>
      <c r="H13" s="1">
        <v>9</v>
      </c>
      <c r="I13" s="1">
        <f t="shared" si="0"/>
        <v>18</v>
      </c>
      <c r="J13" t="s">
        <v>225</v>
      </c>
      <c r="K13">
        <f t="shared" si="1"/>
        <v>165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G14" s="1">
        <v>5</v>
      </c>
      <c r="H14" s="1">
        <v>6</v>
      </c>
      <c r="I14" s="1">
        <f t="shared" si="0"/>
        <v>11</v>
      </c>
      <c r="J14" t="s">
        <v>235</v>
      </c>
      <c r="K14">
        <f t="shared" si="1"/>
        <v>176</v>
      </c>
      <c r="L14" s="1" t="s">
        <v>230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G15" s="1">
        <v>0</v>
      </c>
      <c r="H15" s="1">
        <v>14</v>
      </c>
      <c r="I15" s="1">
        <f t="shared" si="0"/>
        <v>14</v>
      </c>
      <c r="J15" t="s">
        <v>22</v>
      </c>
      <c r="K15">
        <f>K14+I15</f>
        <v>190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G16" s="1">
        <v>7</v>
      </c>
      <c r="H16" s="1">
        <v>6</v>
      </c>
      <c r="I16" s="1">
        <f t="shared" si="0"/>
        <v>13</v>
      </c>
      <c r="J16" t="s">
        <v>234</v>
      </c>
      <c r="K16">
        <f t="shared" si="1"/>
        <v>203</v>
      </c>
      <c r="L16" s="1" t="s">
        <v>230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102</v>
      </c>
      <c r="H17" s="2">
        <f>SUM(H2:H16)</f>
        <v>101</v>
      </c>
      <c r="I17" s="2">
        <f>SUM(G17:H17)</f>
        <v>203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6.8</v>
      </c>
      <c r="H18" s="4">
        <f>AVERAGE(H2:H16)</f>
        <v>6.7333333333333334</v>
      </c>
      <c r="I18" s="4">
        <f>SUM(G18:H18)</f>
        <v>13.533333333333333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0.17807017543859649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E14" sqref="E14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249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 Symposium</vt:lpstr>
      <vt:lpstr>Attendance Descriptives</vt:lpstr>
      <vt:lpstr>2025 - Spring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2025-01-07T16:51:27Z</dcterms:modified>
</cp:coreProperties>
</file>