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peks\Box\Hoffmann\Fall 2022\Kevin\modeling_figures_updates_singh_09182023\model script\"/>
    </mc:Choice>
  </mc:AlternateContent>
  <xr:revisionPtr revIDLastSave="0" documentId="13_ncr:1_{64C6B60D-1591-4014-8306-DD90A54B9635}" xr6:coauthVersionLast="47" xr6:coauthVersionMax="47" xr10:uidLastSave="{00000000-0000-0000-0000-000000000000}"/>
  <bookViews>
    <workbookView xWindow="-120" yWindow="-120" windowWidth="29040" windowHeight="15840" activeTab="1" xr2:uid="{8FD3F993-6936-47F9-81C8-0B98CBE3FCD7}"/>
  </bookViews>
  <sheets>
    <sheet name="Species" sheetId="1" r:id="rId1"/>
    <sheet name="Reactions" sheetId="2" r:id="rId2"/>
    <sheet name="Constants" sheetId="5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96" i="2" l="1"/>
  <c r="I196" i="2" s="1"/>
  <c r="A186" i="2"/>
  <c r="I186" i="2" s="1"/>
  <c r="A24" i="1"/>
  <c r="A197" i="2" l="1"/>
  <c r="A187" i="2"/>
  <c r="A3" i="1"/>
  <c r="A4" i="1" s="1"/>
  <c r="A198" i="2" l="1"/>
  <c r="I197" i="2"/>
  <c r="I187" i="2"/>
  <c r="A188" i="2"/>
  <c r="A5" i="1"/>
  <c r="A6" i="1" s="1"/>
  <c r="A7" i="1" s="1"/>
  <c r="I198" i="2" l="1"/>
  <c r="I199" i="2" s="1"/>
  <c r="I200" i="2" s="1"/>
  <c r="I201" i="2" s="1"/>
  <c r="A202" i="2"/>
  <c r="A190" i="2"/>
  <c r="I188" i="2"/>
  <c r="I189" i="2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04" i="2" l="1"/>
  <c r="I202" i="2"/>
  <c r="I203" i="2" s="1"/>
  <c r="A192" i="2"/>
  <c r="I190" i="2"/>
  <c r="I191" i="2" s="1"/>
  <c r="A22" i="1"/>
  <c r="A23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I204" i="2" l="1"/>
  <c r="A205" i="2"/>
  <c r="I192" i="2"/>
  <c r="A193" i="2"/>
  <c r="I193" i="2" s="1"/>
  <c r="I194" i="2" s="1"/>
  <c r="I195" i="2" s="1"/>
  <c r="I205" i="2" l="1"/>
  <c r="A206" i="2"/>
  <c r="A207" i="2" l="1"/>
  <c r="I207" i="2" s="1"/>
  <c r="I208" i="2" s="1"/>
  <c r="I209" i="2" s="1"/>
  <c r="I206" i="2"/>
</calcChain>
</file>

<file path=xl/sharedStrings.xml><?xml version="1.0" encoding="utf-8"?>
<sst xmlns="http://schemas.openxmlformats.org/spreadsheetml/2006/main" count="1231" uniqueCount="492">
  <si>
    <t>#</t>
  </si>
  <si>
    <t>Name</t>
  </si>
  <si>
    <t>stim</t>
  </si>
  <si>
    <t>IkBa</t>
  </si>
  <si>
    <t>IkBan</t>
  </si>
  <si>
    <t>IkBat</t>
  </si>
  <si>
    <t>IKKIkBa</t>
  </si>
  <si>
    <t>IKK_off</t>
  </si>
  <si>
    <t>IKK</t>
  </si>
  <si>
    <t>IKK_i</t>
  </si>
  <si>
    <t>LPS</t>
  </si>
  <si>
    <t>CD14</t>
  </si>
  <si>
    <t>CD14LPS</t>
  </si>
  <si>
    <t>CD14LPSen</t>
  </si>
  <si>
    <t>TLR4</t>
  </si>
  <si>
    <t>TLR4en</t>
  </si>
  <si>
    <t>TLR4LPS</t>
  </si>
  <si>
    <t>TLR4LPSen</t>
  </si>
  <si>
    <t>MyD88_off</t>
  </si>
  <si>
    <t>MyD88</t>
  </si>
  <si>
    <t>TRIF_off</t>
  </si>
  <si>
    <t>TRIF</t>
  </si>
  <si>
    <t>TRAF6_off</t>
  </si>
  <si>
    <t>TRAF6</t>
  </si>
  <si>
    <t>TNF</t>
  </si>
  <si>
    <t>TNFR</t>
  </si>
  <si>
    <t>TNFR_TNF</t>
  </si>
  <si>
    <t>TTR</t>
  </si>
  <si>
    <t>C1_off</t>
  </si>
  <si>
    <t>C1</t>
  </si>
  <si>
    <t>Reactant(s)</t>
  </si>
  <si>
    <t>Product(s)</t>
  </si>
  <si>
    <t>Value</t>
  </si>
  <si>
    <t>Unit</t>
  </si>
  <si>
    <t>Description</t>
  </si>
  <si>
    <t>Source</t>
  </si>
  <si>
    <t>stim + IKK_off</t>
  </si>
  <si>
    <t>→</t>
  </si>
  <si>
    <t>IKK + stim</t>
  </si>
  <si>
    <t>1</t>
  </si>
  <si>
    <t>µM⁻¹min⁻¹</t>
  </si>
  <si>
    <t>induced IKK activation (general)</t>
  </si>
  <si>
    <t>2e-5</t>
  </si>
  <si>
    <t>min ⁻¹</t>
  </si>
  <si>
    <t>basal IKK activation</t>
  </si>
  <si>
    <t>2</t>
  </si>
  <si>
    <t>IKK inhibition (IKK cycling)</t>
  </si>
  <si>
    <t>18</t>
  </si>
  <si>
    <t>IKK renewal (IKK cycling)</t>
  </si>
  <si>
    <t>basal IkBa mRNA synthesis</t>
  </si>
  <si>
    <t>6e-5</t>
  </si>
  <si>
    <t>induced IkBa mRNA synthesis</t>
  </si>
  <si>
    <t>FISH experiments (JADV) suggest maximal IκBα transcripts are on the order of hundreds/cell, corresponding a maximal concentration of ~ 5x10⁻⁴ μM. Ashall et al, 2008 estimated an allowable range of 7e-6 to 5e-5 µM⁻¹min⁻¹.</t>
  </si>
  <si>
    <t>3.5</t>
  </si>
  <si>
    <t>Hill coef.</t>
  </si>
  <si>
    <t>Hill coefficient for mRNA syn</t>
  </si>
  <si>
    <t>Five κB sites in promoter allows for some cooperativity; fit. Fitted value.</t>
  </si>
  <si>
    <t>0.1775</t>
  </si>
  <si>
    <t>Km</t>
  </si>
  <si>
    <t>EC50 for mRNA syn</t>
  </si>
  <si>
    <t>Fit</t>
  </si>
  <si>
    <t>min (delay)</t>
  </si>
  <si>
    <t>mRNA transcription/processing/maturation delay</t>
  </si>
  <si>
    <t>Estimated from Mor et al., Nature Cell Biology 2010 as 10-20 min, then fit.</t>
  </si>
  <si>
    <t>log(2)/12</t>
  </si>
  <si>
    <t>IkBa mRNA degradation</t>
  </si>
  <si>
    <t>Estimated at 20 minutes (O'Dea, 2007) (picked from scan)</t>
  </si>
  <si>
    <t>IkBa + IkBat</t>
  </si>
  <si>
    <t>30</t>
  </si>
  <si>
    <t>min⁻¹</t>
  </si>
  <si>
    <t>IkBa mRNA translation</t>
  </si>
  <si>
    <t>Ribosomal profiling shows spacing as tight as 30 bp between ribosomes, with a translation rate of 6 codons/sec (Ingolia et al, 2011). This indicates a translation rate on the order of 10-100/min. 30/min is used by Tay 2010 and Ashall 2009.</t>
  </si>
  <si>
    <t>Translation/folding delay</t>
  </si>
  <si>
    <t>nuclear import of IkBa</t>
  </si>
  <si>
    <t>Hoffmann et al. 2002 specifies range of 0.01-0.07 (via Carlotti et al. 2000); Ashall 2009 measures 0.04.</t>
  </si>
  <si>
    <t>vol. scale (product)</t>
  </si>
  <si>
    <t>Volume scale: cytoplasmic/nuclear volume</t>
  </si>
  <si>
    <t xml:space="preserve"> IkBan </t>
  </si>
  <si>
    <t>0.09/2*3.5</t>
  </si>
  <si>
    <t>nuclear export of IkBa</t>
  </si>
  <si>
    <t>Carlotti et al, 2000 estimates unbound IκBα s.s. to be 2:1 (nuclear to cytoplasmic) -&gt; export rate scaled from import rate to yield this ratio.</t>
  </si>
  <si>
    <t>1/3.5</t>
  </si>
  <si>
    <t>Volume scale: nuclear/cytoplasmic volume</t>
  </si>
  <si>
    <t>Werner et al, 2008; free NF-κB estimated to acucmulate in nucleus @ 50:1 (nuc:cyto) (estimated in Carlotti et al, 2000) -&gt; export rate scaled from import rate to yield this ratio.</t>
  </si>
  <si>
    <t>0</t>
  </si>
  <si>
    <t>nuclear import of IkBa-NFkB</t>
  </si>
  <si>
    <t>Set @ zero in Hoffmann 2002, Werner 2005, and Ashall 2009 (as per Carlotti et al, 2000)</t>
  </si>
  <si>
    <t>0.828</t>
  </si>
  <si>
    <t>nuclear export of IkBa-NFkB</t>
  </si>
  <si>
    <t>Werner et al, 2008 (from Hoffmann 2002). Ashall 2009 fitted value is 0.06</t>
  </si>
  <si>
    <t xml:space="preserve"> IkBa</t>
  </si>
  <si>
    <t>log(2)/9</t>
  </si>
  <si>
    <t>degradation of IkBa</t>
  </si>
  <si>
    <t>7-10 min half life (measured in O'Dea 2007)</t>
  </si>
  <si>
    <t xml:space="preserve"> IkBan</t>
  </si>
  <si>
    <t>degradation of IkBa (nuc)</t>
  </si>
  <si>
    <t>200</t>
  </si>
  <si>
    <t>Previous value (30 µM⁻¹min⁻¹) was underestimate; updated by Bergqvist et al. 2006 using SPR</t>
  </si>
  <si>
    <t>8e-3</t>
  </si>
  <si>
    <t>Measured in Bergqvist et al. 2006 (authors note that this is an upper bound)</t>
  </si>
  <si>
    <t>150</t>
  </si>
  <si>
    <t>IKK + IkBa</t>
  </si>
  <si>
    <t>IKK-IkBa association</t>
  </si>
  <si>
    <t>IKK-IkBa dissociation</t>
  </si>
  <si>
    <t>Phosphorylation/degradation of complexed IkBa</t>
  </si>
  <si>
    <t>Phosphorylation/degradation of IkBa</t>
  </si>
  <si>
    <t>LPS + CD14</t>
  </si>
  <si>
    <t>CD14-LPS association</t>
  </si>
  <si>
    <t>0.001</t>
  </si>
  <si>
    <t>vol. scale (reactant)</t>
  </si>
  <si>
    <t>Scale for external (media) vs. internal (cellular) volumes</t>
  </si>
  <si>
    <t>0.07</t>
  </si>
  <si>
    <t>CD14-LPS dissociation</t>
  </si>
  <si>
    <t>0.00112</t>
  </si>
  <si>
    <t>CD14 synthesis</t>
  </si>
  <si>
    <t>8.78E-04</t>
  </si>
  <si>
    <t>CD14 degradation</t>
  </si>
  <si>
    <t>CD14LPS + TLR4</t>
  </si>
  <si>
    <t>5.543</t>
  </si>
  <si>
    <t>Assocation of LPS and CD14 in plasma membrane</t>
  </si>
  <si>
    <t>0.0277</t>
  </si>
  <si>
    <t>Disassociation of TLR4LPS in the plamsa membrane</t>
  </si>
  <si>
    <t>CD14LPSen + TLR4en</t>
  </si>
  <si>
    <t>Assocation of LPS and CD14 in the endosome</t>
  </si>
  <si>
    <t>Disassociation of TLR4LPS in the endosome</t>
  </si>
  <si>
    <t>5.25E-05</t>
  </si>
  <si>
    <t>Synthesis rate of TLR4</t>
  </si>
  <si>
    <t>0.065681</t>
  </si>
  <si>
    <t>Induced endocytosis of CD14</t>
  </si>
  <si>
    <t>4.00E-02</t>
  </si>
  <si>
    <t>Recycling of CD14</t>
  </si>
  <si>
    <t>0.028028</t>
  </si>
  <si>
    <t>Constitutive endocytosis of TLR4</t>
  </si>
  <si>
    <t>0.5</t>
  </si>
  <si>
    <t>Recycling of TLR4</t>
  </si>
  <si>
    <t>Induced endocytosis of activated CD14-TLR4</t>
  </si>
  <si>
    <t>0.04</t>
  </si>
  <si>
    <t>Recycling of CD14-TLR4</t>
  </si>
  <si>
    <t>Degradation of CD14-LPS</t>
  </si>
  <si>
    <t>0.0653</t>
  </si>
  <si>
    <t>Degradation of TLR4</t>
  </si>
  <si>
    <t>Degradation of activated TLR4-LPS</t>
  </si>
  <si>
    <t>TLR4LPS + MyD88_off</t>
  </si>
  <si>
    <t>TLR4LPS + MyD88</t>
  </si>
  <si>
    <t>Activation of MyD88</t>
  </si>
  <si>
    <t>3</t>
  </si>
  <si>
    <t>Hill coefficient for MyD88 activation</t>
  </si>
  <si>
    <t>0.012448</t>
  </si>
  <si>
    <t>EC50 for MyD88 activation</t>
  </si>
  <si>
    <t>Deactivation of MyD88</t>
  </si>
  <si>
    <t>TRIF_off + TLR4LPSen</t>
  </si>
  <si>
    <t>TRIF + TLR4LPSen</t>
  </si>
  <si>
    <t>Activation of TRIF</t>
  </si>
  <si>
    <t>Deactivation of TRIF</t>
  </si>
  <si>
    <t>MyD88 + TRAF6_off</t>
  </si>
  <si>
    <t>MyD88 + TRAF6</t>
  </si>
  <si>
    <t>Activation of TRAF6 by MyD88</t>
  </si>
  <si>
    <t>TRIF + TRAF6_off</t>
  </si>
  <si>
    <t>TRIF + TRAF6</t>
  </si>
  <si>
    <t>Activation of TRAF6 by TRIF</t>
  </si>
  <si>
    <t>Deactivation of TRAF6</t>
  </si>
  <si>
    <t>Hill coefficient for IKK activation</t>
  </si>
  <si>
    <t>TNF degradation</t>
  </si>
  <si>
    <t>TNFR synthesis</t>
  </si>
  <si>
    <t>0.0058</t>
  </si>
  <si>
    <t>TNFR degradation</t>
  </si>
  <si>
    <t>TNF + TNFR</t>
  </si>
  <si>
    <t>1100</t>
  </si>
  <si>
    <t>Capture of TNF</t>
  </si>
  <si>
    <t>Measured (Grell et al 1988)</t>
  </si>
  <si>
    <t>0.021</t>
  </si>
  <si>
    <t>Release of TNF</t>
  </si>
  <si>
    <t>Internalization/degradation of complexed TNFR</t>
  </si>
  <si>
    <t>TNFR_TNF + TTR</t>
  </si>
  <si>
    <t>5</t>
  </si>
  <si>
    <t>Activation of complexed TNFR</t>
  </si>
  <si>
    <t>0.02</t>
  </si>
  <si>
    <t>Inactivation of complexed TNFR</t>
  </si>
  <si>
    <t>µM/min</t>
  </si>
  <si>
    <t>20</t>
  </si>
  <si>
    <t>3e-6</t>
  </si>
  <si>
    <t>v_cn</t>
  </si>
  <si>
    <t>Voume ratio between cytoplasmic and nuclear compartments</t>
  </si>
  <si>
    <t>v_ce</t>
  </si>
  <si>
    <t>Volume ratio between external (chamber) volume and internal cell volume</t>
  </si>
  <si>
    <t>14</t>
  </si>
  <si>
    <t>TAK1</t>
  </si>
  <si>
    <t>TAK1_off</t>
  </si>
  <si>
    <t>TAK1 + C1</t>
  </si>
  <si>
    <t>C1 + TAK1_off</t>
  </si>
  <si>
    <t>TAK1 + IKK_off</t>
  </si>
  <si>
    <t>TAK1 + IKK</t>
  </si>
  <si>
    <t>Activation of IKK by TAK1</t>
  </si>
  <si>
    <t>Inactivation of TAK1</t>
  </si>
  <si>
    <t>Activation of TAK1 by C1</t>
  </si>
  <si>
    <t>Measured in Ashall et al, 2009; Carlotti et al, 2000 as lower val. (0.15). Nonlinear (saturates with high levels of expression), and rate of nuclear accuumlation in imaging data suggests that halflife is ~ 1 min or less  (i.e. rate exceeds 0.7)</t>
  </si>
  <si>
    <t>0.6</t>
  </si>
  <si>
    <t>0.6/50*3.5</t>
  </si>
  <si>
    <t>0.125</t>
  </si>
  <si>
    <t>34.08</t>
  </si>
  <si>
    <t>0.03812</t>
  </si>
  <si>
    <t>320.3</t>
  </si>
  <si>
    <t>1889</t>
  </si>
  <si>
    <t>0.5188</t>
  </si>
  <si>
    <t>0.001116</t>
  </si>
  <si>
    <t>0.02384</t>
  </si>
  <si>
    <t>2.938</t>
  </si>
  <si>
    <t>0.0225</t>
  </si>
  <si>
    <t>190</t>
  </si>
  <si>
    <t>38</t>
  </si>
  <si>
    <t>6</t>
  </si>
  <si>
    <t>0.4</t>
  </si>
  <si>
    <t>0.012</t>
  </si>
  <si>
    <t>TRAF6 + TAK1</t>
  </si>
  <si>
    <t>TRAF6 + TAK1_off</t>
  </si>
  <si>
    <t>Activation of TAK1 by TRAF6</t>
  </si>
  <si>
    <t>0.105</t>
  </si>
  <si>
    <t>2600</t>
  </si>
  <si>
    <t>TLR2</t>
  </si>
  <si>
    <t>Association of TRAF2/RIP1 with receptor trimer</t>
  </si>
  <si>
    <t>Dissociation of TRAF2/RIP1 with receptor trimer</t>
  </si>
  <si>
    <t>Set roughly at the level of constitutive TNFR and TLR4 degradation</t>
  </si>
  <si>
    <t>Degradation of ligand/receptor</t>
  </si>
  <si>
    <t>TLR2_P3CSK</t>
  </si>
  <si>
    <t>TLR2_P3CSK + MyD88_off</t>
  </si>
  <si>
    <t>TLR2_P3CSK + MyD88</t>
  </si>
  <si>
    <t>Pam3CSK</t>
  </si>
  <si>
    <t>Km for TLR4 is 0.012448 - decreased this value slightly to accommodate lower expression level of TLR2.</t>
  </si>
  <si>
    <t>polyIC</t>
  </si>
  <si>
    <t>polyIC_en</t>
  </si>
  <si>
    <t>TLR3</t>
  </si>
  <si>
    <t>Balanced with degradation to yield a s.s. value of ~2000 receptors (0.0016 μM)</t>
  </si>
  <si>
    <t>TLR3 degradation</t>
  </si>
  <si>
    <t>TLR3 synthesis</t>
  </si>
  <si>
    <t>polyIC_en + TLR3</t>
  </si>
  <si>
    <t>TLR3_polyIC</t>
  </si>
  <si>
    <t>Internalization of poly(I:C). Thought to be largely dependent on Scavenger Receptor A (SR-A), so approximated with MM/saturable kinetics.</t>
  </si>
  <si>
    <t>Poly(I:C) internalization</t>
  </si>
  <si>
    <t>Poly(I:C) release</t>
  </si>
  <si>
    <t>TLR1/2 synthesis</t>
  </si>
  <si>
    <t>TLR1/2 degradation</t>
  </si>
  <si>
    <t>EC50 matched to a poly(I:C) dose of 10 μg/mL</t>
  </si>
  <si>
    <t>Hill coefficient for poly(I:C) internalization</t>
  </si>
  <si>
    <t xml:space="preserve">TRIF_off + TLR3_polyIC </t>
  </si>
  <si>
    <t xml:space="preserve">TRIF + TLR3_polyIC </t>
  </si>
  <si>
    <t xml:space="preserve"> Activation of TRIF by bound TLR3</t>
  </si>
  <si>
    <t>EC50 for poly(I:C) internalization</t>
  </si>
  <si>
    <t>TLR9</t>
  </si>
  <si>
    <t>Hill coefficient for CpG internalization</t>
  </si>
  <si>
    <t>CpG</t>
  </si>
  <si>
    <t>CpG_en</t>
  </si>
  <si>
    <t>TLR9_CpG</t>
  </si>
  <si>
    <t>CpG_en + TLR9</t>
  </si>
  <si>
    <t>EC50 for CpG internalization</t>
  </si>
  <si>
    <t>TLR9_CpG + MyD88_off</t>
  </si>
  <si>
    <t>TLR9_CpG + MyD88</t>
  </si>
  <si>
    <t xml:space="preserve">0.5 </t>
  </si>
  <si>
    <t>0.0004</t>
  </si>
  <si>
    <t>CpG internalization</t>
  </si>
  <si>
    <t>0.0032</t>
  </si>
  <si>
    <t>18.79</t>
  </si>
  <si>
    <t>TLR9 synthesis</t>
  </si>
  <si>
    <t>TLR9 degradation</t>
  </si>
  <si>
    <t>Bound poly(I:C)-TLR3 degradation</t>
  </si>
  <si>
    <t>2.5e-2</t>
  </si>
  <si>
    <t>Balanced with degradation to yield a s.s. value of ~4000 receptors (0.003 μM)</t>
  </si>
  <si>
    <t>CD14_P3CSK + TLR2</t>
  </si>
  <si>
    <t>Pam3CSK + CD14</t>
  </si>
  <si>
    <t>CD14_P3CSK</t>
  </si>
  <si>
    <t>Association of CD14 and lipoprotein</t>
  </si>
  <si>
    <t>Dissociation of CD14/lipoprotein</t>
  </si>
  <si>
    <t>1.8</t>
  </si>
  <si>
    <t>Degradation of CD14-P3CSK</t>
  </si>
  <si>
    <t>Matched to CD14-LPS degradation</t>
  </si>
  <si>
    <t>Fit near estimated Kd of CD14-Pam3CSK4 (5.7μM, Takata et al 2006)</t>
  </si>
  <si>
    <t>TLR9_N</t>
  </si>
  <si>
    <t>μM/min</t>
  </si>
  <si>
    <t>TLR9 degradation (N terminus fragment)</t>
  </si>
  <si>
    <t>TLR9_CpG + TLR9_N</t>
  </si>
  <si>
    <t>Scaled with degradation of membrane-bound TLR9</t>
  </si>
  <si>
    <t>EC50 matched to a moderately high dose of CpG (500 nM)</t>
  </si>
  <si>
    <t>Mediated degrdadation of bound TLR9</t>
  </si>
  <si>
    <t>CpG exchange from endosome</t>
  </si>
  <si>
    <t>Ligand-receptor dissociation</t>
  </si>
  <si>
    <t>Bound CpG-TLR9 degradation</t>
  </si>
  <si>
    <t>Set slightly above (2x) unbound TLR9 degradation</t>
  </si>
  <si>
    <t>Ligand-receptor association</t>
  </si>
  <si>
    <t>TLR9 + TLR9_N</t>
  </si>
  <si>
    <t>0.028</t>
  </si>
  <si>
    <t>Behar et al (Biophys. J 2013) - recovery must be 5x -10x faster than inactivation for IKK cycle to operate near two-state limit.</t>
  </si>
  <si>
    <t>Matched with association to yield known Kd (pH-dependent but measured to be near 200 nM at early-endosomal conditions)</t>
  </si>
  <si>
    <t>Fit near estimated Kd of CD14-Pam3CSK4 (5.7μM, Nakata et al 2006)</t>
  </si>
  <si>
    <t>Matched with association to yield dissociation constant (length and pH-specific, but measured to be near 50 nM at early-endosomal conditions - Leonard et al., 2006)</t>
  </si>
  <si>
    <t>Matched with dissociation to yield known Kd (pH-dependent, but measured to be near 200 nM at early-endosomal conditions) (Rutz et al, 2004)</t>
  </si>
  <si>
    <t>IkBacRel</t>
  </si>
  <si>
    <t>IkBacReln</t>
  </si>
  <si>
    <t>IKKIkBacRel</t>
  </si>
  <si>
    <t>cRel</t>
  </si>
  <si>
    <t>cReln</t>
  </si>
  <si>
    <t xml:space="preserve">IkBacReln </t>
  </si>
  <si>
    <t>IkBa + cRel</t>
  </si>
  <si>
    <t>IkBa-cRel association</t>
  </si>
  <si>
    <t>IkBan + cReln</t>
  </si>
  <si>
    <t>IkBa-cRel association (nuc)</t>
  </si>
  <si>
    <t>IkBa-cRel dissociation</t>
  </si>
  <si>
    <t>IkBa-cRel dissociation (nuc)</t>
  </si>
  <si>
    <t>IKK + IkBacRel</t>
  </si>
  <si>
    <t>IKK-IkBa-cRel association</t>
  </si>
  <si>
    <t>IKK-IkBa-cRel dissociation</t>
  </si>
  <si>
    <t>IKK + cRel</t>
  </si>
  <si>
    <t>Tuned to give basal ratio of nuclear/cytoplasmic RelA of roughly 5%</t>
  </si>
  <si>
    <t xml:space="preserve"> RelAn</t>
  </si>
  <si>
    <t>IkBat + RelAn</t>
  </si>
  <si>
    <t xml:space="preserve"> RelA</t>
  </si>
  <si>
    <t>RelAn</t>
  </si>
  <si>
    <t>nuclear import of RelA</t>
  </si>
  <si>
    <t>RelA</t>
  </si>
  <si>
    <t>nuclear export of RelA</t>
  </si>
  <si>
    <t xml:space="preserve"> IkBaRelA</t>
  </si>
  <si>
    <t xml:space="preserve">IkBaRelAn </t>
  </si>
  <si>
    <t>nuclear import of IkBa-RelA</t>
  </si>
  <si>
    <t xml:space="preserve"> IkBaRelAn</t>
  </si>
  <si>
    <t>IkBaRelA</t>
  </si>
  <si>
    <t>nuclear export of IkBa-RelA</t>
  </si>
  <si>
    <t>IkBa + RelA</t>
  </si>
  <si>
    <t>IkBa-RelA association</t>
  </si>
  <si>
    <t>IkBan + RelAn</t>
  </si>
  <si>
    <t>IkBaRelAn</t>
  </si>
  <si>
    <t>IkBa-RelA association (nuc)</t>
  </si>
  <si>
    <t>IkBa-RelA dissociation</t>
  </si>
  <si>
    <t>IkBa-RelA dissociation (nuc)</t>
  </si>
  <si>
    <t>IKK + IkBaRelA</t>
  </si>
  <si>
    <t>IKKIkBaRelA</t>
  </si>
  <si>
    <t>IKK-IkBa-RelA association</t>
  </si>
  <si>
    <t>IKK-IkBa-RelA dissociation</t>
  </si>
  <si>
    <t>IKK + RelA</t>
  </si>
  <si>
    <t>IkBen</t>
  </si>
  <si>
    <t>IkBet</t>
  </si>
  <si>
    <t>basal IkBe mRNA synthesis</t>
  </si>
  <si>
    <t>IkBet + cReln</t>
  </si>
  <si>
    <t>induced IkBe mRNA synthesis from cRel</t>
  </si>
  <si>
    <t>IkBe mRNA degradation</t>
  </si>
  <si>
    <t>IkBe</t>
  </si>
  <si>
    <t>IkBe + IkBet</t>
  </si>
  <si>
    <t>IkBe mRNA translation</t>
  </si>
  <si>
    <t>nuclear import of IkBe</t>
  </si>
  <si>
    <t>nuclear import of cRel:p50</t>
  </si>
  <si>
    <t>nuclear export of IkBe</t>
  </si>
  <si>
    <t>nuclear export of cRel:p50</t>
  </si>
  <si>
    <t>degradation of IkBe</t>
  </si>
  <si>
    <t>degradation of IkBe (nuc)</t>
  </si>
  <si>
    <t>IkBe + cRel</t>
  </si>
  <si>
    <t>IkBe-cRel association</t>
  </si>
  <si>
    <t>IkBen + cReln</t>
  </si>
  <si>
    <t>IkBe-cRel association (nuc)</t>
  </si>
  <si>
    <t>IkBe-cRel dissociation</t>
  </si>
  <si>
    <t>IkBe-cRel dissociation (nuc)</t>
  </si>
  <si>
    <t>IKK-IkBe-cRel association</t>
  </si>
  <si>
    <t>IKK + IkBe</t>
  </si>
  <si>
    <t>IKKIkBe</t>
  </si>
  <si>
    <t>IKK-IkBe association</t>
  </si>
  <si>
    <t>IKK-IkBe-cRel dissociation</t>
  </si>
  <si>
    <t>IKK-IkBe dissociation</t>
  </si>
  <si>
    <t>Phosphorylation/degradation of complexed IkBe</t>
  </si>
  <si>
    <t>Phosphorylation/degradation of IkBe</t>
  </si>
  <si>
    <t>IkBecRel</t>
  </si>
  <si>
    <t xml:space="preserve">IkBecReln </t>
  </si>
  <si>
    <t>IkBecReln</t>
  </si>
  <si>
    <t>IKK + IkBecRel</t>
  </si>
  <si>
    <t>IKKIkBecRel</t>
  </si>
  <si>
    <t>IkBet + RelAn</t>
  </si>
  <si>
    <t>induced IkBe mRNA synthesis from RelA</t>
  </si>
  <si>
    <t>IkBeRelAn</t>
  </si>
  <si>
    <t>IkBeRelA</t>
  </si>
  <si>
    <t>IkBe + RelA</t>
  </si>
  <si>
    <t>IkBe-RelA association</t>
  </si>
  <si>
    <t>IkBen + RelAn</t>
  </si>
  <si>
    <t>IkBe-RelA association (nuc)</t>
  </si>
  <si>
    <t>IkBe-RelA dissociation</t>
  </si>
  <si>
    <t>IkBe-RelA dissociation (nuc)</t>
  </si>
  <si>
    <t>IKK-IkBe-RelA association</t>
  </si>
  <si>
    <t>IKK-IkBe-RelA dissociation</t>
  </si>
  <si>
    <t>IKKIkBeRelA</t>
  </si>
  <si>
    <t>IKK + IkBeRelA</t>
  </si>
  <si>
    <t>µMmin⁻¹</t>
  </si>
  <si>
    <t>CD14-P3CSK and TLR2 association</t>
  </si>
  <si>
    <t>CD14-P3CSK and TLR2 dissociation</t>
  </si>
  <si>
    <t>0.004</t>
  </si>
  <si>
    <t>4e-4</t>
  </si>
  <si>
    <t>4e-8</t>
  </si>
  <si>
    <t>as in #8</t>
  </si>
  <si>
    <t>alves et al 2014 scaled to #9</t>
  </si>
  <si>
    <t>as in #10</t>
  </si>
  <si>
    <t>as in #11</t>
  </si>
  <si>
    <t>as in #12</t>
  </si>
  <si>
    <t>nuclear import of IkBe-NFkB</t>
  </si>
  <si>
    <t>nuclear export of IkBe-NFkB</t>
  </si>
  <si>
    <t>alves et al 2014 scaled to #14</t>
  </si>
  <si>
    <t>alves et al 2014 scaled to #15</t>
  </si>
  <si>
    <t>as in #37</t>
  </si>
  <si>
    <t>alves et al 2014 scaled to #17</t>
  </si>
  <si>
    <t>as in #39</t>
  </si>
  <si>
    <t>alves et al 2014 scaled to #19</t>
  </si>
  <si>
    <t>as in #41</t>
  </si>
  <si>
    <t>alves et al 2014 scaled to #21</t>
  </si>
  <si>
    <t>as in #43</t>
  </si>
  <si>
    <t>as in #23</t>
  </si>
  <si>
    <t>alves et al 2014 scaled #25</t>
  </si>
  <si>
    <t>as in #47</t>
  </si>
  <si>
    <t>1e-6</t>
  </si>
  <si>
    <t>as in #14</t>
  </si>
  <si>
    <t>as in #36</t>
  </si>
  <si>
    <t>as in #54</t>
  </si>
  <si>
    <t>as in #55</t>
  </si>
  <si>
    <t>as in #58</t>
  </si>
  <si>
    <t>as in #59</t>
  </si>
  <si>
    <t>as in #21</t>
  </si>
  <si>
    <t>as in #25</t>
  </si>
  <si>
    <t>Poly(I:C) deinternalization</t>
  </si>
  <si>
    <t>FLA</t>
  </si>
  <si>
    <t>TLR5</t>
  </si>
  <si>
    <t>TLR5_FLA</t>
  </si>
  <si>
    <t>R848</t>
  </si>
  <si>
    <t>R848_en</t>
  </si>
  <si>
    <t>TLR7</t>
  </si>
  <si>
    <t>TLR7_R848</t>
  </si>
  <si>
    <t>TLR5 receptor synthesis</t>
  </si>
  <si>
    <t>TLR5 receptor degradation</t>
  </si>
  <si>
    <t>FLA + TLR5</t>
  </si>
  <si>
    <t>Matched with dissociation to yield known Kd, measured near 13.8 nM</t>
  </si>
  <si>
    <t>Ligand-receptor complex degradation</t>
  </si>
  <si>
    <t>TLR5_FLA + MyD88_off</t>
  </si>
  <si>
    <t>TLR5_FLA + MyD88</t>
  </si>
  <si>
    <t>2e-6</t>
  </si>
  <si>
    <t>TLR7/8 synthesis</t>
  </si>
  <si>
    <t>TLR7 degradation</t>
  </si>
  <si>
    <t>R848 internalization</t>
  </si>
  <si>
    <t>EC50 for R848 internalization</t>
  </si>
  <si>
    <t>R848 exchange from endosome</t>
  </si>
  <si>
    <t>R848_en + TLR7</t>
  </si>
  <si>
    <t>Matched with association to yield known Kd</t>
  </si>
  <si>
    <t>Bound R848-TLR7 degradation</t>
  </si>
  <si>
    <t>TLR7_R848 + MyD88_off</t>
  </si>
  <si>
    <t>TLR7_R848 + MyD88</t>
  </si>
  <si>
    <t>Set roughly at the level of constitutive TLR degradation</t>
  </si>
  <si>
    <t>0.0015</t>
  </si>
  <si>
    <t>Km for TLR4 is 0.012448 - decreased from this value</t>
  </si>
  <si>
    <t>Cheng et al 2015</t>
  </si>
  <si>
    <t>modified from Cheng et al 2015 (orig = 0.5)</t>
  </si>
  <si>
    <t>modified from Cheng et al 2015 (orig = 8.75)</t>
  </si>
  <si>
    <t>Werner et al 2008</t>
  </si>
  <si>
    <t>Werner et al 2009</t>
  </si>
  <si>
    <t>0.0005</t>
  </si>
  <si>
    <t>8.224e-06</t>
  </si>
  <si>
    <t>Bound receptor halflife is much shorter, closer to 5-10 min, 0.125</t>
  </si>
  <si>
    <t>Calculated with degradation rate to give roughly 1200 receptors/ cell @ s.s, or 400 trimers. (Fallahi-Sichani et al. 2009)</t>
  </si>
  <si>
    <t>Modified.  Original (1e-6) balanced with degradation to yield a s.s. value of ~3000 receptors  (0.0025 μM) (All TLR receptor abundance estimated from Visintin et al. 2001, and O'Mahony et al. 2008)</t>
  </si>
  <si>
    <t>Modified to be more similar to constitutive TLR2 degradation (orig=0.004)</t>
  </si>
  <si>
    <t>0.015</t>
  </si>
  <si>
    <t>Modified.  Original (3) fit to produce ~8hr behavior at high doses of CpG (1000nM)</t>
  </si>
  <si>
    <t>Modified. (orig = 0.015)</t>
  </si>
  <si>
    <t>0.002</t>
  </si>
  <si>
    <t>Similar to other TLR synthesis</t>
  </si>
  <si>
    <t>Rates approximated from values for TLR4.  Km is set slightly lower from model fitting and receptor abundance.</t>
  </si>
  <si>
    <t>2 hr halflife for free TNF (orig = 0.0116)</t>
  </si>
  <si>
    <t>Set roughly at the level of other TLR degradation</t>
  </si>
  <si>
    <t>set roughly at the level of other  TLR synthesis</t>
  </si>
  <si>
    <t>Hill coefficient for R848 internalization</t>
  </si>
  <si>
    <t>scaled up from unbound TLR7 degradation rate</t>
  </si>
  <si>
    <t>0.03</t>
  </si>
  <si>
    <t>Modified.  Original (0.0007) Set roughly at the level of constitutive TNFR and TLR4 degradation</t>
  </si>
  <si>
    <t>Modified. Original (0.0007) matched to constitutive TLR3 degradation</t>
  </si>
  <si>
    <t>Matched with association to yield known Kd, measured near 13.8 nM (Olguín, 2012)</t>
  </si>
  <si>
    <t>Matched with dissociation to yield known Kd approximately 635 nM (Zhang 2016, 2018)</t>
  </si>
  <si>
    <t>alves et al 2014, scaled to #7</t>
  </si>
  <si>
    <t>multiple κB sites in promoter allows for some cooperativity; fit. Fitted value.</t>
  </si>
  <si>
    <t xml:space="preserve">Captured TNF experiments show internalization halflife of approx. 5 min (Mosselmans et al, 1988) </t>
  </si>
  <si>
    <t>alves et al 2014 scaled to #5, but reduced 4 fold for macrophages</t>
  </si>
  <si>
    <t>1.25e-6</t>
  </si>
  <si>
    <t>1.5e-6</t>
  </si>
  <si>
    <t>3e-7</t>
  </si>
  <si>
    <t>Fit, tightly constrained based on measured value in Watanabe et al 1988 (estimated value 0.006) 0.02384</t>
  </si>
  <si>
    <t>0.0022</t>
  </si>
  <si>
    <t>0.64</t>
  </si>
  <si>
    <t>7e-4</t>
  </si>
  <si>
    <t>IkBe transcript approx 3x longer</t>
  </si>
  <si>
    <t>alves et al 2014, scaled based on #5, #6, #27</t>
  </si>
  <si>
    <t>modified from Werner et al 2008 (orig = 1.875)</t>
  </si>
  <si>
    <t>1.3393</t>
  </si>
  <si>
    <t>From model fitting.  This larger degradation rate describes ligand-induced internalization.</t>
  </si>
  <si>
    <t>0.005064089</t>
  </si>
  <si>
    <t>Modified to IkBa:IkBe ratio for macrophage (orig = 5e-7 : Set to be approx. 2% of maximal (as suggested by the 5 to 100-fold induction of IκBα constraint from Werner 2008))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</si>
</sst>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6">
    <font>
      <sz val="10"/>
      <color rgb="FF000000"/>
      <name val="Arial"/>
    </font>
    <font>
      <sz val="10"/>
      <name val="Arial"/>
      <family val="2"/>
    </font>
    <font>
      <b/>
      <sz val="10"/>
      <color rgb="FFFFFFFF"/>
      <name val="Arial"/>
      <family val="2"/>
    </font>
    <font>
      <sz val="11"/>
      <color rgb="FF000000"/>
      <name val="Helvetica Neue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2"/>
      <name val="Helvetica Neue Light"/>
    </font>
    <font>
      <sz val="12"/>
      <color rgb="FFFFFFFF"/>
      <name val="Helvetica Neue"/>
    </font>
    <font>
      <sz val="12"/>
      <color rgb="FF000000"/>
      <name val="Helvetica Neue"/>
    </font>
    <font>
      <sz val="11"/>
      <color theme="5" tint="-0.249977111117893"/>
      <name val="Helvetica Neue"/>
    </font>
    <font>
      <sz val="11"/>
      <color theme="1"/>
      <name val="Helvetica Neue"/>
    </font>
    <font>
      <b/>
      <sz val="11"/>
      <color rgb="FFFFFFFF"/>
      <name val="Helvetica Neue Light"/>
    </font>
    <font>
      <b/>
      <sz val="11"/>
      <name val="Helvetica Neue Light"/>
    </font>
    <font>
      <sz val="11"/>
      <name val="Helvetica Neue Light"/>
    </font>
    <font>
      <sz val="11"/>
      <color rgb="FF000000"/>
      <name val="Helvetica Neue Light"/>
    </font>
    <font>
      <b/>
      <sz val="11"/>
      <color rgb="FF000000"/>
      <name val="Helvetica Neue Light"/>
    </font>
    <font>
      <b/>
      <sz val="11"/>
      <color rgb="FF1C4587"/>
      <name val="Helvetica Neue Light"/>
    </font>
    <font>
      <sz val="11"/>
      <color rgb="FF1C4587"/>
      <name val="Helvetica Neue Light"/>
    </font>
    <font>
      <sz val="11"/>
      <color theme="4" tint="-0.499984740745262"/>
      <name val="Helvetica Neue Light"/>
    </font>
    <font>
      <b/>
      <sz val="11"/>
      <color theme="1"/>
      <name val="Helvetica Neue Light"/>
    </font>
    <font>
      <sz val="11"/>
      <color theme="1"/>
      <name val="Helvetica Neue Light"/>
    </font>
    <font>
      <b/>
      <sz val="11"/>
      <color theme="5" tint="-0.249977111117893"/>
      <name val="Helvetica Neue"/>
    </font>
    <font>
      <sz val="11"/>
      <color theme="5" tint="-0.249977111117893"/>
      <name val="Helvetica Neue Light"/>
    </font>
    <font>
      <b/>
      <sz val="11"/>
      <color rgb="FF7030A0"/>
      <name val="Helvetica Neue"/>
    </font>
    <font>
      <sz val="11"/>
      <color rgb="FF7030A0"/>
      <name val="Helvetica Neue"/>
    </font>
    <font>
      <sz val="11"/>
      <color rgb="FF7030A0"/>
      <name val="Helvetica Neue Light"/>
    </font>
    <font>
      <b/>
      <sz val="11"/>
      <color theme="5" tint="-0.249977111117893"/>
      <name val="Helvetica Neue Light"/>
    </font>
    <font>
      <sz val="12"/>
      <color rgb="FF7030A0"/>
      <name val="Helvetica Neue"/>
    </font>
    <font>
      <b/>
      <sz val="11"/>
      <color theme="9" tint="-0.499984740745262"/>
      <name val="Helvetica Neue"/>
    </font>
    <font>
      <sz val="11"/>
      <color theme="9" tint="-0.499984740745262"/>
      <name val="Helvetica Neue Light"/>
    </font>
    <font>
      <sz val="11"/>
      <color theme="9" tint="-0.499984740745262"/>
      <name val="Helvetica Neue"/>
    </font>
    <font>
      <b/>
      <sz val="11"/>
      <color rgb="FFC00000"/>
      <name val="Helvetica Neue Light"/>
    </font>
    <font>
      <sz val="11"/>
      <color rgb="FFC00000"/>
      <name val="Helvetica Neue Light"/>
    </font>
    <font>
      <sz val="11"/>
      <color rgb="FF941100"/>
      <name val="Helvetica Neue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FF0000"/>
      <name val="Helvetica Neue"/>
    </font>
    <font>
      <sz val="10"/>
      <color theme="7" tint="-0.499984740745262"/>
      <name val="Arial"/>
      <family val="2"/>
    </font>
    <font>
      <sz val="10"/>
      <color theme="7" tint="-0.499984740745262"/>
      <name val="Helvetica Neue"/>
    </font>
    <font>
      <sz val="12"/>
      <name val="Arial"/>
      <family val="2"/>
    </font>
    <font>
      <sz val="11"/>
      <color rgb="FFFF0000"/>
      <name val="Helvetica Neue"/>
    </font>
    <font>
      <b/>
      <sz val="11"/>
      <color theme="1"/>
      <name val="Helvetica Neue"/>
    </font>
    <font>
      <sz val="10"/>
      <color theme="7" tint="-0.499984740745262"/>
      <name val="Helvectica"/>
    </font>
    <font>
      <sz val="11"/>
      <color theme="7" tint="-0.499984740745262"/>
      <name val="Helvetica Neue Light"/>
    </font>
    <font>
      <sz val="11"/>
      <color theme="7" tint="-0.499984740745262"/>
      <name val="Helvetica Neue"/>
    </font>
    <font>
      <sz val="12"/>
      <color rgb="FFFF0000"/>
      <name val="Helvetica Neue Light"/>
    </font>
    <font>
      <sz val="12"/>
      <color rgb="FF0070C0"/>
      <name val="Helvetica Neue Light"/>
    </font>
    <font>
      <sz val="12"/>
      <color theme="5"/>
      <name val="Helvetica Neue Light"/>
    </font>
    <font>
      <sz val="12"/>
      <color theme="5"/>
      <name val="Helvetica Neue"/>
    </font>
    <font>
      <sz val="12"/>
      <color rgb="FF7030A0"/>
      <name val="Helvetica Neue Light"/>
    </font>
    <font>
      <sz val="12"/>
      <color theme="9" tint="-0.249977111117893"/>
      <name val="Helvetica Neue Light"/>
    </font>
    <font>
      <sz val="12"/>
      <color theme="9" tint="-0.249977111117893"/>
      <name val="Helvetica Neue"/>
    </font>
    <font>
      <sz val="12"/>
      <color rgb="FF996633"/>
      <name val="Helvetica Neue"/>
    </font>
    <font>
      <sz val="12"/>
      <color rgb="FFFF00FF"/>
      <name val="Helvetica Neue"/>
    </font>
    <font>
      <b/>
      <sz val="11"/>
      <color rgb="FF663300"/>
      <name val="Helvetica Neue"/>
    </font>
    <font>
      <sz val="11"/>
      <color rgb="FF663300"/>
      <name val="Helvetica Neue"/>
    </font>
    <font>
      <sz val="11"/>
      <color rgb="FF663300"/>
      <name val="Helvetica Neue Light"/>
    </font>
    <font>
      <b/>
      <sz val="11"/>
      <color rgb="FFCC00CC"/>
      <name val="Helvetica Neue"/>
    </font>
    <font>
      <sz val="11"/>
      <color rgb="FFCC00CC"/>
      <name val="Helvetica Neue Light"/>
    </font>
    <font>
      <sz val="11"/>
      <color rgb="FFCC00CC"/>
      <name val="Helvetica Neue"/>
    </font>
    <font>
      <b/>
      <sz val="11"/>
      <color rgb="FF7030A0"/>
      <name val="Helvetica Neue Light"/>
    </font>
    <font>
      <b/>
      <sz val="11"/>
      <color theme="9" tint="-0.499984740745262"/>
      <name val="Helvetica Neue Light"/>
    </font>
    <font>
      <sz val="11"/>
      <color rgb="FFFF0000"/>
      <name val="Helvetica Neue Light"/>
    </font>
    <font>
      <sz val="11"/>
      <name val="Helvetica Neue"/>
    </font>
    <font>
      <b/>
      <sz val="10"/>
      <color theme="7" tint="-0.499984740745262"/>
      <name val="Helvectica"/>
    </font>
  </fonts>
  <fills count="7">
    <fill>
      <patternFill patternType="none"/>
    </fill>
    <fill>
      <patternFill patternType="gray125"/>
    </fill>
    <fill>
      <patternFill patternType="solid">
        <fgColor rgb="FF980000"/>
        <bgColor rgb="FF980000"/>
      </patternFill>
    </fill>
    <fill>
      <patternFill patternType="solid">
        <fgColor rgb="FF0B5394"/>
        <bgColor rgb="FF0B5394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4" fontId="35" fillId="0" borderId="0" applyFont="0" applyFill="0" applyBorder="0" applyAlignment="0" applyProtection="0"/>
  </cellStyleXfs>
  <cellXfs count="11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2" fillId="5" borderId="0" xfId="0" applyFont="1" applyFill="1"/>
    <xf numFmtId="0" fontId="2" fillId="5" borderId="0" xfId="0" applyFont="1" applyFill="1" applyAlignment="1">
      <alignment wrapText="1"/>
    </xf>
    <xf numFmtId="0" fontId="7" fillId="2" borderId="0" xfId="0" applyFont="1" applyFill="1"/>
    <xf numFmtId="0" fontId="8" fillId="0" borderId="0" xfId="0" applyFont="1"/>
    <xf numFmtId="0" fontId="25" fillId="0" borderId="0" xfId="0" applyFont="1" applyAlignment="1">
      <alignment wrapText="1"/>
    </xf>
    <xf numFmtId="49" fontId="25" fillId="0" borderId="0" xfId="0" applyNumberFormat="1" applyFont="1" applyAlignment="1">
      <alignment wrapText="1"/>
    </xf>
    <xf numFmtId="0" fontId="2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49" fontId="3" fillId="0" borderId="0" xfId="0" applyNumberFormat="1" applyFont="1" applyAlignment="1">
      <alignment wrapText="1"/>
    </xf>
    <xf numFmtId="0" fontId="27" fillId="0" borderId="0" xfId="0" applyFont="1"/>
    <xf numFmtId="0" fontId="11" fillId="3" borderId="0" xfId="0" applyFont="1" applyFill="1" applyAlignment="1">
      <alignment wrapText="1"/>
    </xf>
    <xf numFmtId="49" fontId="11" fillId="3" borderId="0" xfId="0" applyNumberFormat="1" applyFont="1" applyFill="1" applyAlignment="1">
      <alignment wrapText="1"/>
    </xf>
    <xf numFmtId="0" fontId="30" fillId="0" borderId="0" xfId="0" applyFont="1" applyAlignment="1">
      <alignment wrapText="1"/>
    </xf>
    <xf numFmtId="0" fontId="29" fillId="0" borderId="0" xfId="0" applyFont="1" applyAlignment="1">
      <alignment wrapText="1"/>
    </xf>
    <xf numFmtId="0" fontId="33" fillId="0" borderId="0" xfId="0" applyFont="1" applyAlignment="1">
      <alignment wrapText="1"/>
    </xf>
    <xf numFmtId="11" fontId="29" fillId="0" borderId="0" xfId="0" applyNumberFormat="1" applyFont="1" applyAlignment="1">
      <alignment wrapText="1"/>
    </xf>
    <xf numFmtId="0" fontId="36" fillId="0" borderId="0" xfId="0" applyFont="1"/>
    <xf numFmtId="0" fontId="37" fillId="0" borderId="0" xfId="0" applyFont="1" applyAlignment="1">
      <alignment wrapText="1"/>
    </xf>
    <xf numFmtId="0" fontId="38" fillId="0" borderId="0" xfId="0" applyFont="1"/>
    <xf numFmtId="0" fontId="39" fillId="0" borderId="0" xfId="0" applyFont="1" applyAlignment="1">
      <alignment wrapText="1"/>
    </xf>
    <xf numFmtId="0" fontId="41" fillId="0" borderId="0" xfId="0" applyFont="1" applyAlignment="1">
      <alignment wrapText="1"/>
    </xf>
    <xf numFmtId="0" fontId="42" fillId="0" borderId="0" xfId="0" applyFont="1" applyAlignment="1">
      <alignment wrapText="1"/>
    </xf>
    <xf numFmtId="11" fontId="3" fillId="0" borderId="0" xfId="0" applyNumberFormat="1" applyFont="1" applyAlignment="1">
      <alignment wrapText="1"/>
    </xf>
    <xf numFmtId="49" fontId="13" fillId="0" borderId="0" xfId="0" applyNumberFormat="1" applyFont="1" applyAlignment="1">
      <alignment wrapText="1"/>
    </xf>
    <xf numFmtId="49" fontId="43" fillId="0" borderId="0" xfId="0" applyNumberFormat="1" applyFont="1" applyAlignment="1">
      <alignment horizontal="right"/>
    </xf>
    <xf numFmtId="0" fontId="3" fillId="0" borderId="0" xfId="0" applyFont="1" applyAlignment="1">
      <alignment horizontal="center" wrapText="1"/>
    </xf>
    <xf numFmtId="0" fontId="14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38" fillId="0" borderId="0" xfId="0" applyFont="1" applyAlignment="1">
      <alignment horizontal="right"/>
    </xf>
    <xf numFmtId="0" fontId="12" fillId="0" borderId="0" xfId="0" applyFont="1" applyAlignment="1">
      <alignment wrapText="1"/>
    </xf>
    <xf numFmtId="0" fontId="15" fillId="0" borderId="0" xfId="0" applyFont="1" applyAlignment="1">
      <alignment wrapText="1"/>
    </xf>
    <xf numFmtId="49" fontId="14" fillId="0" borderId="0" xfId="0" applyNumberFormat="1" applyFont="1" applyAlignment="1">
      <alignment wrapText="1"/>
    </xf>
    <xf numFmtId="0" fontId="38" fillId="0" borderId="0" xfId="0" applyFont="1" applyAlignment="1">
      <alignment wrapText="1"/>
    </xf>
    <xf numFmtId="0" fontId="44" fillId="0" borderId="0" xfId="0" applyFont="1" applyAlignment="1">
      <alignment wrapText="1"/>
    </xf>
    <xf numFmtId="0" fontId="45" fillId="0" borderId="0" xfId="0" applyFont="1" applyAlignment="1">
      <alignment wrapText="1"/>
    </xf>
    <xf numFmtId="0" fontId="38" fillId="0" borderId="0" xfId="0" applyFont="1" applyAlignment="1">
      <alignment horizontal="center"/>
    </xf>
    <xf numFmtId="0" fontId="38" fillId="0" borderId="0" xfId="11" applyNumberFormat="1" applyFont="1" applyBorder="1" applyAlignment="1">
      <alignment horizontal="right"/>
    </xf>
    <xf numFmtId="0" fontId="36" fillId="0" borderId="0" xfId="0" applyFont="1" applyAlignment="1">
      <alignment horizontal="center"/>
    </xf>
    <xf numFmtId="49" fontId="36" fillId="0" borderId="0" xfId="0" applyNumberFormat="1" applyFont="1" applyAlignment="1">
      <alignment horizontal="right"/>
    </xf>
    <xf numFmtId="0" fontId="36" fillId="6" borderId="0" xfId="0" applyFont="1" applyFill="1"/>
    <xf numFmtId="0" fontId="36" fillId="0" borderId="0" xfId="0" applyFont="1" applyAlignment="1">
      <alignment horizontal="right"/>
    </xf>
    <xf numFmtId="0" fontId="36" fillId="0" borderId="0" xfId="11" applyNumberFormat="1" applyFont="1" applyBorder="1" applyAlignment="1">
      <alignment horizontal="right"/>
    </xf>
    <xf numFmtId="0" fontId="31" fillId="0" borderId="0" xfId="0" applyFont="1" applyAlignment="1">
      <alignment wrapText="1"/>
    </xf>
    <xf numFmtId="0" fontId="32" fillId="0" borderId="0" xfId="0" applyFont="1" applyAlignment="1">
      <alignment wrapText="1"/>
    </xf>
    <xf numFmtId="49" fontId="32" fillId="0" borderId="0" xfId="0" applyNumberFormat="1" applyFont="1" applyAlignment="1">
      <alignment wrapText="1"/>
    </xf>
    <xf numFmtId="0" fontId="32" fillId="4" borderId="0" xfId="0" applyFont="1" applyFill="1" applyAlignment="1">
      <alignment wrapText="1"/>
    </xf>
    <xf numFmtId="49" fontId="32" fillId="4" borderId="0" xfId="0" applyNumberFormat="1" applyFont="1" applyFill="1" applyAlignment="1">
      <alignment wrapText="1"/>
    </xf>
    <xf numFmtId="0" fontId="16" fillId="0" borderId="0" xfId="0" applyFont="1" applyAlignment="1">
      <alignment wrapText="1"/>
    </xf>
    <xf numFmtId="0" fontId="17" fillId="0" borderId="0" xfId="0" applyFont="1" applyAlignment="1">
      <alignment wrapText="1"/>
    </xf>
    <xf numFmtId="49" fontId="17" fillId="0" borderId="0" xfId="0" applyNumberFormat="1" applyFont="1" applyAlignment="1">
      <alignment wrapText="1"/>
    </xf>
    <xf numFmtId="0" fontId="17" fillId="4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20" fillId="0" borderId="0" xfId="0" applyFont="1" applyAlignment="1">
      <alignment wrapText="1"/>
    </xf>
    <xf numFmtId="49" fontId="20" fillId="0" borderId="0" xfId="0" applyNumberFormat="1" applyFont="1" applyAlignment="1">
      <alignment wrapText="1"/>
    </xf>
    <xf numFmtId="0" fontId="21" fillId="0" borderId="0" xfId="0" applyFont="1" applyAlignment="1">
      <alignment wrapText="1"/>
    </xf>
    <xf numFmtId="0" fontId="22" fillId="0" borderId="0" xfId="0" applyFont="1" applyAlignment="1">
      <alignment wrapText="1"/>
    </xf>
    <xf numFmtId="49" fontId="22" fillId="0" borderId="0" xfId="0" applyNumberFormat="1" applyFont="1" applyAlignment="1">
      <alignment wrapText="1"/>
    </xf>
    <xf numFmtId="0" fontId="26" fillId="0" borderId="0" xfId="0" applyFont="1" applyAlignment="1">
      <alignment wrapText="1"/>
    </xf>
    <xf numFmtId="0" fontId="22" fillId="4" borderId="0" xfId="0" applyFont="1" applyFill="1" applyAlignment="1">
      <alignment wrapText="1"/>
    </xf>
    <xf numFmtId="0" fontId="23" fillId="0" borderId="0" xfId="0" applyFont="1" applyAlignment="1">
      <alignment wrapText="1"/>
    </xf>
    <xf numFmtId="0" fontId="28" fillId="0" borderId="0" xfId="0" applyFont="1" applyAlignment="1">
      <alignment wrapText="1"/>
    </xf>
    <xf numFmtId="49" fontId="29" fillId="0" borderId="0" xfId="0" applyNumberFormat="1" applyFont="1" applyAlignment="1">
      <alignment wrapText="1"/>
    </xf>
    <xf numFmtId="0" fontId="29" fillId="4" borderId="0" xfId="0" applyFont="1" applyFill="1" applyAlignment="1">
      <alignment wrapText="1"/>
    </xf>
    <xf numFmtId="0" fontId="6" fillId="0" borderId="0" xfId="0" applyFont="1"/>
    <xf numFmtId="0" fontId="40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 applyAlignment="1">
      <alignment horizontal="right" wrapText="1"/>
    </xf>
    <xf numFmtId="0" fontId="56" fillId="0" borderId="0" xfId="0" applyFont="1" applyAlignment="1">
      <alignment wrapText="1"/>
    </xf>
    <xf numFmtId="49" fontId="57" fillId="0" borderId="0" xfId="0" applyNumberFormat="1" applyFont="1" applyAlignment="1">
      <alignment wrapText="1"/>
    </xf>
    <xf numFmtId="0" fontId="57" fillId="0" borderId="0" xfId="0" applyFont="1" applyAlignment="1">
      <alignment wrapText="1"/>
    </xf>
    <xf numFmtId="0" fontId="55" fillId="0" borderId="0" xfId="0" applyFont="1" applyAlignment="1">
      <alignment wrapText="1"/>
    </xf>
    <xf numFmtId="49" fontId="56" fillId="0" borderId="0" xfId="0" applyNumberFormat="1" applyFont="1" applyAlignment="1">
      <alignment wrapText="1"/>
    </xf>
    <xf numFmtId="0" fontId="58" fillId="0" borderId="0" xfId="0" applyFont="1" applyAlignment="1">
      <alignment wrapText="1"/>
    </xf>
    <xf numFmtId="0" fontId="59" fillId="0" borderId="0" xfId="0" applyFont="1" applyAlignment="1">
      <alignment wrapText="1"/>
    </xf>
    <xf numFmtId="49" fontId="59" fillId="0" borderId="0" xfId="0" applyNumberFormat="1" applyFont="1" applyAlignment="1">
      <alignment wrapText="1"/>
    </xf>
    <xf numFmtId="0" fontId="60" fillId="0" borderId="0" xfId="0" applyFont="1" applyAlignment="1">
      <alignment wrapText="1"/>
    </xf>
    <xf numFmtId="11" fontId="59" fillId="0" borderId="0" xfId="0" applyNumberFormat="1" applyFont="1" applyAlignment="1">
      <alignment wrapText="1"/>
    </xf>
    <xf numFmtId="49" fontId="57" fillId="6" borderId="0" xfId="0" applyNumberFormat="1" applyFont="1" applyFill="1" applyAlignment="1">
      <alignment wrapText="1"/>
    </xf>
    <xf numFmtId="0" fontId="57" fillId="6" borderId="0" xfId="0" applyFont="1" applyFill="1" applyAlignment="1">
      <alignment wrapText="1"/>
    </xf>
    <xf numFmtId="0" fontId="56" fillId="6" borderId="0" xfId="0" applyFont="1" applyFill="1" applyAlignment="1">
      <alignment wrapText="1"/>
    </xf>
    <xf numFmtId="49" fontId="31" fillId="0" borderId="0" xfId="0" applyNumberFormat="1" applyFont="1" applyAlignment="1">
      <alignment wrapText="1"/>
    </xf>
    <xf numFmtId="49" fontId="16" fillId="0" borderId="0" xfId="0" applyNumberFormat="1" applyFont="1" applyAlignment="1">
      <alignment wrapText="1"/>
    </xf>
    <xf numFmtId="49" fontId="26" fillId="0" borderId="0" xfId="0" applyNumberFormat="1" applyFont="1" applyAlignment="1">
      <alignment wrapText="1"/>
    </xf>
    <xf numFmtId="49" fontId="61" fillId="0" borderId="0" xfId="0" applyNumberFormat="1" applyFont="1" applyAlignment="1">
      <alignment wrapText="1"/>
    </xf>
    <xf numFmtId="49" fontId="62" fillId="0" borderId="0" xfId="0" applyNumberFormat="1" applyFont="1" applyAlignment="1">
      <alignment wrapText="1"/>
    </xf>
    <xf numFmtId="49" fontId="63" fillId="0" borderId="0" xfId="0" applyNumberFormat="1" applyFont="1" applyAlignment="1">
      <alignment wrapText="1"/>
    </xf>
    <xf numFmtId="0" fontId="64" fillId="0" borderId="0" xfId="0" applyFont="1" applyAlignment="1">
      <alignment horizontal="left" wrapText="1"/>
    </xf>
    <xf numFmtId="0" fontId="64" fillId="0" borderId="0" xfId="0" applyFont="1" applyAlignment="1">
      <alignment wrapText="1"/>
    </xf>
    <xf numFmtId="49" fontId="64" fillId="0" borderId="0" xfId="0" applyNumberFormat="1" applyFont="1" applyAlignment="1">
      <alignment wrapText="1"/>
    </xf>
    <xf numFmtId="49" fontId="12" fillId="0" borderId="0" xfId="0" applyNumberFormat="1" applyFont="1" applyAlignment="1">
      <alignment wrapText="1"/>
    </xf>
    <xf numFmtId="49" fontId="44" fillId="0" borderId="0" xfId="0" applyNumberFormat="1" applyFont="1" applyAlignment="1">
      <alignment wrapText="1"/>
    </xf>
    <xf numFmtId="0" fontId="58" fillId="0" borderId="0" xfId="0" applyFont="1" applyAlignment="1">
      <alignment wrapText="1"/>
    </xf>
    <xf numFmtId="0" fontId="59" fillId="0" borderId="0" xfId="0" applyFont="1" applyAlignment="1">
      <alignment wrapText="1"/>
    </xf>
    <xf numFmtId="0" fontId="59" fillId="4" borderId="0" xfId="0" applyFont="1" applyFill="1" applyAlignment="1">
      <alignment wrapText="1"/>
    </xf>
    <xf numFmtId="0" fontId="55" fillId="6" borderId="0" xfId="0" applyFont="1" applyFill="1" applyAlignment="1">
      <alignment horizontal="right" wrapText="1"/>
    </xf>
    <xf numFmtId="0" fontId="56" fillId="6" borderId="0" xfId="0" applyFont="1" applyFill="1" applyAlignment="1">
      <alignment horizontal="left" wrapText="1"/>
    </xf>
    <xf numFmtId="0" fontId="56" fillId="6" borderId="0" xfId="0" applyFont="1" applyFill="1" applyAlignment="1">
      <alignment horizontal="center" wrapText="1"/>
    </xf>
    <xf numFmtId="0" fontId="55" fillId="0" borderId="0" xfId="0" applyFont="1" applyAlignment="1">
      <alignment horizontal="right" wrapText="1"/>
    </xf>
    <xf numFmtId="0" fontId="56" fillId="0" borderId="0" xfId="0" applyFont="1" applyAlignment="1">
      <alignment horizontal="left" wrapText="1"/>
    </xf>
    <xf numFmtId="0" fontId="56" fillId="0" borderId="0" xfId="0" applyFont="1" applyAlignment="1">
      <alignment horizontal="center" wrapText="1"/>
    </xf>
    <xf numFmtId="49" fontId="65" fillId="0" borderId="0" xfId="0" applyNumberFormat="1" applyFont="1" applyAlignment="1">
      <alignment horizontal="right"/>
    </xf>
  </cellXfs>
  <cellStyles count="12">
    <cellStyle name="Currency" xfId="11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13"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</dxfs>
  <tableStyles count="0" defaultTableStyle="TableStyleMedium9" defaultPivotStyle="PivotStyleMedium7"/>
  <colors>
    <mruColors>
      <color rgb="FFFF00FF"/>
      <color rgb="FF996633"/>
      <color rgb="FF941100"/>
      <color rgb="FFD81C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1"/>
  <sheetViews>
    <sheetView topLeftCell="A33" workbookViewId="0">
      <selection activeCell="D16" sqref="D16"/>
    </sheetView>
  </sheetViews>
  <sheetFormatPr defaultColWidth="14.42578125" defaultRowHeight="15.75" customHeight="1"/>
  <cols>
    <col min="1" max="1" width="8.85546875" style="6" customWidth="1"/>
    <col min="2" max="2" width="36.7109375" style="6" customWidth="1"/>
    <col min="3" max="4" width="14.42578125" style="6"/>
    <col min="5" max="5" width="0" style="6" hidden="1" customWidth="1"/>
    <col min="6" max="16384" width="14.42578125" style="6"/>
  </cols>
  <sheetData>
    <row r="1" spans="1:2" ht="15.75" customHeight="1">
      <c r="A1" s="5" t="s">
        <v>0</v>
      </c>
      <c r="B1" s="5" t="s">
        <v>1</v>
      </c>
    </row>
    <row r="2" spans="1:2" ht="15.75" customHeight="1">
      <c r="A2" s="70">
        <v>1</v>
      </c>
      <c r="B2" s="70" t="s">
        <v>2</v>
      </c>
    </row>
    <row r="3" spans="1:2" ht="15.75" customHeight="1">
      <c r="A3" s="70">
        <f t="shared" ref="A3:A4" si="0">A2+1</f>
        <v>2</v>
      </c>
      <c r="B3" s="70" t="s">
        <v>3</v>
      </c>
    </row>
    <row r="4" spans="1:2" ht="15.75" customHeight="1">
      <c r="A4" s="70">
        <f t="shared" si="0"/>
        <v>3</v>
      </c>
      <c r="B4" s="70" t="s">
        <v>4</v>
      </c>
    </row>
    <row r="5" spans="1:2" ht="15.75" customHeight="1">
      <c r="A5" s="70">
        <f>A4+1</f>
        <v>4</v>
      </c>
      <c r="B5" s="70" t="s">
        <v>342</v>
      </c>
    </row>
    <row r="6" spans="1:2" ht="15.75" customHeight="1">
      <c r="A6" s="70">
        <f>A5+1</f>
        <v>5</v>
      </c>
      <c r="B6" s="70" t="s">
        <v>336</v>
      </c>
    </row>
    <row r="7" spans="1:2" ht="15.75" customHeight="1">
      <c r="A7" s="70">
        <f>A6+1</f>
        <v>6</v>
      </c>
      <c r="B7" s="70" t="s">
        <v>322</v>
      </c>
    </row>
    <row r="8" spans="1:2" ht="15.75" customHeight="1">
      <c r="A8" s="70">
        <f>A7+1</f>
        <v>7</v>
      </c>
      <c r="B8" s="70" t="s">
        <v>327</v>
      </c>
    </row>
    <row r="9" spans="1:2" ht="15.75" customHeight="1">
      <c r="A9" s="70">
        <f t="shared" ref="A9:A12" si="1">A8+1</f>
        <v>8</v>
      </c>
      <c r="B9" s="71" t="s">
        <v>294</v>
      </c>
    </row>
    <row r="10" spans="1:2" s="24" customFormat="1" ht="15.75" customHeight="1">
      <c r="A10" s="70">
        <f t="shared" si="1"/>
        <v>9</v>
      </c>
      <c r="B10" s="71" t="s">
        <v>295</v>
      </c>
    </row>
    <row r="11" spans="1:2" s="24" customFormat="1" ht="15.75" customHeight="1">
      <c r="A11" s="70">
        <f t="shared" si="1"/>
        <v>10</v>
      </c>
      <c r="B11" s="71" t="s">
        <v>373</v>
      </c>
    </row>
    <row r="12" spans="1:2" s="24" customFormat="1" ht="15.75" customHeight="1">
      <c r="A12" s="70">
        <f t="shared" si="1"/>
        <v>11</v>
      </c>
      <c r="B12" s="71" t="s">
        <v>372</v>
      </c>
    </row>
    <row r="13" spans="1:2" ht="15.75" customHeight="1">
      <c r="A13" s="70">
        <f>A12+1</f>
        <v>12</v>
      </c>
      <c r="B13" s="70" t="s">
        <v>365</v>
      </c>
    </row>
    <row r="14" spans="1:2" ht="15.75" customHeight="1">
      <c r="A14" s="70">
        <f t="shared" ref="A14:A15" si="2">A13+1</f>
        <v>13</v>
      </c>
      <c r="B14" s="70" t="s">
        <v>367</v>
      </c>
    </row>
    <row r="15" spans="1:2" ht="15.75" customHeight="1">
      <c r="A15" s="70">
        <f t="shared" si="2"/>
        <v>14</v>
      </c>
      <c r="B15" s="70" t="s">
        <v>5</v>
      </c>
    </row>
    <row r="16" spans="1:2" ht="15.75" customHeight="1">
      <c r="A16" s="70">
        <f>A15+1</f>
        <v>15</v>
      </c>
      <c r="B16" s="70" t="s">
        <v>337</v>
      </c>
    </row>
    <row r="17" spans="1:2" ht="15.75" customHeight="1">
      <c r="A17" s="70">
        <f>A16+1</f>
        <v>16</v>
      </c>
      <c r="B17" s="70" t="s">
        <v>332</v>
      </c>
    </row>
    <row r="18" spans="1:2" s="22" customFormat="1" ht="15.75" customHeight="1">
      <c r="A18" s="71">
        <f>A17+1</f>
        <v>17</v>
      </c>
      <c r="B18" s="71" t="s">
        <v>296</v>
      </c>
    </row>
    <row r="19" spans="1:2" ht="15.75" customHeight="1">
      <c r="A19" s="71">
        <f t="shared" ref="A19:A21" si="3">A18+1</f>
        <v>18</v>
      </c>
      <c r="B19" s="70" t="s">
        <v>6</v>
      </c>
    </row>
    <row r="20" spans="1:2" s="22" customFormat="1" ht="15.75" customHeight="1">
      <c r="A20" s="71">
        <f t="shared" si="3"/>
        <v>19</v>
      </c>
      <c r="B20" s="71" t="s">
        <v>382</v>
      </c>
    </row>
    <row r="21" spans="1:2" ht="15.75" customHeight="1">
      <c r="A21" s="71">
        <f t="shared" si="3"/>
        <v>20</v>
      </c>
      <c r="B21" s="70" t="s">
        <v>369</v>
      </c>
    </row>
    <row r="22" spans="1:2" ht="15.75" customHeight="1">
      <c r="A22" s="70">
        <f>A21+1</f>
        <v>21</v>
      </c>
      <c r="B22" s="70" t="s">
        <v>359</v>
      </c>
    </row>
    <row r="23" spans="1:2" ht="15.75" customHeight="1">
      <c r="A23" s="70">
        <f>A22+1</f>
        <v>22</v>
      </c>
      <c r="B23" s="70" t="s">
        <v>297</v>
      </c>
    </row>
    <row r="24" spans="1:2" ht="15.75" customHeight="1">
      <c r="A24" s="70">
        <f>A23+1</f>
        <v>23</v>
      </c>
      <c r="B24" s="70" t="s">
        <v>298</v>
      </c>
    </row>
    <row r="25" spans="1:2" ht="15.75" customHeight="1">
      <c r="A25" s="70">
        <f t="shared" ref="A25:A64" si="4">A24+1</f>
        <v>24</v>
      </c>
      <c r="B25" s="70" t="s">
        <v>316</v>
      </c>
    </row>
    <row r="26" spans="1:2" ht="15.75" customHeight="1">
      <c r="A26" s="70">
        <f>A25+1</f>
        <v>25</v>
      </c>
      <c r="B26" s="70" t="s">
        <v>314</v>
      </c>
    </row>
    <row r="27" spans="1:2" ht="15.75" customHeight="1">
      <c r="A27" s="70">
        <f t="shared" si="4"/>
        <v>26</v>
      </c>
      <c r="B27" s="70" t="s">
        <v>7</v>
      </c>
    </row>
    <row r="28" spans="1:2" ht="15.75" customHeight="1">
      <c r="A28" s="70">
        <f t="shared" si="4"/>
        <v>27</v>
      </c>
      <c r="B28" s="70" t="s">
        <v>8</v>
      </c>
    </row>
    <row r="29" spans="1:2" ht="15.75" customHeight="1">
      <c r="A29" s="70">
        <f t="shared" si="4"/>
        <v>28</v>
      </c>
      <c r="B29" s="70" t="s">
        <v>9</v>
      </c>
    </row>
    <row r="30" spans="1:2" ht="15.75" customHeight="1">
      <c r="A30" s="72">
        <f t="shared" si="4"/>
        <v>29</v>
      </c>
      <c r="B30" s="72" t="s">
        <v>10</v>
      </c>
    </row>
    <row r="31" spans="1:2" ht="15.75" customHeight="1">
      <c r="A31" s="72">
        <f t="shared" si="4"/>
        <v>30</v>
      </c>
      <c r="B31" s="72" t="s">
        <v>11</v>
      </c>
    </row>
    <row r="32" spans="1:2" ht="15.75" customHeight="1">
      <c r="A32" s="72">
        <f t="shared" si="4"/>
        <v>31</v>
      </c>
      <c r="B32" s="72" t="s">
        <v>12</v>
      </c>
    </row>
    <row r="33" spans="1:2" ht="15.75" customHeight="1">
      <c r="A33" s="72">
        <f t="shared" si="4"/>
        <v>32</v>
      </c>
      <c r="B33" s="72" t="s">
        <v>13</v>
      </c>
    </row>
    <row r="34" spans="1:2" ht="15.75" customHeight="1">
      <c r="A34" s="72">
        <f t="shared" si="4"/>
        <v>33</v>
      </c>
      <c r="B34" s="72" t="s">
        <v>14</v>
      </c>
    </row>
    <row r="35" spans="1:2" ht="15.75" customHeight="1">
      <c r="A35" s="72">
        <f t="shared" si="4"/>
        <v>34</v>
      </c>
      <c r="B35" s="72" t="s">
        <v>15</v>
      </c>
    </row>
    <row r="36" spans="1:2" ht="15.75" customHeight="1">
      <c r="A36" s="72">
        <f t="shared" si="4"/>
        <v>35</v>
      </c>
      <c r="B36" s="72" t="s">
        <v>16</v>
      </c>
    </row>
    <row r="37" spans="1:2" ht="15.75" customHeight="1">
      <c r="A37" s="72">
        <f t="shared" si="4"/>
        <v>36</v>
      </c>
      <c r="B37" s="72" t="s">
        <v>17</v>
      </c>
    </row>
    <row r="38" spans="1:2" ht="15.75" customHeight="1">
      <c r="A38" s="72">
        <f t="shared" si="4"/>
        <v>37</v>
      </c>
      <c r="B38" s="72" t="s">
        <v>18</v>
      </c>
    </row>
    <row r="39" spans="1:2" ht="15.75" customHeight="1">
      <c r="A39" s="72">
        <f t="shared" si="4"/>
        <v>38</v>
      </c>
      <c r="B39" s="72" t="s">
        <v>19</v>
      </c>
    </row>
    <row r="40" spans="1:2" ht="15.75" customHeight="1">
      <c r="A40" s="72">
        <f t="shared" si="4"/>
        <v>39</v>
      </c>
      <c r="B40" s="72" t="s">
        <v>20</v>
      </c>
    </row>
    <row r="41" spans="1:2" ht="15.75" customHeight="1">
      <c r="A41" s="72">
        <f t="shared" si="4"/>
        <v>40</v>
      </c>
      <c r="B41" s="72" t="s">
        <v>21</v>
      </c>
    </row>
    <row r="42" spans="1:2" ht="15.75" customHeight="1">
      <c r="A42" s="72">
        <f t="shared" si="4"/>
        <v>41</v>
      </c>
      <c r="B42" s="72" t="s">
        <v>22</v>
      </c>
    </row>
    <row r="43" spans="1:2" ht="15.75" customHeight="1">
      <c r="A43" s="72">
        <f t="shared" si="4"/>
        <v>42</v>
      </c>
      <c r="B43" s="72" t="s">
        <v>23</v>
      </c>
    </row>
    <row r="44" spans="1:2" ht="15.75" customHeight="1">
      <c r="A44" s="73">
        <f t="shared" si="4"/>
        <v>43</v>
      </c>
      <c r="B44" s="73" t="s">
        <v>24</v>
      </c>
    </row>
    <row r="45" spans="1:2" ht="15.75" customHeight="1">
      <c r="A45" s="73">
        <f t="shared" si="4"/>
        <v>44</v>
      </c>
      <c r="B45" s="73" t="s">
        <v>25</v>
      </c>
    </row>
    <row r="46" spans="1:2" ht="15.75" customHeight="1">
      <c r="A46" s="73">
        <f t="shared" si="4"/>
        <v>45</v>
      </c>
      <c r="B46" s="73" t="s">
        <v>26</v>
      </c>
    </row>
    <row r="47" spans="1:2" ht="15.75" customHeight="1">
      <c r="A47" s="73">
        <f t="shared" si="4"/>
        <v>46</v>
      </c>
      <c r="B47" s="73" t="s">
        <v>27</v>
      </c>
    </row>
    <row r="48" spans="1:2" ht="15.75" customHeight="1">
      <c r="A48" s="73">
        <f t="shared" si="4"/>
        <v>47</v>
      </c>
      <c r="B48" s="73" t="s">
        <v>28</v>
      </c>
    </row>
    <row r="49" spans="1:2" ht="15.75" customHeight="1">
      <c r="A49" s="73">
        <f t="shared" si="4"/>
        <v>48</v>
      </c>
      <c r="B49" s="73" t="s">
        <v>29</v>
      </c>
    </row>
    <row r="50" spans="1:2" ht="15.75" customHeight="1">
      <c r="A50" s="73">
        <f t="shared" si="4"/>
        <v>49</v>
      </c>
      <c r="B50" s="73" t="s">
        <v>187</v>
      </c>
    </row>
    <row r="51" spans="1:2" ht="15.75" customHeight="1">
      <c r="A51" s="73">
        <f t="shared" si="4"/>
        <v>50</v>
      </c>
      <c r="B51" s="73" t="s">
        <v>186</v>
      </c>
    </row>
    <row r="52" spans="1:2" ht="15.75" customHeight="1">
      <c r="A52" s="74">
        <f t="shared" si="4"/>
        <v>51</v>
      </c>
      <c r="B52" s="75" t="s">
        <v>226</v>
      </c>
    </row>
    <row r="53" spans="1:2" ht="15.75" customHeight="1">
      <c r="A53" s="74">
        <f t="shared" si="4"/>
        <v>52</v>
      </c>
      <c r="B53" s="75" t="s">
        <v>218</v>
      </c>
    </row>
    <row r="54" spans="1:2" ht="15.75" customHeight="1">
      <c r="A54" s="74">
        <f t="shared" si="4"/>
        <v>53</v>
      </c>
      <c r="B54" s="75" t="s">
        <v>268</v>
      </c>
    </row>
    <row r="55" spans="1:2" ht="15.75" customHeight="1">
      <c r="A55" s="74">
        <f t="shared" si="4"/>
        <v>54</v>
      </c>
      <c r="B55" s="75" t="s">
        <v>223</v>
      </c>
    </row>
    <row r="56" spans="1:2" ht="15.75" customHeight="1">
      <c r="A56" s="76">
        <f t="shared" si="4"/>
        <v>55</v>
      </c>
      <c r="B56" s="15" t="s">
        <v>228</v>
      </c>
    </row>
    <row r="57" spans="1:2" ht="15.75" customHeight="1">
      <c r="A57" s="76">
        <f t="shared" si="4"/>
        <v>56</v>
      </c>
      <c r="B57" s="15" t="s">
        <v>229</v>
      </c>
    </row>
    <row r="58" spans="1:2" ht="15.75" customHeight="1">
      <c r="A58" s="76">
        <f t="shared" si="4"/>
        <v>57</v>
      </c>
      <c r="B58" s="15" t="s">
        <v>230</v>
      </c>
    </row>
    <row r="59" spans="1:2" ht="15.75" customHeight="1">
      <c r="A59" s="76">
        <f t="shared" si="4"/>
        <v>58</v>
      </c>
      <c r="B59" s="15" t="s">
        <v>235</v>
      </c>
    </row>
    <row r="60" spans="1:2" ht="15.75" customHeight="1">
      <c r="A60" s="77">
        <f t="shared" si="4"/>
        <v>59</v>
      </c>
      <c r="B60" s="78" t="s">
        <v>249</v>
      </c>
    </row>
    <row r="61" spans="1:2" ht="15.75" customHeight="1">
      <c r="A61" s="77">
        <f t="shared" si="4"/>
        <v>60</v>
      </c>
      <c r="B61" s="78" t="s">
        <v>250</v>
      </c>
    </row>
    <row r="62" spans="1:2" ht="15.75" customHeight="1">
      <c r="A62" s="77">
        <f t="shared" si="4"/>
        <v>61</v>
      </c>
      <c r="B62" s="78" t="s">
        <v>247</v>
      </c>
    </row>
    <row r="63" spans="1:2" ht="15.75" customHeight="1">
      <c r="A63" s="77">
        <f t="shared" si="4"/>
        <v>62</v>
      </c>
      <c r="B63" s="78" t="s">
        <v>251</v>
      </c>
    </row>
    <row r="64" spans="1:2" ht="15.75" customHeight="1">
      <c r="A64" s="77">
        <f t="shared" si="4"/>
        <v>63</v>
      </c>
      <c r="B64" s="78" t="s">
        <v>275</v>
      </c>
    </row>
    <row r="65" spans="1:2" ht="15.75" customHeight="1">
      <c r="A65" s="79">
        <v>64</v>
      </c>
      <c r="B65" s="79" t="s">
        <v>419</v>
      </c>
    </row>
    <row r="66" spans="1:2" ht="15.75" customHeight="1">
      <c r="A66" s="79">
        <v>65</v>
      </c>
      <c r="B66" s="79" t="s">
        <v>420</v>
      </c>
    </row>
    <row r="67" spans="1:2" ht="15.75" customHeight="1">
      <c r="A67" s="79">
        <v>66</v>
      </c>
      <c r="B67" s="79" t="s">
        <v>421</v>
      </c>
    </row>
    <row r="68" spans="1:2" ht="15.75" customHeight="1">
      <c r="A68" s="80">
        <v>67</v>
      </c>
      <c r="B68" s="80" t="s">
        <v>422</v>
      </c>
    </row>
    <row r="69" spans="1:2" ht="15.75" customHeight="1">
      <c r="A69" s="80">
        <v>68</v>
      </c>
      <c r="B69" s="80" t="s">
        <v>423</v>
      </c>
    </row>
    <row r="70" spans="1:2" ht="15.75" customHeight="1">
      <c r="A70" s="80">
        <v>69</v>
      </c>
      <c r="B70" s="80" t="s">
        <v>424</v>
      </c>
    </row>
    <row r="71" spans="1:2" ht="15.75" customHeight="1">
      <c r="A71" s="80">
        <v>70</v>
      </c>
      <c r="B71" s="80" t="s">
        <v>425</v>
      </c>
    </row>
  </sheetData>
  <conditionalFormatting sqref="A18:A21">
    <cfRule type="expression" dxfId="12" priority="7">
      <formula>ISODD($I18)</formula>
    </cfRule>
  </conditionalFormatting>
  <conditionalFormatting sqref="B1:B1048576">
    <cfRule type="containsText" dxfId="11" priority="2" operator="containsText" text="RelA">
      <formula>NOT(ISERROR(SEARCH("RelA",B1)))</formula>
    </cfRule>
    <cfRule type="containsText" dxfId="10" priority="3" operator="containsText" text="cRel">
      <formula>NOT(ISERROR(SEARCH("cRel",B1)))</formula>
    </cfRule>
  </conditionalFormatting>
  <conditionalFormatting sqref="B9:B14">
    <cfRule type="expression" dxfId="9" priority="8">
      <formula>ISODD($I9)</formula>
    </cfRule>
  </conditionalFormatting>
  <conditionalFormatting sqref="B14">
    <cfRule type="expression" dxfId="8" priority="1">
      <formula>ISODD($I14)</formula>
    </cfRule>
  </conditionalFormatting>
  <conditionalFormatting sqref="B18:XFD18">
    <cfRule type="expression" dxfId="7" priority="6">
      <formula>ISODD($I18)</formula>
    </cfRule>
  </conditionalFormatting>
  <conditionalFormatting sqref="B20:XFD20">
    <cfRule type="expression" dxfId="6" priority="4">
      <formula>ISODD($I20)</formula>
    </cfRule>
  </conditionalFormatting>
  <conditionalFormatting sqref="C10:XFD12">
    <cfRule type="expression" dxfId="5" priority="12">
      <formula>ISODD($I10)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224"/>
  <sheetViews>
    <sheetView tabSelected="1" topLeftCell="A190" zoomScale="115" zoomScaleNormal="115" workbookViewId="0">
      <selection activeCell="E110" sqref="E110"/>
    </sheetView>
  </sheetViews>
  <sheetFormatPr defaultColWidth="14.42578125" defaultRowHeight="14.25"/>
  <cols>
    <col min="1" max="1" width="6.7109375" style="13" customWidth="1"/>
    <col min="2" max="2" width="22.85546875" style="10" customWidth="1"/>
    <col min="3" max="3" width="2.85546875" style="10" customWidth="1"/>
    <col min="4" max="4" width="23.28515625" style="10" customWidth="1"/>
    <col min="5" max="5" width="13.5703125" style="14" customWidth="1"/>
    <col min="6" max="6" width="10.42578125" style="10" customWidth="1"/>
    <col min="7" max="7" width="48.42578125" style="10" customWidth="1"/>
    <col min="8" max="8" width="63.140625" style="10" customWidth="1"/>
    <col min="9" max="9" width="6.42578125" style="10" customWidth="1"/>
    <col min="10" max="16384" width="14.42578125" style="10"/>
  </cols>
  <sheetData>
    <row r="1" spans="1:9" ht="15">
      <c r="A1" s="16" t="s">
        <v>0</v>
      </c>
      <c r="B1" s="16" t="s">
        <v>30</v>
      </c>
      <c r="C1" s="16"/>
      <c r="D1" s="16" t="s">
        <v>31</v>
      </c>
      <c r="E1" s="17" t="s">
        <v>32</v>
      </c>
      <c r="F1" s="16" t="s">
        <v>33</v>
      </c>
      <c r="G1" s="16" t="s">
        <v>34</v>
      </c>
      <c r="H1" s="16" t="s">
        <v>35</v>
      </c>
      <c r="I1" s="16"/>
    </row>
    <row r="2" spans="1:9" ht="15">
      <c r="A2" s="35">
        <v>1</v>
      </c>
      <c r="B2" s="33" t="s">
        <v>36</v>
      </c>
      <c r="C2" s="33" t="s">
        <v>37</v>
      </c>
      <c r="D2" s="33" t="s">
        <v>38</v>
      </c>
      <c r="E2" s="29" t="s">
        <v>39</v>
      </c>
      <c r="F2" s="33" t="s">
        <v>40</v>
      </c>
      <c r="G2" s="33" t="s">
        <v>41</v>
      </c>
      <c r="H2" s="33"/>
      <c r="I2" s="33">
        <v>1</v>
      </c>
    </row>
    <row r="3" spans="1:9" ht="29.25">
      <c r="A3" s="35">
        <v>2</v>
      </c>
      <c r="B3" s="33" t="s">
        <v>7</v>
      </c>
      <c r="C3" s="33" t="s">
        <v>37</v>
      </c>
      <c r="D3" s="33" t="s">
        <v>8</v>
      </c>
      <c r="E3" s="29" t="s">
        <v>42</v>
      </c>
      <c r="F3" s="33" t="s">
        <v>43</v>
      </c>
      <c r="G3" s="33" t="s">
        <v>44</v>
      </c>
      <c r="H3" s="33" t="s">
        <v>310</v>
      </c>
      <c r="I3" s="33">
        <v>2</v>
      </c>
    </row>
    <row r="4" spans="1:9" ht="15">
      <c r="A4" s="35">
        <v>3</v>
      </c>
      <c r="B4" s="33" t="s">
        <v>8</v>
      </c>
      <c r="C4" s="33" t="s">
        <v>37</v>
      </c>
      <c r="D4" s="33" t="s">
        <v>9</v>
      </c>
      <c r="E4" s="29" t="s">
        <v>45</v>
      </c>
      <c r="F4" s="33" t="s">
        <v>43</v>
      </c>
      <c r="G4" s="33" t="s">
        <v>46</v>
      </c>
      <c r="H4" s="33"/>
      <c r="I4" s="33">
        <v>3</v>
      </c>
    </row>
    <row r="5" spans="1:9" ht="29.25">
      <c r="A5" s="35">
        <v>4</v>
      </c>
      <c r="B5" s="33" t="s">
        <v>9</v>
      </c>
      <c r="C5" s="33" t="s">
        <v>37</v>
      </c>
      <c r="D5" s="33" t="s">
        <v>7</v>
      </c>
      <c r="E5" s="29" t="s">
        <v>47</v>
      </c>
      <c r="F5" s="33" t="s">
        <v>43</v>
      </c>
      <c r="G5" s="33" t="s">
        <v>48</v>
      </c>
      <c r="H5" s="33" t="s">
        <v>289</v>
      </c>
      <c r="I5" s="33">
        <v>4</v>
      </c>
    </row>
    <row r="6" spans="1:9" ht="43.5">
      <c r="A6" s="35">
        <v>5</v>
      </c>
      <c r="B6" s="33"/>
      <c r="C6" s="33" t="s">
        <v>37</v>
      </c>
      <c r="D6" s="33" t="s">
        <v>5</v>
      </c>
      <c r="E6" s="104" t="s">
        <v>433</v>
      </c>
      <c r="F6" s="33" t="s">
        <v>384</v>
      </c>
      <c r="G6" s="33" t="s">
        <v>49</v>
      </c>
      <c r="H6" s="33" t="s">
        <v>491</v>
      </c>
      <c r="I6" s="33">
        <v>5</v>
      </c>
    </row>
    <row r="7" spans="1:9" ht="57" customHeight="1">
      <c r="A7" s="35">
        <v>6</v>
      </c>
      <c r="B7" s="33" t="s">
        <v>311</v>
      </c>
      <c r="C7" s="33" t="s">
        <v>37</v>
      </c>
      <c r="D7" s="33" t="s">
        <v>312</v>
      </c>
      <c r="E7" s="29" t="s">
        <v>50</v>
      </c>
      <c r="F7" s="33" t="s">
        <v>40</v>
      </c>
      <c r="G7" s="33" t="s">
        <v>51</v>
      </c>
      <c r="H7" s="33" t="s">
        <v>52</v>
      </c>
      <c r="I7" s="33">
        <v>6</v>
      </c>
    </row>
    <row r="8" spans="1:9" ht="14.25" customHeight="1">
      <c r="A8" s="35"/>
      <c r="B8" s="33"/>
      <c r="C8" s="33" t="s">
        <v>37</v>
      </c>
      <c r="D8" s="33"/>
      <c r="E8" s="29" t="s">
        <v>206</v>
      </c>
      <c r="F8" s="33" t="s">
        <v>54</v>
      </c>
      <c r="G8" s="33" t="s">
        <v>55</v>
      </c>
      <c r="H8" s="33" t="s">
        <v>56</v>
      </c>
      <c r="I8" s="33">
        <v>6</v>
      </c>
    </row>
    <row r="9" spans="1:9" ht="14.25" customHeight="1">
      <c r="A9" s="35"/>
      <c r="B9" s="33"/>
      <c r="C9" s="33" t="s">
        <v>37</v>
      </c>
      <c r="D9" s="33"/>
      <c r="E9" s="29" t="s">
        <v>57</v>
      </c>
      <c r="F9" s="33" t="s">
        <v>58</v>
      </c>
      <c r="G9" s="33" t="s">
        <v>59</v>
      </c>
      <c r="H9" s="33" t="s">
        <v>60</v>
      </c>
      <c r="I9" s="33">
        <v>6</v>
      </c>
    </row>
    <row r="10" spans="1:9" ht="14.25" customHeight="1">
      <c r="A10" s="35"/>
      <c r="B10" s="33"/>
      <c r="C10" s="33" t="s">
        <v>37</v>
      </c>
      <c r="D10" s="33"/>
      <c r="E10" s="29" t="s">
        <v>185</v>
      </c>
      <c r="F10" s="33" t="s">
        <v>61</v>
      </c>
      <c r="G10" s="33" t="s">
        <v>62</v>
      </c>
      <c r="H10" s="33" t="s">
        <v>63</v>
      </c>
      <c r="I10" s="33">
        <v>6</v>
      </c>
    </row>
    <row r="11" spans="1:9" ht="15">
      <c r="A11" s="35">
        <v>7</v>
      </c>
      <c r="B11" s="33" t="s">
        <v>5</v>
      </c>
      <c r="C11" s="33" t="s">
        <v>37</v>
      </c>
      <c r="D11" s="33"/>
      <c r="E11" s="29" t="s">
        <v>64</v>
      </c>
      <c r="F11" s="33" t="s">
        <v>43</v>
      </c>
      <c r="G11" s="33" t="s">
        <v>65</v>
      </c>
      <c r="H11" s="33" t="s">
        <v>66</v>
      </c>
      <c r="I11" s="33">
        <v>7</v>
      </c>
    </row>
    <row r="12" spans="1:9" ht="57" customHeight="1">
      <c r="A12" s="35">
        <v>8</v>
      </c>
      <c r="B12" s="33" t="s">
        <v>5</v>
      </c>
      <c r="C12" s="33" t="s">
        <v>37</v>
      </c>
      <c r="D12" s="33" t="s">
        <v>67</v>
      </c>
      <c r="E12" s="29" t="s">
        <v>68</v>
      </c>
      <c r="F12" s="33" t="s">
        <v>69</v>
      </c>
      <c r="G12" s="33" t="s">
        <v>70</v>
      </c>
      <c r="H12" s="33" t="s">
        <v>71</v>
      </c>
      <c r="I12" s="33">
        <v>8</v>
      </c>
    </row>
    <row r="13" spans="1:9" ht="14.25" customHeight="1">
      <c r="A13" s="35"/>
      <c r="B13" s="33"/>
      <c r="C13" s="33" t="s">
        <v>37</v>
      </c>
      <c r="D13" s="33"/>
      <c r="E13" s="29" t="s">
        <v>39</v>
      </c>
      <c r="F13" s="33" t="s">
        <v>61</v>
      </c>
      <c r="G13" s="33" t="s">
        <v>72</v>
      </c>
      <c r="H13" s="33"/>
      <c r="I13" s="33">
        <v>8</v>
      </c>
    </row>
    <row r="14" spans="1:9" ht="28.5" customHeight="1">
      <c r="A14" s="36">
        <v>9</v>
      </c>
      <c r="B14" s="32" t="s">
        <v>3</v>
      </c>
      <c r="C14" s="32" t="s">
        <v>37</v>
      </c>
      <c r="D14" s="32" t="s">
        <v>4</v>
      </c>
      <c r="E14" s="37" t="s">
        <v>207</v>
      </c>
      <c r="F14" s="32" t="s">
        <v>43</v>
      </c>
      <c r="G14" s="32" t="s">
        <v>73</v>
      </c>
      <c r="H14" s="32" t="s">
        <v>74</v>
      </c>
      <c r="I14" s="32">
        <v>9</v>
      </c>
    </row>
    <row r="15" spans="1:9" ht="14.25" customHeight="1">
      <c r="A15" s="36"/>
      <c r="B15" s="32"/>
      <c r="C15" s="32"/>
      <c r="D15" s="32"/>
      <c r="E15" s="37" t="s">
        <v>53</v>
      </c>
      <c r="F15" s="32" t="s">
        <v>75</v>
      </c>
      <c r="G15" s="32" t="s">
        <v>76</v>
      </c>
      <c r="H15" s="32"/>
      <c r="I15" s="32">
        <v>9</v>
      </c>
    </row>
    <row r="16" spans="1:9" ht="57" customHeight="1">
      <c r="A16" s="36">
        <v>10</v>
      </c>
      <c r="B16" s="32" t="s">
        <v>313</v>
      </c>
      <c r="C16" s="32" t="s">
        <v>37</v>
      </c>
      <c r="D16" s="32" t="s">
        <v>314</v>
      </c>
      <c r="E16" s="37" t="s">
        <v>196</v>
      </c>
      <c r="F16" s="32" t="s">
        <v>43</v>
      </c>
      <c r="G16" s="32" t="s">
        <v>315</v>
      </c>
      <c r="H16" s="32" t="s">
        <v>195</v>
      </c>
      <c r="I16" s="32">
        <v>10</v>
      </c>
    </row>
    <row r="17" spans="1:9" ht="14.25" customHeight="1">
      <c r="A17" s="36"/>
      <c r="B17" s="32"/>
      <c r="C17" s="32"/>
      <c r="D17" s="32"/>
      <c r="E17" s="37" t="s">
        <v>53</v>
      </c>
      <c r="F17" s="32" t="s">
        <v>75</v>
      </c>
      <c r="G17" s="32" t="s">
        <v>76</v>
      </c>
      <c r="H17" s="32"/>
      <c r="I17" s="32">
        <v>10</v>
      </c>
    </row>
    <row r="18" spans="1:9" ht="42.75" customHeight="1">
      <c r="A18" s="36">
        <v>11</v>
      </c>
      <c r="B18" s="32" t="s">
        <v>77</v>
      </c>
      <c r="C18" s="32" t="s">
        <v>37</v>
      </c>
      <c r="D18" s="32" t="s">
        <v>3</v>
      </c>
      <c r="E18" s="37" t="s">
        <v>78</v>
      </c>
      <c r="F18" s="32" t="s">
        <v>43</v>
      </c>
      <c r="G18" s="32" t="s">
        <v>79</v>
      </c>
      <c r="H18" s="32" t="s">
        <v>80</v>
      </c>
      <c r="I18" s="32">
        <v>11</v>
      </c>
    </row>
    <row r="19" spans="1:9" ht="14.25" customHeight="1">
      <c r="A19" s="36"/>
      <c r="B19" s="32"/>
      <c r="C19" s="32"/>
      <c r="D19" s="32"/>
      <c r="E19" s="37" t="s">
        <v>81</v>
      </c>
      <c r="F19" s="32" t="s">
        <v>75</v>
      </c>
      <c r="G19" s="32" t="s">
        <v>82</v>
      </c>
      <c r="H19" s="32"/>
      <c r="I19" s="32">
        <v>11</v>
      </c>
    </row>
    <row r="20" spans="1:9" ht="42.75" customHeight="1">
      <c r="A20" s="36">
        <v>12</v>
      </c>
      <c r="B20" s="32" t="s">
        <v>311</v>
      </c>
      <c r="C20" s="32" t="s">
        <v>37</v>
      </c>
      <c r="D20" s="32" t="s">
        <v>316</v>
      </c>
      <c r="E20" s="37" t="s">
        <v>197</v>
      </c>
      <c r="F20" s="32" t="s">
        <v>43</v>
      </c>
      <c r="G20" s="32" t="s">
        <v>317</v>
      </c>
      <c r="H20" s="32" t="s">
        <v>83</v>
      </c>
      <c r="I20" s="32">
        <v>12</v>
      </c>
    </row>
    <row r="21" spans="1:9" ht="14.25" customHeight="1">
      <c r="A21" s="36"/>
      <c r="B21" s="32"/>
      <c r="C21" s="32"/>
      <c r="D21" s="32"/>
      <c r="E21" s="37" t="s">
        <v>81</v>
      </c>
      <c r="F21" s="32" t="s">
        <v>75</v>
      </c>
      <c r="G21" s="32" t="s">
        <v>82</v>
      </c>
      <c r="H21" s="32"/>
      <c r="I21" s="32">
        <v>12</v>
      </c>
    </row>
    <row r="22" spans="1:9" ht="28.5" customHeight="1">
      <c r="A22" s="36">
        <v>13</v>
      </c>
      <c r="B22" s="32" t="s">
        <v>318</v>
      </c>
      <c r="C22" s="32" t="s">
        <v>37</v>
      </c>
      <c r="D22" s="32" t="s">
        <v>319</v>
      </c>
      <c r="E22" s="37" t="s">
        <v>84</v>
      </c>
      <c r="F22" s="32" t="s">
        <v>43</v>
      </c>
      <c r="G22" s="32" t="s">
        <v>320</v>
      </c>
      <c r="H22" s="32" t="s">
        <v>86</v>
      </c>
      <c r="I22" s="32">
        <v>13</v>
      </c>
    </row>
    <row r="23" spans="1:9" ht="14.25" customHeight="1">
      <c r="A23" s="36"/>
      <c r="B23" s="32"/>
      <c r="C23" s="32"/>
      <c r="D23" s="32"/>
      <c r="E23" s="37" t="s">
        <v>53</v>
      </c>
      <c r="F23" s="32" t="s">
        <v>75</v>
      </c>
      <c r="G23" s="32" t="s">
        <v>76</v>
      </c>
      <c r="H23" s="32"/>
      <c r="I23" s="32">
        <v>13</v>
      </c>
    </row>
    <row r="24" spans="1:9" ht="28.5" customHeight="1">
      <c r="A24" s="36">
        <v>14</v>
      </c>
      <c r="B24" s="32" t="s">
        <v>321</v>
      </c>
      <c r="C24" s="32" t="s">
        <v>37</v>
      </c>
      <c r="D24" s="32" t="s">
        <v>322</v>
      </c>
      <c r="E24" s="37" t="s">
        <v>87</v>
      </c>
      <c r="F24" s="32" t="s">
        <v>43</v>
      </c>
      <c r="G24" s="32" t="s">
        <v>323</v>
      </c>
      <c r="H24" s="32" t="s">
        <v>89</v>
      </c>
      <c r="I24" s="32">
        <v>14</v>
      </c>
    </row>
    <row r="25" spans="1:9" ht="14.25" customHeight="1">
      <c r="A25" s="36"/>
      <c r="B25" s="32"/>
      <c r="C25" s="32"/>
      <c r="D25" s="32"/>
      <c r="E25" s="37" t="s">
        <v>81</v>
      </c>
      <c r="F25" s="32" t="s">
        <v>75</v>
      </c>
      <c r="G25" s="32" t="s">
        <v>76</v>
      </c>
      <c r="H25" s="32"/>
      <c r="I25" s="32">
        <v>14</v>
      </c>
    </row>
    <row r="26" spans="1:9" ht="15">
      <c r="A26" s="35">
        <v>15</v>
      </c>
      <c r="B26" s="33" t="s">
        <v>90</v>
      </c>
      <c r="C26" s="33" t="s">
        <v>37</v>
      </c>
      <c r="D26" s="33"/>
      <c r="E26" s="29" t="s">
        <v>91</v>
      </c>
      <c r="F26" s="33" t="s">
        <v>43</v>
      </c>
      <c r="G26" s="33" t="s">
        <v>92</v>
      </c>
      <c r="H26" s="33" t="s">
        <v>93</v>
      </c>
      <c r="I26" s="33">
        <v>15</v>
      </c>
    </row>
    <row r="27" spans="1:9" ht="15">
      <c r="A27" s="35">
        <v>16</v>
      </c>
      <c r="B27" s="33" t="s">
        <v>94</v>
      </c>
      <c r="C27" s="33" t="s">
        <v>37</v>
      </c>
      <c r="D27" s="33"/>
      <c r="E27" s="29" t="s">
        <v>91</v>
      </c>
      <c r="F27" s="33" t="s">
        <v>43</v>
      </c>
      <c r="G27" s="33" t="s">
        <v>95</v>
      </c>
      <c r="H27" s="33" t="s">
        <v>93</v>
      </c>
      <c r="I27" s="33">
        <v>16</v>
      </c>
    </row>
    <row r="28" spans="1:9" ht="29.25">
      <c r="A28" s="35">
        <v>17</v>
      </c>
      <c r="B28" s="33" t="s">
        <v>324</v>
      </c>
      <c r="C28" s="33" t="s">
        <v>37</v>
      </c>
      <c r="D28" s="33" t="s">
        <v>322</v>
      </c>
      <c r="E28" s="29" t="s">
        <v>96</v>
      </c>
      <c r="F28" s="33" t="s">
        <v>40</v>
      </c>
      <c r="G28" s="33" t="s">
        <v>325</v>
      </c>
      <c r="H28" s="33" t="s">
        <v>97</v>
      </c>
      <c r="I28" s="33">
        <v>17</v>
      </c>
    </row>
    <row r="29" spans="1:9" ht="29.25">
      <c r="A29" s="35">
        <v>18</v>
      </c>
      <c r="B29" s="33" t="s">
        <v>326</v>
      </c>
      <c r="C29" s="33" t="s">
        <v>37</v>
      </c>
      <c r="D29" s="33" t="s">
        <v>327</v>
      </c>
      <c r="E29" s="29" t="s">
        <v>96</v>
      </c>
      <c r="F29" s="33" t="s">
        <v>40</v>
      </c>
      <c r="G29" s="33" t="s">
        <v>328</v>
      </c>
      <c r="H29" s="33" t="s">
        <v>97</v>
      </c>
      <c r="I29" s="33">
        <v>18</v>
      </c>
    </row>
    <row r="30" spans="1:9" ht="29.25">
      <c r="A30" s="35">
        <v>19</v>
      </c>
      <c r="B30" s="33" t="s">
        <v>322</v>
      </c>
      <c r="C30" s="33" t="s">
        <v>37</v>
      </c>
      <c r="D30" s="33" t="s">
        <v>324</v>
      </c>
      <c r="E30" s="29" t="s">
        <v>98</v>
      </c>
      <c r="F30" s="33" t="s">
        <v>43</v>
      </c>
      <c r="G30" s="33" t="s">
        <v>329</v>
      </c>
      <c r="H30" s="33" t="s">
        <v>99</v>
      </c>
      <c r="I30" s="33">
        <v>19</v>
      </c>
    </row>
    <row r="31" spans="1:9" ht="29.25">
      <c r="A31" s="35">
        <v>20</v>
      </c>
      <c r="B31" s="33" t="s">
        <v>327</v>
      </c>
      <c r="C31" s="33" t="s">
        <v>37</v>
      </c>
      <c r="D31" s="33" t="s">
        <v>326</v>
      </c>
      <c r="E31" s="29" t="s">
        <v>98</v>
      </c>
      <c r="F31" s="33" t="s">
        <v>43</v>
      </c>
      <c r="G31" s="33" t="s">
        <v>330</v>
      </c>
      <c r="H31" s="33" t="s">
        <v>99</v>
      </c>
      <c r="I31" s="33">
        <v>20</v>
      </c>
    </row>
    <row r="32" spans="1:9" ht="15">
      <c r="A32" s="35">
        <v>21</v>
      </c>
      <c r="B32" s="33" t="s">
        <v>331</v>
      </c>
      <c r="C32" s="33" t="s">
        <v>37</v>
      </c>
      <c r="D32" s="33" t="s">
        <v>332</v>
      </c>
      <c r="E32" s="29" t="s">
        <v>208</v>
      </c>
      <c r="F32" s="33" t="s">
        <v>40</v>
      </c>
      <c r="G32" s="33" t="s">
        <v>333</v>
      </c>
      <c r="H32" s="33" t="s">
        <v>60</v>
      </c>
      <c r="I32" s="33">
        <v>21</v>
      </c>
    </row>
    <row r="33" spans="1:9" ht="15">
      <c r="A33" s="35">
        <v>22</v>
      </c>
      <c r="B33" s="33" t="s">
        <v>101</v>
      </c>
      <c r="C33" s="33" t="s">
        <v>37</v>
      </c>
      <c r="D33" s="33" t="s">
        <v>6</v>
      </c>
      <c r="E33" s="29" t="s">
        <v>208</v>
      </c>
      <c r="F33" s="33" t="s">
        <v>40</v>
      </c>
      <c r="G33" s="33" t="s">
        <v>102</v>
      </c>
      <c r="H33" s="33" t="s">
        <v>60</v>
      </c>
      <c r="I33" s="33">
        <v>22</v>
      </c>
    </row>
    <row r="34" spans="1:9" ht="15">
      <c r="A34" s="35">
        <v>23</v>
      </c>
      <c r="B34" s="33" t="s">
        <v>332</v>
      </c>
      <c r="C34" s="33" t="s">
        <v>37</v>
      </c>
      <c r="D34" s="33" t="s">
        <v>331</v>
      </c>
      <c r="E34" s="29" t="s">
        <v>209</v>
      </c>
      <c r="F34" s="33" t="s">
        <v>69</v>
      </c>
      <c r="G34" s="33" t="s">
        <v>334</v>
      </c>
      <c r="H34" s="33" t="s">
        <v>60</v>
      </c>
      <c r="I34" s="33">
        <v>23</v>
      </c>
    </row>
    <row r="35" spans="1:9" ht="15">
      <c r="A35" s="35">
        <v>24</v>
      </c>
      <c r="B35" s="33" t="s">
        <v>6</v>
      </c>
      <c r="C35" s="33" t="s">
        <v>37</v>
      </c>
      <c r="D35" s="33" t="s">
        <v>101</v>
      </c>
      <c r="E35" s="29" t="s">
        <v>209</v>
      </c>
      <c r="F35" s="33" t="s">
        <v>69</v>
      </c>
      <c r="G35" s="33" t="s">
        <v>103</v>
      </c>
      <c r="H35" s="33" t="s">
        <v>60</v>
      </c>
      <c r="I35" s="33">
        <v>24</v>
      </c>
    </row>
    <row r="36" spans="1:9" ht="15">
      <c r="A36" s="35">
        <v>25</v>
      </c>
      <c r="B36" s="33" t="s">
        <v>332</v>
      </c>
      <c r="C36" s="33" t="s">
        <v>37</v>
      </c>
      <c r="D36" s="33" t="s">
        <v>335</v>
      </c>
      <c r="E36" s="29" t="s">
        <v>45</v>
      </c>
      <c r="F36" s="33" t="s">
        <v>69</v>
      </c>
      <c r="G36" s="33" t="s">
        <v>104</v>
      </c>
      <c r="H36" s="33" t="s">
        <v>60</v>
      </c>
      <c r="I36" s="33">
        <v>25</v>
      </c>
    </row>
    <row r="37" spans="1:9" ht="15">
      <c r="A37" s="35">
        <v>26</v>
      </c>
      <c r="B37" s="33" t="s">
        <v>6</v>
      </c>
      <c r="C37" s="33" t="s">
        <v>37</v>
      </c>
      <c r="D37" s="33" t="s">
        <v>8</v>
      </c>
      <c r="E37" s="29" t="s">
        <v>45</v>
      </c>
      <c r="F37" s="33" t="s">
        <v>69</v>
      </c>
      <c r="G37" s="33" t="s">
        <v>105</v>
      </c>
      <c r="H37" s="33" t="s">
        <v>60</v>
      </c>
      <c r="I37" s="33">
        <v>26</v>
      </c>
    </row>
    <row r="38" spans="1:9" s="40" customFormat="1">
      <c r="A38" s="38">
        <v>27</v>
      </c>
      <c r="B38" s="24"/>
      <c r="C38" s="24" t="s">
        <v>37</v>
      </c>
      <c r="D38" s="24" t="s">
        <v>337</v>
      </c>
      <c r="E38" s="115" t="s">
        <v>389</v>
      </c>
      <c r="F38" s="24" t="s">
        <v>384</v>
      </c>
      <c r="G38" s="24" t="s">
        <v>338</v>
      </c>
      <c r="H38" s="24" t="s">
        <v>477</v>
      </c>
      <c r="I38" s="39">
        <v>27</v>
      </c>
    </row>
    <row r="39" spans="1:9" s="25" customFormat="1" ht="12.75">
      <c r="A39" s="24">
        <v>28</v>
      </c>
      <c r="B39" s="24" t="s">
        <v>298</v>
      </c>
      <c r="C39" s="24" t="s">
        <v>37</v>
      </c>
      <c r="D39" s="24" t="s">
        <v>339</v>
      </c>
      <c r="E39" s="30" t="s">
        <v>479</v>
      </c>
      <c r="F39" s="24" t="s">
        <v>40</v>
      </c>
      <c r="G39" s="24" t="s">
        <v>340</v>
      </c>
      <c r="H39" s="24" t="s">
        <v>486</v>
      </c>
      <c r="I39" s="24">
        <v>28</v>
      </c>
    </row>
    <row r="40" spans="1:9" s="25" customFormat="1">
      <c r="A40" s="24"/>
      <c r="B40" s="24"/>
      <c r="C40" s="24" t="s">
        <v>37</v>
      </c>
      <c r="D40" s="24"/>
      <c r="E40" s="105" t="s">
        <v>206</v>
      </c>
      <c r="F40" s="24" t="s">
        <v>54</v>
      </c>
      <c r="G40" s="24" t="s">
        <v>55</v>
      </c>
      <c r="H40" s="24" t="s">
        <v>475</v>
      </c>
      <c r="I40" s="24">
        <v>28</v>
      </c>
    </row>
    <row r="41" spans="1:9" s="25" customFormat="1" ht="12.75">
      <c r="A41" s="24"/>
      <c r="B41" s="24"/>
      <c r="C41" s="24" t="s">
        <v>37</v>
      </c>
      <c r="D41" s="24"/>
      <c r="E41" s="34">
        <v>0.17749999999999999</v>
      </c>
      <c r="F41" s="24" t="s">
        <v>58</v>
      </c>
      <c r="G41" s="24" t="s">
        <v>59</v>
      </c>
      <c r="H41" s="24"/>
      <c r="I41" s="24">
        <v>28</v>
      </c>
    </row>
    <row r="42" spans="1:9" s="25" customFormat="1" ht="12.75">
      <c r="A42" s="24"/>
      <c r="B42" s="24"/>
      <c r="C42" s="24" t="s">
        <v>37</v>
      </c>
      <c r="D42" s="24"/>
      <c r="E42" s="34">
        <v>45</v>
      </c>
      <c r="F42" s="24" t="s">
        <v>61</v>
      </c>
      <c r="G42" s="24" t="s">
        <v>62</v>
      </c>
      <c r="H42" s="24" t="s">
        <v>485</v>
      </c>
      <c r="I42" s="24">
        <v>28</v>
      </c>
    </row>
    <row r="43" spans="1:9" s="25" customFormat="1">
      <c r="A43" s="24">
        <v>29</v>
      </c>
      <c r="B43" s="24" t="s">
        <v>337</v>
      </c>
      <c r="C43" s="24" t="s">
        <v>37</v>
      </c>
      <c r="D43" s="24"/>
      <c r="E43" s="105" t="s">
        <v>490</v>
      </c>
      <c r="F43" s="24" t="s">
        <v>43</v>
      </c>
      <c r="G43" s="24" t="s">
        <v>341</v>
      </c>
      <c r="H43" s="24" t="s">
        <v>474</v>
      </c>
      <c r="I43" s="24">
        <v>29</v>
      </c>
    </row>
    <row r="44" spans="1:9" s="23" customFormat="1" ht="12.75">
      <c r="A44" s="41">
        <v>30</v>
      </c>
      <c r="B44" s="24" t="s">
        <v>337</v>
      </c>
      <c r="C44" s="24" t="s">
        <v>37</v>
      </c>
      <c r="D44" s="24" t="s">
        <v>343</v>
      </c>
      <c r="E44" s="34">
        <v>30</v>
      </c>
      <c r="F44" s="24" t="s">
        <v>69</v>
      </c>
      <c r="G44" s="24" t="s">
        <v>344</v>
      </c>
      <c r="H44" s="24" t="s">
        <v>390</v>
      </c>
      <c r="I44" s="24">
        <v>30</v>
      </c>
    </row>
    <row r="45" spans="1:9" s="23" customFormat="1" ht="12.75">
      <c r="A45" s="41"/>
      <c r="B45" s="24"/>
      <c r="C45" s="24" t="s">
        <v>37</v>
      </c>
      <c r="D45" s="24"/>
      <c r="E45" s="34">
        <v>1</v>
      </c>
      <c r="F45" s="24" t="s">
        <v>61</v>
      </c>
      <c r="G45" s="24" t="s">
        <v>72</v>
      </c>
      <c r="H45" s="24"/>
      <c r="I45" s="24">
        <v>30</v>
      </c>
    </row>
    <row r="46" spans="1:9" s="23" customFormat="1" ht="12.75">
      <c r="A46" s="41">
        <v>31</v>
      </c>
      <c r="B46" s="24" t="s">
        <v>342</v>
      </c>
      <c r="C46" s="24" t="s">
        <v>37</v>
      </c>
      <c r="D46" s="24" t="s">
        <v>336</v>
      </c>
      <c r="E46" s="34">
        <v>1.6875000000000001E-2</v>
      </c>
      <c r="F46" s="24" t="s">
        <v>43</v>
      </c>
      <c r="G46" s="24" t="s">
        <v>345</v>
      </c>
      <c r="H46" s="24" t="s">
        <v>391</v>
      </c>
      <c r="I46" s="24">
        <v>31</v>
      </c>
    </row>
    <row r="47" spans="1:9" s="23" customFormat="1" ht="12.75">
      <c r="A47" s="41"/>
      <c r="B47" s="24"/>
      <c r="C47" s="24" t="s">
        <v>37</v>
      </c>
      <c r="D47" s="24"/>
      <c r="E47" s="34">
        <v>3.5</v>
      </c>
      <c r="F47" s="24" t="s">
        <v>75</v>
      </c>
      <c r="G47" s="24" t="s">
        <v>76</v>
      </c>
      <c r="H47" s="24"/>
      <c r="I47" s="24">
        <v>31</v>
      </c>
    </row>
    <row r="48" spans="1:9" s="25" customFormat="1" ht="12.75">
      <c r="A48" s="41">
        <v>32</v>
      </c>
      <c r="B48" s="24" t="s">
        <v>297</v>
      </c>
      <c r="C48" s="24" t="s">
        <v>37</v>
      </c>
      <c r="D48" s="24" t="s">
        <v>298</v>
      </c>
      <c r="E48" s="34">
        <v>0.6</v>
      </c>
      <c r="F48" s="24" t="s">
        <v>43</v>
      </c>
      <c r="G48" s="24" t="s">
        <v>346</v>
      </c>
      <c r="H48" s="24" t="s">
        <v>392</v>
      </c>
      <c r="I48" s="24">
        <v>32</v>
      </c>
    </row>
    <row r="49" spans="1:9" s="25" customFormat="1" ht="12.75">
      <c r="A49" s="41"/>
      <c r="B49" s="24"/>
      <c r="C49" s="24" t="s">
        <v>37</v>
      </c>
      <c r="D49" s="24"/>
      <c r="E49" s="34">
        <v>3.5</v>
      </c>
      <c r="F49" s="24" t="s">
        <v>75</v>
      </c>
      <c r="G49" s="24" t="s">
        <v>76</v>
      </c>
      <c r="H49" s="24"/>
      <c r="I49" s="24">
        <v>32</v>
      </c>
    </row>
    <row r="50" spans="1:9" s="25" customFormat="1" ht="12.75">
      <c r="A50" s="41">
        <v>33</v>
      </c>
      <c r="B50" s="24" t="s">
        <v>336</v>
      </c>
      <c r="C50" s="24" t="s">
        <v>37</v>
      </c>
      <c r="D50" s="24" t="s">
        <v>342</v>
      </c>
      <c r="E50" s="34" t="s">
        <v>78</v>
      </c>
      <c r="F50" s="24" t="s">
        <v>43</v>
      </c>
      <c r="G50" s="24" t="s">
        <v>347</v>
      </c>
      <c r="H50" s="24" t="s">
        <v>393</v>
      </c>
      <c r="I50" s="24">
        <v>33</v>
      </c>
    </row>
    <row r="51" spans="1:9" s="25" customFormat="1" ht="12.75">
      <c r="A51" s="41"/>
      <c r="B51" s="24"/>
      <c r="C51" s="24" t="s">
        <v>37</v>
      </c>
      <c r="D51" s="24"/>
      <c r="E51" s="34" t="s">
        <v>81</v>
      </c>
      <c r="F51" s="24" t="s">
        <v>75</v>
      </c>
      <c r="G51" s="24" t="s">
        <v>82</v>
      </c>
      <c r="H51" s="24"/>
      <c r="I51" s="24">
        <v>33</v>
      </c>
    </row>
    <row r="52" spans="1:9" s="25" customFormat="1" ht="12.75">
      <c r="A52" s="41">
        <v>34</v>
      </c>
      <c r="B52" s="24" t="s">
        <v>298</v>
      </c>
      <c r="C52" s="24" t="s">
        <v>37</v>
      </c>
      <c r="D52" s="24" t="s">
        <v>297</v>
      </c>
      <c r="E52" s="34" t="s">
        <v>197</v>
      </c>
      <c r="F52" s="24" t="s">
        <v>43</v>
      </c>
      <c r="G52" s="24" t="s">
        <v>348</v>
      </c>
      <c r="H52" s="24" t="s">
        <v>394</v>
      </c>
      <c r="I52" s="24">
        <v>34</v>
      </c>
    </row>
    <row r="53" spans="1:9" s="25" customFormat="1" ht="12.75">
      <c r="A53" s="41"/>
      <c r="B53" s="24"/>
      <c r="C53" s="24" t="s">
        <v>37</v>
      </c>
      <c r="D53" s="24"/>
      <c r="E53" s="34" t="s">
        <v>81</v>
      </c>
      <c r="F53" s="24" t="s">
        <v>75</v>
      </c>
      <c r="G53" s="24" t="s">
        <v>82</v>
      </c>
      <c r="H53" s="24"/>
      <c r="I53" s="24">
        <v>34</v>
      </c>
    </row>
    <row r="54" spans="1:9" s="25" customFormat="1" ht="12.75">
      <c r="A54" s="41">
        <v>35</v>
      </c>
      <c r="B54" s="24" t="s">
        <v>365</v>
      </c>
      <c r="C54" s="24" t="s">
        <v>37</v>
      </c>
      <c r="D54" s="24" t="s">
        <v>366</v>
      </c>
      <c r="E54" s="34">
        <v>0</v>
      </c>
      <c r="F54" s="24" t="s">
        <v>43</v>
      </c>
      <c r="G54" s="24" t="s">
        <v>395</v>
      </c>
      <c r="H54" s="24" t="s">
        <v>86</v>
      </c>
      <c r="I54" s="24">
        <v>35</v>
      </c>
    </row>
    <row r="55" spans="1:9" s="25" customFormat="1" ht="12.75">
      <c r="A55" s="41"/>
      <c r="B55" s="24"/>
      <c r="C55" s="24"/>
      <c r="D55" s="24"/>
      <c r="E55" s="34">
        <v>3.5</v>
      </c>
      <c r="F55" s="24" t="s">
        <v>75</v>
      </c>
      <c r="G55" s="24" t="s">
        <v>76</v>
      </c>
      <c r="H55" s="24"/>
      <c r="I55" s="24">
        <v>35</v>
      </c>
    </row>
    <row r="56" spans="1:9" s="25" customFormat="1" ht="12.75">
      <c r="A56" s="24">
        <v>36</v>
      </c>
      <c r="B56" s="24" t="s">
        <v>367</v>
      </c>
      <c r="C56" s="24" t="s">
        <v>37</v>
      </c>
      <c r="D56" s="24" t="s">
        <v>365</v>
      </c>
      <c r="E56" s="34">
        <v>0.41399999999999998</v>
      </c>
      <c r="F56" s="24" t="s">
        <v>43</v>
      </c>
      <c r="G56" s="24" t="s">
        <v>396</v>
      </c>
      <c r="H56" s="24" t="s">
        <v>397</v>
      </c>
      <c r="I56" s="24">
        <v>36</v>
      </c>
    </row>
    <row r="57" spans="1:9" s="25" customFormat="1" ht="12.75">
      <c r="A57" s="24"/>
      <c r="B57" s="24"/>
      <c r="C57" s="24"/>
      <c r="D57" s="24"/>
      <c r="E57" s="34" t="s">
        <v>81</v>
      </c>
      <c r="F57" s="24" t="s">
        <v>75</v>
      </c>
      <c r="G57" s="24" t="s">
        <v>76</v>
      </c>
      <c r="H57" s="24"/>
      <c r="I57" s="24">
        <v>36</v>
      </c>
    </row>
    <row r="58" spans="1:9" s="25" customFormat="1" ht="12.75">
      <c r="A58" s="24">
        <v>37</v>
      </c>
      <c r="B58" s="24" t="s">
        <v>342</v>
      </c>
      <c r="C58" s="24" t="s">
        <v>37</v>
      </c>
      <c r="D58" s="24"/>
      <c r="E58" s="34">
        <v>7.4128199999999997E-3</v>
      </c>
      <c r="F58" s="24" t="s">
        <v>43</v>
      </c>
      <c r="G58" s="24" t="s">
        <v>349</v>
      </c>
      <c r="H58" s="24" t="s">
        <v>398</v>
      </c>
      <c r="I58" s="24">
        <v>37</v>
      </c>
    </row>
    <row r="59" spans="1:9" s="25" customFormat="1" ht="12.75">
      <c r="A59" s="24">
        <v>38</v>
      </c>
      <c r="B59" s="24" t="s">
        <v>336</v>
      </c>
      <c r="C59" s="24" t="s">
        <v>37</v>
      </c>
      <c r="D59" s="24"/>
      <c r="E59" s="34">
        <v>7.4128199999999997E-3</v>
      </c>
      <c r="F59" s="24" t="s">
        <v>43</v>
      </c>
      <c r="G59" s="24" t="s">
        <v>350</v>
      </c>
      <c r="H59" s="24" t="s">
        <v>399</v>
      </c>
      <c r="I59" s="24">
        <v>38</v>
      </c>
    </row>
    <row r="60" spans="1:9" s="25" customFormat="1" ht="12.75">
      <c r="A60" s="24">
        <v>39</v>
      </c>
      <c r="B60" s="24" t="s">
        <v>351</v>
      </c>
      <c r="C60" s="24" t="s">
        <v>37</v>
      </c>
      <c r="D60" s="24" t="s">
        <v>365</v>
      </c>
      <c r="E60" s="34">
        <v>55.930087389999997</v>
      </c>
      <c r="F60" s="24" t="s">
        <v>40</v>
      </c>
      <c r="G60" s="24" t="s">
        <v>352</v>
      </c>
      <c r="H60" s="24" t="s">
        <v>400</v>
      </c>
      <c r="I60" s="24">
        <v>39</v>
      </c>
    </row>
    <row r="61" spans="1:9" s="25" customFormat="1" ht="12.75">
      <c r="A61" s="24">
        <v>40</v>
      </c>
      <c r="B61" s="24" t="s">
        <v>353</v>
      </c>
      <c r="C61" s="24" t="s">
        <v>37</v>
      </c>
      <c r="D61" s="24" t="s">
        <v>367</v>
      </c>
      <c r="E61" s="34">
        <v>55.930087389999997</v>
      </c>
      <c r="F61" s="24" t="s">
        <v>40</v>
      </c>
      <c r="G61" s="24" t="s">
        <v>354</v>
      </c>
      <c r="H61" s="24" t="s">
        <v>401</v>
      </c>
      <c r="I61" s="24">
        <v>40</v>
      </c>
    </row>
    <row r="62" spans="1:9" s="25" customFormat="1" ht="12.75">
      <c r="A62" s="24">
        <v>41</v>
      </c>
      <c r="B62" s="24" t="s">
        <v>365</v>
      </c>
      <c r="C62" s="24" t="s">
        <v>37</v>
      </c>
      <c r="D62" s="24" t="s">
        <v>351</v>
      </c>
      <c r="E62" s="34">
        <v>3.5760000000000003E-5</v>
      </c>
      <c r="F62" s="24" t="s">
        <v>43</v>
      </c>
      <c r="G62" s="24" t="s">
        <v>355</v>
      </c>
      <c r="H62" s="24" t="s">
        <v>402</v>
      </c>
      <c r="I62" s="24">
        <v>41</v>
      </c>
    </row>
    <row r="63" spans="1:9" s="25" customFormat="1" ht="12.75">
      <c r="A63" s="24">
        <v>42</v>
      </c>
      <c r="B63" s="24" t="s">
        <v>367</v>
      </c>
      <c r="C63" s="24" t="s">
        <v>37</v>
      </c>
      <c r="D63" s="24" t="s">
        <v>353</v>
      </c>
      <c r="E63" s="42">
        <v>3.5760000000000003E-5</v>
      </c>
      <c r="F63" s="24" t="s">
        <v>43</v>
      </c>
      <c r="G63" s="24" t="s">
        <v>356</v>
      </c>
      <c r="H63" s="24" t="s">
        <v>403</v>
      </c>
      <c r="I63" s="24">
        <v>42</v>
      </c>
    </row>
    <row r="64" spans="1:9" s="25" customFormat="1" ht="12.75">
      <c r="A64" s="24">
        <v>43</v>
      </c>
      <c r="B64" s="24" t="s">
        <v>368</v>
      </c>
      <c r="C64" s="24" t="s">
        <v>37</v>
      </c>
      <c r="D64" s="24" t="s">
        <v>369</v>
      </c>
      <c r="E64" s="34">
        <v>46.142899999999997</v>
      </c>
      <c r="F64" s="24" t="s">
        <v>40</v>
      </c>
      <c r="G64" s="24" t="s">
        <v>357</v>
      </c>
      <c r="H64" s="24" t="s">
        <v>404</v>
      </c>
      <c r="I64" s="24">
        <v>43</v>
      </c>
    </row>
    <row r="65" spans="1:9" s="25" customFormat="1" ht="12.75">
      <c r="A65" s="24">
        <v>44</v>
      </c>
      <c r="B65" s="24" t="s">
        <v>358</v>
      </c>
      <c r="C65" s="24" t="s">
        <v>37</v>
      </c>
      <c r="D65" s="24" t="s">
        <v>359</v>
      </c>
      <c r="E65" s="34">
        <v>46.142899999999997</v>
      </c>
      <c r="F65" s="24" t="s">
        <v>40</v>
      </c>
      <c r="G65" s="24" t="s">
        <v>360</v>
      </c>
      <c r="H65" s="24" t="s">
        <v>405</v>
      </c>
      <c r="I65" s="24">
        <v>44</v>
      </c>
    </row>
    <row r="66" spans="1:9" s="25" customFormat="1" ht="12.75">
      <c r="A66" s="24">
        <v>45</v>
      </c>
      <c r="B66" s="24" t="s">
        <v>369</v>
      </c>
      <c r="C66" s="24" t="s">
        <v>37</v>
      </c>
      <c r="D66" s="24" t="s">
        <v>368</v>
      </c>
      <c r="E66" s="34">
        <v>38</v>
      </c>
      <c r="F66" s="24" t="s">
        <v>69</v>
      </c>
      <c r="G66" s="24" t="s">
        <v>361</v>
      </c>
      <c r="H66" s="24" t="s">
        <v>406</v>
      </c>
      <c r="I66" s="24">
        <v>45</v>
      </c>
    </row>
    <row r="67" spans="1:9" s="25" customFormat="1" ht="12.75">
      <c r="A67" s="24">
        <v>46</v>
      </c>
      <c r="B67" s="24" t="s">
        <v>359</v>
      </c>
      <c r="C67" s="24" t="s">
        <v>37</v>
      </c>
      <c r="D67" s="24" t="s">
        <v>358</v>
      </c>
      <c r="E67" s="34">
        <v>38</v>
      </c>
      <c r="F67" s="24" t="s">
        <v>69</v>
      </c>
      <c r="G67" s="24" t="s">
        <v>362</v>
      </c>
      <c r="H67" s="24" t="s">
        <v>406</v>
      </c>
      <c r="I67" s="24">
        <v>46</v>
      </c>
    </row>
    <row r="68" spans="1:9" s="25" customFormat="1" ht="12.75">
      <c r="A68" s="24">
        <v>47</v>
      </c>
      <c r="B68" s="24" t="s">
        <v>369</v>
      </c>
      <c r="C68" s="24" t="s">
        <v>37</v>
      </c>
      <c r="D68" s="24" t="s">
        <v>309</v>
      </c>
      <c r="E68" s="34">
        <v>1.33</v>
      </c>
      <c r="F68" s="24" t="s">
        <v>69</v>
      </c>
      <c r="G68" s="24" t="s">
        <v>363</v>
      </c>
      <c r="H68" s="24" t="s">
        <v>407</v>
      </c>
      <c r="I68" s="24">
        <v>47</v>
      </c>
    </row>
    <row r="69" spans="1:9" s="23" customFormat="1" ht="12.75">
      <c r="A69" s="24">
        <v>48</v>
      </c>
      <c r="B69" s="24" t="s">
        <v>359</v>
      </c>
      <c r="C69" s="24" t="s">
        <v>37</v>
      </c>
      <c r="D69" s="24" t="s">
        <v>8</v>
      </c>
      <c r="E69" s="34">
        <v>1.33</v>
      </c>
      <c r="F69" s="24" t="s">
        <v>69</v>
      </c>
      <c r="G69" s="24" t="s">
        <v>364</v>
      </c>
      <c r="H69" s="24" t="s">
        <v>408</v>
      </c>
      <c r="I69" s="24">
        <v>48</v>
      </c>
    </row>
    <row r="70" spans="1:9" s="25" customFormat="1" ht="12.75">
      <c r="A70" s="43">
        <v>49</v>
      </c>
      <c r="B70" s="22" t="s">
        <v>314</v>
      </c>
      <c r="C70" s="22" t="s">
        <v>37</v>
      </c>
      <c r="D70" s="22" t="s">
        <v>370</v>
      </c>
      <c r="E70" s="44" t="s">
        <v>480</v>
      </c>
      <c r="F70" s="22" t="s">
        <v>40</v>
      </c>
      <c r="G70" s="22" t="s">
        <v>371</v>
      </c>
      <c r="H70" s="22" t="s">
        <v>486</v>
      </c>
      <c r="I70" s="22">
        <v>49</v>
      </c>
    </row>
    <row r="71" spans="1:9" s="25" customFormat="1">
      <c r="A71" s="43"/>
      <c r="B71" s="22"/>
      <c r="C71" s="22" t="s">
        <v>37</v>
      </c>
      <c r="D71" s="45"/>
      <c r="E71" s="100" t="s">
        <v>206</v>
      </c>
      <c r="F71" s="22" t="s">
        <v>54</v>
      </c>
      <c r="G71" s="22" t="s">
        <v>55</v>
      </c>
      <c r="H71" s="22" t="s">
        <v>475</v>
      </c>
      <c r="I71" s="22">
        <v>49</v>
      </c>
    </row>
    <row r="72" spans="1:9" s="25" customFormat="1" ht="12.75">
      <c r="A72" s="43"/>
      <c r="B72" s="22"/>
      <c r="C72" s="22" t="s">
        <v>37</v>
      </c>
      <c r="D72" s="45"/>
      <c r="E72" s="46">
        <v>0.17749999999999999</v>
      </c>
      <c r="F72" s="22" t="s">
        <v>58</v>
      </c>
      <c r="G72" s="22" t="s">
        <v>59</v>
      </c>
      <c r="H72" s="22"/>
      <c r="I72" s="22">
        <v>49</v>
      </c>
    </row>
    <row r="73" spans="1:9" s="25" customFormat="1" ht="12.75">
      <c r="A73" s="43"/>
      <c r="B73" s="22"/>
      <c r="C73" s="22" t="s">
        <v>37</v>
      </c>
      <c r="D73" s="45"/>
      <c r="E73" s="46">
        <v>45</v>
      </c>
      <c r="F73" s="22" t="s">
        <v>61</v>
      </c>
      <c r="G73" s="22" t="s">
        <v>62</v>
      </c>
      <c r="H73" s="22" t="s">
        <v>485</v>
      </c>
      <c r="I73" s="22">
        <v>49</v>
      </c>
    </row>
    <row r="74" spans="1:9" s="25" customFormat="1" ht="12.75">
      <c r="A74" s="43">
        <v>50</v>
      </c>
      <c r="B74" s="22" t="s">
        <v>294</v>
      </c>
      <c r="C74" s="22" t="s">
        <v>37</v>
      </c>
      <c r="D74" s="22" t="s">
        <v>299</v>
      </c>
      <c r="E74" s="46">
        <v>0</v>
      </c>
      <c r="F74" s="22" t="s">
        <v>43</v>
      </c>
      <c r="G74" s="22" t="s">
        <v>85</v>
      </c>
      <c r="H74" s="22" t="s">
        <v>86</v>
      </c>
      <c r="I74" s="22">
        <v>50</v>
      </c>
    </row>
    <row r="75" spans="1:9" s="25" customFormat="1" ht="12.75">
      <c r="A75" s="43"/>
      <c r="B75" s="22"/>
      <c r="C75" s="22"/>
      <c r="D75" s="22"/>
      <c r="E75" s="46">
        <v>3.5</v>
      </c>
      <c r="F75" s="22" t="s">
        <v>75</v>
      </c>
      <c r="G75" s="22" t="s">
        <v>76</v>
      </c>
      <c r="H75" s="22"/>
      <c r="I75" s="22">
        <v>50</v>
      </c>
    </row>
    <row r="76" spans="1:9" s="25" customFormat="1" ht="12.75">
      <c r="A76" s="43">
        <v>51</v>
      </c>
      <c r="B76" s="22" t="s">
        <v>373</v>
      </c>
      <c r="C76" s="22" t="s">
        <v>37</v>
      </c>
      <c r="D76" s="22" t="s">
        <v>372</v>
      </c>
      <c r="E76" s="46">
        <v>0</v>
      </c>
      <c r="F76" s="22" t="s">
        <v>43</v>
      </c>
      <c r="G76" s="22" t="s">
        <v>395</v>
      </c>
      <c r="H76" s="22" t="s">
        <v>86</v>
      </c>
      <c r="I76" s="22">
        <v>51</v>
      </c>
    </row>
    <row r="77" spans="1:9" s="25" customFormat="1" ht="12.75">
      <c r="A77" s="43"/>
      <c r="B77" s="22"/>
      <c r="C77" s="22"/>
      <c r="D77" s="22"/>
      <c r="E77" s="46">
        <v>3.5</v>
      </c>
      <c r="F77" s="22" t="s">
        <v>75</v>
      </c>
      <c r="G77" s="22" t="s">
        <v>76</v>
      </c>
      <c r="H77" s="22"/>
      <c r="I77" s="22">
        <v>51</v>
      </c>
    </row>
    <row r="78" spans="1:9" s="25" customFormat="1" ht="12.75">
      <c r="A78" s="43">
        <v>52</v>
      </c>
      <c r="B78" s="22" t="s">
        <v>295</v>
      </c>
      <c r="C78" s="22" t="s">
        <v>37</v>
      </c>
      <c r="D78" s="22" t="s">
        <v>294</v>
      </c>
      <c r="E78" s="46">
        <v>0.82799999999999996</v>
      </c>
      <c r="F78" s="22" t="s">
        <v>43</v>
      </c>
      <c r="G78" s="22" t="s">
        <v>88</v>
      </c>
      <c r="H78" s="22" t="s">
        <v>410</v>
      </c>
      <c r="I78" s="22">
        <v>52</v>
      </c>
    </row>
    <row r="79" spans="1:9" s="25" customFormat="1" ht="12.75">
      <c r="A79" s="43"/>
      <c r="B79" s="22"/>
      <c r="C79" s="22"/>
      <c r="D79" s="22"/>
      <c r="E79" s="46" t="s">
        <v>81</v>
      </c>
      <c r="F79" s="22" t="s">
        <v>75</v>
      </c>
      <c r="G79" s="22" t="s">
        <v>76</v>
      </c>
      <c r="H79" s="22"/>
      <c r="I79" s="22">
        <v>52</v>
      </c>
    </row>
    <row r="80" spans="1:9" s="25" customFormat="1" ht="12.75">
      <c r="A80" s="43">
        <v>53</v>
      </c>
      <c r="B80" s="22" t="s">
        <v>372</v>
      </c>
      <c r="C80" s="22" t="s">
        <v>37</v>
      </c>
      <c r="D80" s="22" t="s">
        <v>373</v>
      </c>
      <c r="E80" s="46">
        <v>0.41399999999999998</v>
      </c>
      <c r="F80" s="22" t="s">
        <v>43</v>
      </c>
      <c r="G80" s="22" t="s">
        <v>396</v>
      </c>
      <c r="H80" s="22" t="s">
        <v>411</v>
      </c>
      <c r="I80" s="22">
        <v>53</v>
      </c>
    </row>
    <row r="81" spans="1:9" s="25" customFormat="1" ht="12.75">
      <c r="A81" s="43"/>
      <c r="B81" s="22"/>
      <c r="C81" s="22"/>
      <c r="D81" s="22"/>
      <c r="E81" s="46" t="s">
        <v>81</v>
      </c>
      <c r="F81" s="22" t="s">
        <v>75</v>
      </c>
      <c r="G81" s="22" t="s">
        <v>76</v>
      </c>
      <c r="H81" s="22"/>
      <c r="I81" s="22">
        <v>53</v>
      </c>
    </row>
    <row r="82" spans="1:9" s="26" customFormat="1">
      <c r="A82" s="22">
        <v>54</v>
      </c>
      <c r="B82" s="22" t="s">
        <v>300</v>
      </c>
      <c r="C82" s="22" t="s">
        <v>37</v>
      </c>
      <c r="D82" s="22" t="s">
        <v>294</v>
      </c>
      <c r="E82" s="46">
        <v>125.093633</v>
      </c>
      <c r="F82" s="22" t="s">
        <v>40</v>
      </c>
      <c r="G82" s="22" t="s">
        <v>301</v>
      </c>
      <c r="H82" s="22" t="s">
        <v>400</v>
      </c>
      <c r="I82" s="22">
        <v>54</v>
      </c>
    </row>
    <row r="83" spans="1:9" s="26" customFormat="1">
      <c r="A83" s="22">
        <v>55</v>
      </c>
      <c r="B83" s="22" t="s">
        <v>374</v>
      </c>
      <c r="C83" s="22" t="s">
        <v>37</v>
      </c>
      <c r="D83" s="22" t="s">
        <v>373</v>
      </c>
      <c r="E83" s="46">
        <v>55.930087389999997</v>
      </c>
      <c r="F83" s="22" t="s">
        <v>40</v>
      </c>
      <c r="G83" s="22" t="s">
        <v>375</v>
      </c>
      <c r="H83" s="22" t="s">
        <v>400</v>
      </c>
      <c r="I83" s="22">
        <v>55</v>
      </c>
    </row>
    <row r="84" spans="1:9" s="23" customFormat="1" ht="12.75">
      <c r="A84" s="22">
        <v>56</v>
      </c>
      <c r="B84" s="22" t="s">
        <v>302</v>
      </c>
      <c r="C84" s="22" t="s">
        <v>37</v>
      </c>
      <c r="D84" s="22" t="s">
        <v>295</v>
      </c>
      <c r="E84" s="46">
        <v>125.093633</v>
      </c>
      <c r="F84" s="22" t="s">
        <v>40</v>
      </c>
      <c r="G84" s="22" t="s">
        <v>303</v>
      </c>
      <c r="H84" s="22" t="s">
        <v>412</v>
      </c>
      <c r="I84" s="22">
        <v>56</v>
      </c>
    </row>
    <row r="85" spans="1:9" s="23" customFormat="1" ht="12.75">
      <c r="A85" s="22">
        <v>57</v>
      </c>
      <c r="B85" s="22" t="s">
        <v>376</v>
      </c>
      <c r="C85" s="22" t="s">
        <v>37</v>
      </c>
      <c r="D85" s="22" t="s">
        <v>372</v>
      </c>
      <c r="E85" s="46">
        <v>55.930087389999997</v>
      </c>
      <c r="F85" s="22" t="s">
        <v>40</v>
      </c>
      <c r="G85" s="22" t="s">
        <v>377</v>
      </c>
      <c r="H85" s="22" t="s">
        <v>413</v>
      </c>
      <c r="I85" s="22">
        <v>57</v>
      </c>
    </row>
    <row r="86" spans="1:9" s="23" customFormat="1" ht="12.75">
      <c r="A86" s="22">
        <v>58</v>
      </c>
      <c r="B86" s="22" t="s">
        <v>294</v>
      </c>
      <c r="C86" s="22" t="s">
        <v>37</v>
      </c>
      <c r="D86" s="22" t="s">
        <v>300</v>
      </c>
      <c r="E86" s="46">
        <v>6.4000000000000001E-2</v>
      </c>
      <c r="F86" s="22" t="s">
        <v>43</v>
      </c>
      <c r="G86" s="22" t="s">
        <v>304</v>
      </c>
      <c r="H86" s="22" t="s">
        <v>402</v>
      </c>
      <c r="I86" s="22">
        <v>58</v>
      </c>
    </row>
    <row r="87" spans="1:9" s="23" customFormat="1" ht="12.75">
      <c r="A87" s="22">
        <v>59</v>
      </c>
      <c r="B87" s="22" t="s">
        <v>373</v>
      </c>
      <c r="C87" s="22" t="s">
        <v>37</v>
      </c>
      <c r="D87" s="22" t="s">
        <v>374</v>
      </c>
      <c r="E87" s="46">
        <v>0.08</v>
      </c>
      <c r="F87" s="22" t="s">
        <v>43</v>
      </c>
      <c r="G87" s="22" t="s">
        <v>378</v>
      </c>
      <c r="H87" s="22" t="s">
        <v>402</v>
      </c>
      <c r="I87" s="22">
        <v>59</v>
      </c>
    </row>
    <row r="88" spans="1:9" s="23" customFormat="1" ht="12.75">
      <c r="A88" s="22">
        <v>60</v>
      </c>
      <c r="B88" s="22" t="s">
        <v>295</v>
      </c>
      <c r="C88" s="22" t="s">
        <v>37</v>
      </c>
      <c r="D88" s="22" t="s">
        <v>302</v>
      </c>
      <c r="E88" s="47">
        <v>6.4000000000000001E-2</v>
      </c>
      <c r="F88" s="22" t="s">
        <v>43</v>
      </c>
      <c r="G88" s="22" t="s">
        <v>305</v>
      </c>
      <c r="H88" s="22" t="s">
        <v>414</v>
      </c>
      <c r="I88" s="22">
        <v>60</v>
      </c>
    </row>
    <row r="89" spans="1:9" s="23" customFormat="1" ht="12.75">
      <c r="A89" s="22">
        <v>61</v>
      </c>
      <c r="B89" s="22" t="s">
        <v>372</v>
      </c>
      <c r="C89" s="22" t="s">
        <v>37</v>
      </c>
      <c r="D89" s="22" t="s">
        <v>376</v>
      </c>
      <c r="E89" s="47">
        <v>0.08</v>
      </c>
      <c r="F89" s="22" t="s">
        <v>43</v>
      </c>
      <c r="G89" s="22" t="s">
        <v>379</v>
      </c>
      <c r="H89" s="22" t="s">
        <v>415</v>
      </c>
      <c r="I89" s="22">
        <v>61</v>
      </c>
    </row>
    <row r="90" spans="1:9" s="23" customFormat="1" ht="12.75">
      <c r="A90" s="22">
        <v>62</v>
      </c>
      <c r="B90" s="22" t="s">
        <v>306</v>
      </c>
      <c r="C90" s="22" t="s">
        <v>37</v>
      </c>
      <c r="D90" s="22" t="s">
        <v>296</v>
      </c>
      <c r="E90" s="46">
        <v>190</v>
      </c>
      <c r="F90" s="22" t="s">
        <v>40</v>
      </c>
      <c r="G90" s="22" t="s">
        <v>307</v>
      </c>
      <c r="H90" s="22" t="s">
        <v>416</v>
      </c>
      <c r="I90" s="22">
        <v>62</v>
      </c>
    </row>
    <row r="91" spans="1:9" s="23" customFormat="1" ht="12.75">
      <c r="A91" s="22">
        <v>63</v>
      </c>
      <c r="B91" s="22" t="s">
        <v>383</v>
      </c>
      <c r="C91" s="22" t="s">
        <v>37</v>
      </c>
      <c r="D91" s="22" t="s">
        <v>382</v>
      </c>
      <c r="E91" s="46">
        <v>46.142899999999997</v>
      </c>
      <c r="F91" s="22" t="s">
        <v>40</v>
      </c>
      <c r="G91" s="22" t="s">
        <v>380</v>
      </c>
      <c r="H91" s="22" t="s">
        <v>405</v>
      </c>
      <c r="I91" s="22">
        <v>63</v>
      </c>
    </row>
    <row r="92" spans="1:9" s="23" customFormat="1" ht="12.75">
      <c r="A92" s="22">
        <v>64</v>
      </c>
      <c r="B92" s="22" t="s">
        <v>296</v>
      </c>
      <c r="C92" s="22" t="s">
        <v>37</v>
      </c>
      <c r="D92" s="22" t="s">
        <v>306</v>
      </c>
      <c r="E92" s="46">
        <v>38</v>
      </c>
      <c r="F92" s="22" t="s">
        <v>69</v>
      </c>
      <c r="G92" s="22" t="s">
        <v>308</v>
      </c>
      <c r="H92" s="22" t="s">
        <v>406</v>
      </c>
      <c r="I92" s="22">
        <v>64</v>
      </c>
    </row>
    <row r="93" spans="1:9" s="23" customFormat="1" ht="12.75">
      <c r="A93" s="22">
        <v>65</v>
      </c>
      <c r="B93" s="22" t="s">
        <v>382</v>
      </c>
      <c r="C93" s="22" t="s">
        <v>37</v>
      </c>
      <c r="D93" s="22" t="s">
        <v>383</v>
      </c>
      <c r="E93" s="46">
        <v>38</v>
      </c>
      <c r="F93" s="22" t="s">
        <v>69</v>
      </c>
      <c r="G93" s="22" t="s">
        <v>381</v>
      </c>
      <c r="H93" s="22" t="s">
        <v>406</v>
      </c>
      <c r="I93" s="22">
        <v>65</v>
      </c>
    </row>
    <row r="94" spans="1:9" s="23" customFormat="1" ht="12.75">
      <c r="A94" s="22">
        <v>66</v>
      </c>
      <c r="B94" s="22" t="s">
        <v>296</v>
      </c>
      <c r="C94" s="22" t="s">
        <v>37</v>
      </c>
      <c r="D94" s="22" t="s">
        <v>309</v>
      </c>
      <c r="E94" s="46">
        <v>2</v>
      </c>
      <c r="F94" s="22" t="s">
        <v>69</v>
      </c>
      <c r="G94" s="22" t="s">
        <v>104</v>
      </c>
      <c r="H94" s="22" t="s">
        <v>417</v>
      </c>
      <c r="I94" s="22">
        <v>66</v>
      </c>
    </row>
    <row r="95" spans="1:9" s="23" customFormat="1" ht="12.75">
      <c r="A95" s="22">
        <v>67</v>
      </c>
      <c r="B95" s="22" t="s">
        <v>382</v>
      </c>
      <c r="C95" s="22" t="s">
        <v>37</v>
      </c>
      <c r="D95" s="22" t="s">
        <v>335</v>
      </c>
      <c r="E95" s="46">
        <v>1.33</v>
      </c>
      <c r="F95" s="22" t="s">
        <v>69</v>
      </c>
      <c r="G95" s="22" t="s">
        <v>363</v>
      </c>
      <c r="H95" s="22" t="s">
        <v>408</v>
      </c>
      <c r="I95" s="22">
        <v>67</v>
      </c>
    </row>
    <row r="96" spans="1:9" s="20" customFormat="1" ht="14.25" customHeight="1">
      <c r="A96" s="48">
        <v>68</v>
      </c>
      <c r="B96" s="49" t="s">
        <v>106</v>
      </c>
      <c r="C96" s="49" t="s">
        <v>37</v>
      </c>
      <c r="D96" s="49" t="s">
        <v>12</v>
      </c>
      <c r="E96" s="95" t="s">
        <v>145</v>
      </c>
      <c r="F96" s="49" t="s">
        <v>40</v>
      </c>
      <c r="G96" s="49" t="s">
        <v>107</v>
      </c>
      <c r="H96" s="49" t="s">
        <v>449</v>
      </c>
      <c r="I96" s="49">
        <v>68</v>
      </c>
    </row>
    <row r="97" spans="1:9" s="20" customFormat="1" ht="28.5" customHeight="1">
      <c r="A97" s="48"/>
      <c r="B97" s="49"/>
      <c r="C97" s="49"/>
      <c r="D97" s="49"/>
      <c r="E97" s="50" t="s">
        <v>108</v>
      </c>
      <c r="F97" s="49" t="s">
        <v>109</v>
      </c>
      <c r="G97" s="49" t="s">
        <v>110</v>
      </c>
      <c r="H97" s="49" t="s">
        <v>447</v>
      </c>
      <c r="I97" s="49">
        <v>68</v>
      </c>
    </row>
    <row r="98" spans="1:9" s="20" customFormat="1" ht="14.25" customHeight="1">
      <c r="A98" s="48">
        <v>69</v>
      </c>
      <c r="B98" s="49" t="s">
        <v>12</v>
      </c>
      <c r="C98" s="49" t="s">
        <v>37</v>
      </c>
      <c r="D98" s="49" t="s">
        <v>106</v>
      </c>
      <c r="E98" s="50" t="s">
        <v>111</v>
      </c>
      <c r="F98" s="49"/>
      <c r="G98" s="49" t="s">
        <v>112</v>
      </c>
      <c r="H98" s="49" t="s">
        <v>447</v>
      </c>
      <c r="I98" s="49">
        <v>69</v>
      </c>
    </row>
    <row r="99" spans="1:9" s="20" customFormat="1" ht="14.25" customHeight="1">
      <c r="A99" s="48"/>
      <c r="B99" s="51"/>
      <c r="C99" s="51"/>
      <c r="D99" s="51"/>
      <c r="E99" s="52" t="s">
        <v>108</v>
      </c>
      <c r="F99" s="51" t="s">
        <v>75</v>
      </c>
      <c r="G99" s="51" t="s">
        <v>110</v>
      </c>
      <c r="H99" s="51"/>
      <c r="I99" s="49">
        <v>69</v>
      </c>
    </row>
    <row r="100" spans="1:9" s="20" customFormat="1" ht="13.9" customHeight="1">
      <c r="A100" s="48">
        <v>70</v>
      </c>
      <c r="B100" s="49"/>
      <c r="C100" s="49" t="s">
        <v>37</v>
      </c>
      <c r="D100" s="49" t="s">
        <v>11</v>
      </c>
      <c r="E100" s="50" t="s">
        <v>113</v>
      </c>
      <c r="F100" s="49" t="s">
        <v>178</v>
      </c>
      <c r="G100" s="49" t="s">
        <v>114</v>
      </c>
      <c r="H100" s="50" t="s">
        <v>447</v>
      </c>
      <c r="I100" s="49">
        <v>70</v>
      </c>
    </row>
    <row r="101" spans="1:9" s="20" customFormat="1" ht="15">
      <c r="A101" s="48">
        <v>71</v>
      </c>
      <c r="B101" s="49" t="s">
        <v>11</v>
      </c>
      <c r="C101" s="49" t="s">
        <v>37</v>
      </c>
      <c r="D101" s="49"/>
      <c r="E101" s="50" t="s">
        <v>115</v>
      </c>
      <c r="F101" s="49" t="s">
        <v>69</v>
      </c>
      <c r="G101" s="49" t="s">
        <v>116</v>
      </c>
      <c r="H101" s="49" t="s">
        <v>447</v>
      </c>
      <c r="I101" s="49">
        <v>71</v>
      </c>
    </row>
    <row r="102" spans="1:9" s="20" customFormat="1" ht="29.25">
      <c r="A102" s="48">
        <v>72</v>
      </c>
      <c r="B102" s="49" t="s">
        <v>117</v>
      </c>
      <c r="C102" s="49" t="s">
        <v>37</v>
      </c>
      <c r="D102" s="49" t="s">
        <v>16</v>
      </c>
      <c r="E102" s="50" t="s">
        <v>118</v>
      </c>
      <c r="F102" s="49" t="s">
        <v>40</v>
      </c>
      <c r="G102" s="49" t="s">
        <v>119</v>
      </c>
      <c r="H102" s="49" t="s">
        <v>447</v>
      </c>
      <c r="I102" s="49">
        <v>72</v>
      </c>
    </row>
    <row r="103" spans="1:9" s="20" customFormat="1" ht="29.25">
      <c r="A103" s="48">
        <v>73</v>
      </c>
      <c r="B103" s="49" t="s">
        <v>16</v>
      </c>
      <c r="C103" s="49" t="s">
        <v>37</v>
      </c>
      <c r="D103" s="49" t="s">
        <v>117</v>
      </c>
      <c r="E103" s="50" t="s">
        <v>120</v>
      </c>
      <c r="F103" s="49" t="s">
        <v>69</v>
      </c>
      <c r="G103" s="49" t="s">
        <v>121</v>
      </c>
      <c r="H103" s="49" t="s">
        <v>447</v>
      </c>
      <c r="I103" s="49">
        <v>73</v>
      </c>
    </row>
    <row r="104" spans="1:9" s="20" customFormat="1" ht="13.9" customHeight="1">
      <c r="A104" s="48">
        <v>74</v>
      </c>
      <c r="B104" s="49" t="s">
        <v>122</v>
      </c>
      <c r="C104" s="49" t="s">
        <v>37</v>
      </c>
      <c r="D104" s="49" t="s">
        <v>17</v>
      </c>
      <c r="E104" s="50" t="s">
        <v>118</v>
      </c>
      <c r="F104" s="49" t="s">
        <v>40</v>
      </c>
      <c r="G104" s="49" t="s">
        <v>123</v>
      </c>
      <c r="H104" s="49" t="s">
        <v>447</v>
      </c>
      <c r="I104" s="49">
        <v>74</v>
      </c>
    </row>
    <row r="105" spans="1:9" s="20" customFormat="1" ht="15">
      <c r="A105" s="48">
        <v>75</v>
      </c>
      <c r="B105" s="49" t="s">
        <v>17</v>
      </c>
      <c r="C105" s="49" t="s">
        <v>37</v>
      </c>
      <c r="D105" s="49" t="s">
        <v>122</v>
      </c>
      <c r="E105" s="50" t="s">
        <v>120</v>
      </c>
      <c r="F105" s="49" t="s">
        <v>69</v>
      </c>
      <c r="G105" s="49" t="s">
        <v>124</v>
      </c>
      <c r="H105" s="49" t="s">
        <v>447</v>
      </c>
      <c r="I105" s="49">
        <v>75</v>
      </c>
    </row>
    <row r="106" spans="1:9" s="20" customFormat="1" ht="15">
      <c r="A106" s="48">
        <v>76</v>
      </c>
      <c r="B106" s="49"/>
      <c r="C106" s="49" t="s">
        <v>37</v>
      </c>
      <c r="D106" s="49" t="s">
        <v>14</v>
      </c>
      <c r="E106" s="50" t="s">
        <v>125</v>
      </c>
      <c r="F106" s="49" t="s">
        <v>178</v>
      </c>
      <c r="G106" s="49" t="s">
        <v>126</v>
      </c>
      <c r="H106" s="49" t="s">
        <v>447</v>
      </c>
      <c r="I106" s="49">
        <v>76</v>
      </c>
    </row>
    <row r="107" spans="1:9" s="20" customFormat="1" ht="15">
      <c r="A107" s="48">
        <v>77</v>
      </c>
      <c r="B107" s="49" t="s">
        <v>12</v>
      </c>
      <c r="C107" s="49" t="s">
        <v>37</v>
      </c>
      <c r="D107" s="49" t="s">
        <v>13</v>
      </c>
      <c r="E107" s="50" t="s">
        <v>127</v>
      </c>
      <c r="F107" s="49" t="s">
        <v>69</v>
      </c>
      <c r="G107" s="49" t="s">
        <v>128</v>
      </c>
      <c r="H107" s="49" t="s">
        <v>447</v>
      </c>
      <c r="I107" s="49">
        <v>77</v>
      </c>
    </row>
    <row r="108" spans="1:9" s="20" customFormat="1" ht="13.9" customHeight="1">
      <c r="A108" s="48">
        <v>78</v>
      </c>
      <c r="B108" s="49" t="s">
        <v>13</v>
      </c>
      <c r="C108" s="49" t="s">
        <v>37</v>
      </c>
      <c r="D108" s="49" t="s">
        <v>12</v>
      </c>
      <c r="E108" s="50" t="s">
        <v>129</v>
      </c>
      <c r="F108" s="49" t="s">
        <v>69</v>
      </c>
      <c r="G108" s="49" t="s">
        <v>130</v>
      </c>
      <c r="H108" s="49" t="s">
        <v>447</v>
      </c>
      <c r="I108" s="49">
        <v>78</v>
      </c>
    </row>
    <row r="109" spans="1:9" s="20" customFormat="1" ht="15">
      <c r="A109" s="48">
        <v>79</v>
      </c>
      <c r="B109" s="49" t="s">
        <v>14</v>
      </c>
      <c r="C109" s="49" t="s">
        <v>37</v>
      </c>
      <c r="D109" s="49" t="s">
        <v>15</v>
      </c>
      <c r="E109" s="50" t="s">
        <v>131</v>
      </c>
      <c r="F109" s="49" t="s">
        <v>69</v>
      </c>
      <c r="G109" s="49" t="s">
        <v>132</v>
      </c>
      <c r="H109" s="49" t="s">
        <v>447</v>
      </c>
      <c r="I109" s="49">
        <v>79</v>
      </c>
    </row>
    <row r="110" spans="1:9" s="20" customFormat="1" ht="15">
      <c r="A110" s="48">
        <v>80</v>
      </c>
      <c r="B110" s="49" t="s">
        <v>15</v>
      </c>
      <c r="C110" s="49" t="s">
        <v>37</v>
      </c>
      <c r="D110" s="49" t="s">
        <v>14</v>
      </c>
      <c r="E110" s="95" t="s">
        <v>174</v>
      </c>
      <c r="F110" s="49" t="s">
        <v>69</v>
      </c>
      <c r="G110" s="49" t="s">
        <v>134</v>
      </c>
      <c r="H110" s="49" t="s">
        <v>448</v>
      </c>
      <c r="I110" s="49">
        <v>80</v>
      </c>
    </row>
    <row r="111" spans="1:9" s="20" customFormat="1" ht="15">
      <c r="A111" s="48">
        <v>81</v>
      </c>
      <c r="B111" s="49" t="s">
        <v>16</v>
      </c>
      <c r="C111" s="49" t="s">
        <v>37</v>
      </c>
      <c r="D111" s="49" t="s">
        <v>17</v>
      </c>
      <c r="E111" s="50" t="s">
        <v>127</v>
      </c>
      <c r="F111" s="49" t="s">
        <v>69</v>
      </c>
      <c r="G111" s="49" t="s">
        <v>135</v>
      </c>
      <c r="H111" s="49" t="s">
        <v>447</v>
      </c>
      <c r="I111" s="49">
        <v>81</v>
      </c>
    </row>
    <row r="112" spans="1:9" s="20" customFormat="1" ht="15">
      <c r="A112" s="48">
        <v>82</v>
      </c>
      <c r="B112" s="49" t="s">
        <v>17</v>
      </c>
      <c r="C112" s="49" t="s">
        <v>37</v>
      </c>
      <c r="D112" s="49" t="s">
        <v>16</v>
      </c>
      <c r="E112" s="50" t="s">
        <v>136</v>
      </c>
      <c r="F112" s="49" t="s">
        <v>69</v>
      </c>
      <c r="G112" s="49" t="s">
        <v>137</v>
      </c>
      <c r="H112" s="49" t="s">
        <v>447</v>
      </c>
      <c r="I112" s="49">
        <v>82</v>
      </c>
    </row>
    <row r="113" spans="1:9" s="20" customFormat="1" ht="15">
      <c r="A113" s="48">
        <v>83</v>
      </c>
      <c r="B113" s="49" t="s">
        <v>13</v>
      </c>
      <c r="C113" s="49" t="s">
        <v>37</v>
      </c>
      <c r="D113" s="49"/>
      <c r="E113" s="52" t="s">
        <v>111</v>
      </c>
      <c r="F113" s="49" t="s">
        <v>69</v>
      </c>
      <c r="G113" s="49" t="s">
        <v>138</v>
      </c>
      <c r="H113" s="49" t="s">
        <v>447</v>
      </c>
      <c r="I113" s="49">
        <v>83</v>
      </c>
    </row>
    <row r="114" spans="1:9" s="20" customFormat="1" ht="15">
      <c r="A114" s="48">
        <v>84</v>
      </c>
      <c r="B114" s="49" t="s">
        <v>15</v>
      </c>
      <c r="C114" s="49" t="s">
        <v>37</v>
      </c>
      <c r="D114" s="49"/>
      <c r="E114" s="50" t="s">
        <v>139</v>
      </c>
      <c r="F114" s="49" t="s">
        <v>69</v>
      </c>
      <c r="G114" s="49" t="s">
        <v>140</v>
      </c>
      <c r="H114" s="49" t="s">
        <v>447</v>
      </c>
      <c r="I114" s="49">
        <v>84</v>
      </c>
    </row>
    <row r="115" spans="1:9" s="20" customFormat="1" ht="15">
      <c r="A115" s="48">
        <v>85</v>
      </c>
      <c r="B115" s="49" t="s">
        <v>17</v>
      </c>
      <c r="C115" s="49" t="s">
        <v>37</v>
      </c>
      <c r="D115" s="49"/>
      <c r="E115" s="52" t="s">
        <v>212</v>
      </c>
      <c r="F115" s="49" t="s">
        <v>69</v>
      </c>
      <c r="G115" s="49" t="s">
        <v>141</v>
      </c>
      <c r="H115" s="49" t="s">
        <v>447</v>
      </c>
      <c r="I115" s="49">
        <v>85</v>
      </c>
    </row>
    <row r="116" spans="1:9" s="20" customFormat="1" ht="14.25" customHeight="1">
      <c r="A116" s="48">
        <v>86</v>
      </c>
      <c r="B116" s="49" t="s">
        <v>142</v>
      </c>
      <c r="C116" s="49" t="s">
        <v>37</v>
      </c>
      <c r="D116" s="51" t="s">
        <v>143</v>
      </c>
      <c r="E116" s="50" t="s">
        <v>100</v>
      </c>
      <c r="F116" s="49" t="s">
        <v>40</v>
      </c>
      <c r="G116" s="49" t="s">
        <v>144</v>
      </c>
      <c r="H116" s="49" t="s">
        <v>447</v>
      </c>
      <c r="I116" s="49">
        <v>86</v>
      </c>
    </row>
    <row r="117" spans="1:9" s="20" customFormat="1" ht="14.25" customHeight="1">
      <c r="A117" s="48"/>
      <c r="B117" s="49"/>
      <c r="C117" s="49"/>
      <c r="D117" s="49"/>
      <c r="E117" s="50" t="s">
        <v>145</v>
      </c>
      <c r="F117" s="49" t="s">
        <v>54</v>
      </c>
      <c r="G117" s="49" t="s">
        <v>146</v>
      </c>
      <c r="H117" s="49" t="s">
        <v>447</v>
      </c>
      <c r="I117" s="49">
        <v>86</v>
      </c>
    </row>
    <row r="118" spans="1:9" s="20" customFormat="1" ht="14.25" customHeight="1">
      <c r="A118" s="48"/>
      <c r="B118" s="49"/>
      <c r="C118" s="49"/>
      <c r="D118" s="49"/>
      <c r="E118" s="50" t="s">
        <v>147</v>
      </c>
      <c r="F118" s="49" t="s">
        <v>58</v>
      </c>
      <c r="G118" s="49" t="s">
        <v>148</v>
      </c>
      <c r="H118" s="49" t="s">
        <v>447</v>
      </c>
      <c r="I118" s="49">
        <v>86</v>
      </c>
    </row>
    <row r="119" spans="1:9" s="20" customFormat="1" ht="15">
      <c r="A119" s="48">
        <v>87</v>
      </c>
      <c r="B119" s="49" t="s">
        <v>19</v>
      </c>
      <c r="C119" s="49" t="s">
        <v>37</v>
      </c>
      <c r="D119" s="49" t="s">
        <v>18</v>
      </c>
      <c r="E119" s="50" t="s">
        <v>217</v>
      </c>
      <c r="F119" s="49" t="s">
        <v>69</v>
      </c>
      <c r="G119" s="49" t="s">
        <v>149</v>
      </c>
      <c r="H119" s="49" t="s">
        <v>447</v>
      </c>
      <c r="I119" s="49">
        <v>87</v>
      </c>
    </row>
    <row r="120" spans="1:9" s="20" customFormat="1" ht="29.25">
      <c r="A120" s="48">
        <v>88</v>
      </c>
      <c r="B120" s="49" t="s">
        <v>150</v>
      </c>
      <c r="C120" s="49" t="s">
        <v>37</v>
      </c>
      <c r="D120" s="49" t="s">
        <v>151</v>
      </c>
      <c r="E120" s="50" t="s">
        <v>210</v>
      </c>
      <c r="F120" s="49" t="s">
        <v>40</v>
      </c>
      <c r="G120" s="49" t="s">
        <v>152</v>
      </c>
      <c r="H120" s="49" t="s">
        <v>447</v>
      </c>
      <c r="I120" s="49">
        <v>88</v>
      </c>
    </row>
    <row r="121" spans="1:9" s="20" customFormat="1" ht="15">
      <c r="A121" s="48">
        <v>89</v>
      </c>
      <c r="B121" s="49" t="s">
        <v>21</v>
      </c>
      <c r="C121" s="49" t="s">
        <v>37</v>
      </c>
      <c r="D121" s="49" t="s">
        <v>20</v>
      </c>
      <c r="E121" s="50" t="s">
        <v>136</v>
      </c>
      <c r="F121" s="49" t="s">
        <v>69</v>
      </c>
      <c r="G121" s="49" t="s">
        <v>153</v>
      </c>
      <c r="H121" s="49" t="s">
        <v>447</v>
      </c>
      <c r="I121" s="49">
        <v>89</v>
      </c>
    </row>
    <row r="122" spans="1:9" s="20" customFormat="1" ht="15">
      <c r="A122" s="48">
        <v>90</v>
      </c>
      <c r="B122" s="49" t="s">
        <v>154</v>
      </c>
      <c r="C122" s="49" t="s">
        <v>37</v>
      </c>
      <c r="D122" s="49" t="s">
        <v>155</v>
      </c>
      <c r="E122" s="50" t="s">
        <v>68</v>
      </c>
      <c r="F122" s="49" t="s">
        <v>40</v>
      </c>
      <c r="G122" s="49" t="s">
        <v>156</v>
      </c>
      <c r="H122" s="49" t="s">
        <v>447</v>
      </c>
      <c r="I122" s="49">
        <v>90</v>
      </c>
    </row>
    <row r="123" spans="1:9" s="20" customFormat="1" ht="15">
      <c r="A123" s="48">
        <v>91</v>
      </c>
      <c r="B123" s="49" t="s">
        <v>157</v>
      </c>
      <c r="C123" s="49" t="s">
        <v>37</v>
      </c>
      <c r="D123" s="49" t="s">
        <v>158</v>
      </c>
      <c r="E123" s="50" t="s">
        <v>211</v>
      </c>
      <c r="F123" s="49" t="s">
        <v>40</v>
      </c>
      <c r="G123" s="49" t="s">
        <v>159</v>
      </c>
      <c r="H123" s="49" t="s">
        <v>447</v>
      </c>
      <c r="I123" s="49">
        <v>91</v>
      </c>
    </row>
    <row r="124" spans="1:9" ht="15">
      <c r="A124" s="48">
        <v>92</v>
      </c>
      <c r="B124" s="49" t="s">
        <v>23</v>
      </c>
      <c r="C124" s="49" t="s">
        <v>37</v>
      </c>
      <c r="D124" s="49" t="s">
        <v>22</v>
      </c>
      <c r="E124" s="50" t="s">
        <v>198</v>
      </c>
      <c r="F124" s="49" t="s">
        <v>40</v>
      </c>
      <c r="G124" s="49" t="s">
        <v>160</v>
      </c>
      <c r="H124" s="49" t="s">
        <v>447</v>
      </c>
      <c r="I124" s="49">
        <v>92</v>
      </c>
    </row>
    <row r="125" spans="1:9" ht="15">
      <c r="A125" s="48">
        <v>93</v>
      </c>
      <c r="B125" s="49" t="s">
        <v>214</v>
      </c>
      <c r="C125" s="49" t="s">
        <v>37</v>
      </c>
      <c r="D125" s="49" t="s">
        <v>213</v>
      </c>
      <c r="E125" s="50" t="s">
        <v>216</v>
      </c>
      <c r="F125" s="49" t="s">
        <v>40</v>
      </c>
      <c r="G125" s="49" t="s">
        <v>215</v>
      </c>
      <c r="H125" s="49" t="s">
        <v>447</v>
      </c>
      <c r="I125" s="49">
        <v>93</v>
      </c>
    </row>
    <row r="126" spans="1:9" ht="15">
      <c r="A126" s="53">
        <v>94</v>
      </c>
      <c r="B126" s="54" t="s">
        <v>24</v>
      </c>
      <c r="C126" s="54" t="s">
        <v>37</v>
      </c>
      <c r="D126" s="54"/>
      <c r="E126" s="96" t="s">
        <v>164</v>
      </c>
      <c r="F126" s="54" t="s">
        <v>69</v>
      </c>
      <c r="G126" s="54" t="s">
        <v>162</v>
      </c>
      <c r="H126" s="56" t="s">
        <v>464</v>
      </c>
      <c r="I126" s="33">
        <v>94</v>
      </c>
    </row>
    <row r="127" spans="1:9" ht="29.25">
      <c r="A127" s="53">
        <v>95</v>
      </c>
      <c r="B127" s="33"/>
      <c r="C127" s="54" t="s">
        <v>37</v>
      </c>
      <c r="D127" s="54" t="s">
        <v>25</v>
      </c>
      <c r="E127" s="55" t="s">
        <v>453</v>
      </c>
      <c r="F127" s="54" t="s">
        <v>178</v>
      </c>
      <c r="G127" s="54" t="s">
        <v>163</v>
      </c>
      <c r="H127" s="54" t="s">
        <v>455</v>
      </c>
      <c r="I127" s="33">
        <v>95</v>
      </c>
    </row>
    <row r="128" spans="1:9" ht="29.25">
      <c r="A128" s="53">
        <v>96</v>
      </c>
      <c r="B128" s="54" t="s">
        <v>25</v>
      </c>
      <c r="C128" s="54" t="s">
        <v>37</v>
      </c>
      <c r="D128" s="33"/>
      <c r="E128" s="55" t="s">
        <v>205</v>
      </c>
      <c r="F128" s="54" t="s">
        <v>69</v>
      </c>
      <c r="G128" s="54" t="s">
        <v>165</v>
      </c>
      <c r="H128" s="54" t="s">
        <v>481</v>
      </c>
      <c r="I128" s="33">
        <v>96</v>
      </c>
    </row>
    <row r="129" spans="1:9" ht="14.25" customHeight="1">
      <c r="A129" s="53">
        <v>97</v>
      </c>
      <c r="B129" s="54" t="s">
        <v>166</v>
      </c>
      <c r="C129" s="54" t="s">
        <v>37</v>
      </c>
      <c r="D129" s="54" t="s">
        <v>26</v>
      </c>
      <c r="E129" s="55" t="s">
        <v>167</v>
      </c>
      <c r="F129" s="57" t="s">
        <v>40</v>
      </c>
      <c r="G129" s="54" t="s">
        <v>168</v>
      </c>
      <c r="H129" s="54" t="s">
        <v>169</v>
      </c>
      <c r="I129" s="33">
        <v>97</v>
      </c>
    </row>
    <row r="130" spans="1:9" ht="14.25" customHeight="1">
      <c r="A130" s="53"/>
      <c r="B130" s="54"/>
      <c r="C130" s="54"/>
      <c r="D130" s="54"/>
      <c r="E130" s="55" t="s">
        <v>108</v>
      </c>
      <c r="F130" s="57" t="s">
        <v>109</v>
      </c>
      <c r="G130" s="54" t="s">
        <v>110</v>
      </c>
      <c r="H130" s="33"/>
      <c r="I130" s="33">
        <v>97</v>
      </c>
    </row>
    <row r="131" spans="1:9" ht="14.25" customHeight="1">
      <c r="A131" s="53">
        <v>98</v>
      </c>
      <c r="B131" s="54" t="s">
        <v>26</v>
      </c>
      <c r="C131" s="54" t="s">
        <v>37</v>
      </c>
      <c r="D131" s="54" t="s">
        <v>166</v>
      </c>
      <c r="E131" s="55" t="s">
        <v>170</v>
      </c>
      <c r="F131" s="57" t="s">
        <v>69</v>
      </c>
      <c r="G131" s="54" t="s">
        <v>171</v>
      </c>
      <c r="H131" s="54" t="s">
        <v>450</v>
      </c>
      <c r="I131" s="33">
        <v>98</v>
      </c>
    </row>
    <row r="132" spans="1:9" ht="14.25" customHeight="1">
      <c r="A132" s="53"/>
      <c r="B132" s="54"/>
      <c r="C132" s="54"/>
      <c r="D132" s="54"/>
      <c r="E132" s="55" t="s">
        <v>108</v>
      </c>
      <c r="F132" s="57" t="s">
        <v>75</v>
      </c>
      <c r="G132" s="54" t="s">
        <v>110</v>
      </c>
      <c r="H132" s="54"/>
      <c r="I132" s="33">
        <v>98</v>
      </c>
    </row>
    <row r="133" spans="1:9" ht="29.25">
      <c r="A133" s="53">
        <v>99</v>
      </c>
      <c r="B133" s="54" t="s">
        <v>26</v>
      </c>
      <c r="C133" s="54" t="s">
        <v>37</v>
      </c>
      <c r="D133" s="54"/>
      <c r="E133" s="55" t="s">
        <v>198</v>
      </c>
      <c r="F133" s="57" t="s">
        <v>69</v>
      </c>
      <c r="G133" s="54" t="s">
        <v>172</v>
      </c>
      <c r="H133" s="54" t="s">
        <v>476</v>
      </c>
      <c r="I133" s="33">
        <v>99</v>
      </c>
    </row>
    <row r="134" spans="1:9" ht="15">
      <c r="A134" s="53">
        <v>100</v>
      </c>
      <c r="B134" s="54" t="s">
        <v>173</v>
      </c>
      <c r="C134" s="54" t="s">
        <v>37</v>
      </c>
      <c r="D134" s="54" t="s">
        <v>28</v>
      </c>
      <c r="E134" s="55" t="s">
        <v>199</v>
      </c>
      <c r="F134" s="57" t="s">
        <v>40</v>
      </c>
      <c r="G134" s="54" t="s">
        <v>219</v>
      </c>
      <c r="H134" s="54" t="s">
        <v>450</v>
      </c>
      <c r="I134" s="33">
        <v>100</v>
      </c>
    </row>
    <row r="135" spans="1:9" ht="15">
      <c r="A135" s="53">
        <v>101</v>
      </c>
      <c r="B135" s="54" t="s">
        <v>28</v>
      </c>
      <c r="C135" s="54" t="s">
        <v>37</v>
      </c>
      <c r="D135" s="54" t="s">
        <v>173</v>
      </c>
      <c r="E135" s="55" t="s">
        <v>200</v>
      </c>
      <c r="F135" s="57" t="s">
        <v>40</v>
      </c>
      <c r="G135" s="54" t="s">
        <v>220</v>
      </c>
      <c r="H135" s="54" t="s">
        <v>450</v>
      </c>
      <c r="I135" s="33">
        <v>101</v>
      </c>
    </row>
    <row r="136" spans="1:9" ht="15">
      <c r="A136" s="53">
        <v>102</v>
      </c>
      <c r="B136" s="54" t="s">
        <v>28</v>
      </c>
      <c r="C136" s="54" t="s">
        <v>37</v>
      </c>
      <c r="D136" s="54"/>
      <c r="E136" s="55" t="s">
        <v>198</v>
      </c>
      <c r="F136" s="57" t="s">
        <v>69</v>
      </c>
      <c r="G136" s="54" t="s">
        <v>172</v>
      </c>
      <c r="H136" s="54" t="s">
        <v>454</v>
      </c>
      <c r="I136" s="33">
        <v>102</v>
      </c>
    </row>
    <row r="137" spans="1:9" ht="15">
      <c r="A137" s="53">
        <v>103</v>
      </c>
      <c r="B137" s="54" t="s">
        <v>28</v>
      </c>
      <c r="C137" s="54" t="s">
        <v>37</v>
      </c>
      <c r="D137" s="54" t="s">
        <v>29</v>
      </c>
      <c r="E137" s="96" t="s">
        <v>488</v>
      </c>
      <c r="F137" s="57" t="s">
        <v>69</v>
      </c>
      <c r="G137" s="54" t="s">
        <v>175</v>
      </c>
      <c r="H137" s="54" t="s">
        <v>487</v>
      </c>
      <c r="I137" s="33">
        <v>103</v>
      </c>
    </row>
    <row r="138" spans="1:9" ht="15">
      <c r="A138" s="53">
        <v>104</v>
      </c>
      <c r="B138" s="54" t="s">
        <v>29</v>
      </c>
      <c r="C138" s="54" t="s">
        <v>37</v>
      </c>
      <c r="D138" s="54" t="s">
        <v>28</v>
      </c>
      <c r="E138" s="55" t="s">
        <v>201</v>
      </c>
      <c r="F138" s="57" t="s">
        <v>69</v>
      </c>
      <c r="G138" s="54" t="s">
        <v>177</v>
      </c>
      <c r="H138" s="54" t="s">
        <v>450</v>
      </c>
      <c r="I138" s="33">
        <v>104</v>
      </c>
    </row>
    <row r="139" spans="1:9" ht="15">
      <c r="A139" s="53">
        <v>105</v>
      </c>
      <c r="B139" s="54" t="s">
        <v>29</v>
      </c>
      <c r="C139" s="54" t="s">
        <v>37</v>
      </c>
      <c r="D139" s="54"/>
      <c r="E139" s="55" t="s">
        <v>198</v>
      </c>
      <c r="F139" s="57" t="s">
        <v>69</v>
      </c>
      <c r="G139" s="54" t="s">
        <v>172</v>
      </c>
      <c r="H139" s="54" t="s">
        <v>450</v>
      </c>
      <c r="I139" s="33">
        <v>105</v>
      </c>
    </row>
    <row r="140" spans="1:9" s="11" customFormat="1" ht="15">
      <c r="A140" s="53">
        <v>106</v>
      </c>
      <c r="B140" s="54" t="s">
        <v>189</v>
      </c>
      <c r="C140" s="54" t="s">
        <v>37</v>
      </c>
      <c r="D140" s="54" t="s">
        <v>188</v>
      </c>
      <c r="E140" s="55" t="s">
        <v>202</v>
      </c>
      <c r="F140" s="57" t="s">
        <v>40</v>
      </c>
      <c r="G140" s="54" t="s">
        <v>194</v>
      </c>
      <c r="H140" s="54" t="s">
        <v>450</v>
      </c>
      <c r="I140" s="33">
        <v>106</v>
      </c>
    </row>
    <row r="141" spans="1:9" s="27" customFormat="1" ht="15">
      <c r="A141" s="54">
        <v>107</v>
      </c>
      <c r="B141" s="54" t="s">
        <v>186</v>
      </c>
      <c r="C141" s="54" t="s">
        <v>37</v>
      </c>
      <c r="D141" s="54" t="s">
        <v>187</v>
      </c>
      <c r="E141" s="55" t="s">
        <v>203</v>
      </c>
      <c r="F141" s="57" t="s">
        <v>69</v>
      </c>
      <c r="G141" s="54" t="s">
        <v>193</v>
      </c>
      <c r="H141" s="54" t="s">
        <v>450</v>
      </c>
      <c r="I141" s="33">
        <v>107</v>
      </c>
    </row>
    <row r="142" spans="1:9" s="11" customFormat="1" ht="14.25" customHeight="1">
      <c r="A142" s="58">
        <v>108</v>
      </c>
      <c r="B142" s="59" t="s">
        <v>190</v>
      </c>
      <c r="C142" s="59" t="s">
        <v>37</v>
      </c>
      <c r="D142" s="59" t="s">
        <v>191</v>
      </c>
      <c r="E142" s="60" t="s">
        <v>260</v>
      </c>
      <c r="F142" s="59"/>
      <c r="G142" s="59" t="s">
        <v>192</v>
      </c>
      <c r="H142" s="59" t="s">
        <v>450</v>
      </c>
      <c r="I142" s="59">
        <v>108</v>
      </c>
    </row>
    <row r="143" spans="1:9" s="12" customFormat="1" ht="14.25" customHeight="1">
      <c r="A143" s="58"/>
      <c r="B143" s="59"/>
      <c r="C143" s="59" t="s">
        <v>37</v>
      </c>
      <c r="D143" s="59"/>
      <c r="E143" s="60" t="s">
        <v>45</v>
      </c>
      <c r="F143" s="59" t="s">
        <v>54</v>
      </c>
      <c r="G143" s="59" t="s">
        <v>161</v>
      </c>
      <c r="H143" s="59" t="s">
        <v>450</v>
      </c>
      <c r="I143" s="59">
        <v>108</v>
      </c>
    </row>
    <row r="144" spans="1:9" s="12" customFormat="1" ht="14.25" customHeight="1">
      <c r="A144" s="58"/>
      <c r="B144" s="59"/>
      <c r="C144" s="59" t="s">
        <v>37</v>
      </c>
      <c r="D144" s="59"/>
      <c r="E144" s="60" t="s">
        <v>204</v>
      </c>
      <c r="F144" s="59" t="s">
        <v>58</v>
      </c>
      <c r="G144" s="59" t="s">
        <v>59</v>
      </c>
      <c r="H144" s="59" t="s">
        <v>451</v>
      </c>
      <c r="I144" s="59">
        <v>108</v>
      </c>
    </row>
    <row r="145" spans="1:9" s="12" customFormat="1" ht="57.75">
      <c r="A145" s="61">
        <v>109</v>
      </c>
      <c r="B145" s="62"/>
      <c r="C145" s="62" t="s">
        <v>37</v>
      </c>
      <c r="D145" s="62" t="s">
        <v>218</v>
      </c>
      <c r="E145" s="97" t="s">
        <v>478</v>
      </c>
      <c r="F145" s="62" t="s">
        <v>178</v>
      </c>
      <c r="G145" s="62" t="s">
        <v>239</v>
      </c>
      <c r="H145" s="62" t="s">
        <v>456</v>
      </c>
      <c r="I145" s="59">
        <v>109</v>
      </c>
    </row>
    <row r="146" spans="1:9" s="12" customFormat="1" ht="29.25">
      <c r="A146" s="64">
        <v>110</v>
      </c>
      <c r="B146" s="62" t="s">
        <v>218</v>
      </c>
      <c r="C146" s="62" t="s">
        <v>37</v>
      </c>
      <c r="D146" s="62"/>
      <c r="E146" s="63" t="s">
        <v>257</v>
      </c>
      <c r="F146" s="62" t="s">
        <v>69</v>
      </c>
      <c r="G146" s="62" t="s">
        <v>240</v>
      </c>
      <c r="H146" s="62" t="s">
        <v>221</v>
      </c>
      <c r="I146" s="59">
        <v>110</v>
      </c>
    </row>
    <row r="147" spans="1:9" s="12" customFormat="1" ht="28.5" customHeight="1">
      <c r="A147" s="61">
        <v>111</v>
      </c>
      <c r="B147" s="62" t="s">
        <v>267</v>
      </c>
      <c r="C147" s="62" t="s">
        <v>37</v>
      </c>
      <c r="D147" s="62" t="s">
        <v>268</v>
      </c>
      <c r="E147" s="63" t="s">
        <v>39</v>
      </c>
      <c r="F147" s="62" t="s">
        <v>40</v>
      </c>
      <c r="G147" s="62" t="s">
        <v>269</v>
      </c>
      <c r="H147" s="62" t="s">
        <v>291</v>
      </c>
      <c r="I147" s="59">
        <v>111</v>
      </c>
    </row>
    <row r="148" spans="1:9" s="12" customFormat="1" ht="28.5" customHeight="1">
      <c r="A148" s="61"/>
      <c r="B148" s="62"/>
      <c r="C148" s="62"/>
      <c r="D148" s="62"/>
      <c r="E148" s="63" t="s">
        <v>108</v>
      </c>
      <c r="F148" s="62" t="s">
        <v>109</v>
      </c>
      <c r="G148" s="62" t="s">
        <v>110</v>
      </c>
      <c r="H148" s="62"/>
      <c r="I148" s="59">
        <v>111</v>
      </c>
    </row>
    <row r="149" spans="1:9" s="12" customFormat="1" ht="28.5" customHeight="1">
      <c r="A149" s="61">
        <v>112</v>
      </c>
      <c r="B149" s="62" t="s">
        <v>268</v>
      </c>
      <c r="C149" s="62" t="s">
        <v>37</v>
      </c>
      <c r="D149" s="62" t="s">
        <v>267</v>
      </c>
      <c r="E149" s="63" t="s">
        <v>271</v>
      </c>
      <c r="F149" s="62"/>
      <c r="G149" s="62" t="s">
        <v>270</v>
      </c>
      <c r="H149" s="62" t="s">
        <v>274</v>
      </c>
      <c r="I149" s="59">
        <v>112</v>
      </c>
    </row>
    <row r="150" spans="1:9" s="12" customFormat="1" ht="28.5" customHeight="1">
      <c r="A150" s="61"/>
      <c r="B150" s="62"/>
      <c r="C150" s="62"/>
      <c r="D150" s="62"/>
      <c r="E150" s="63" t="s">
        <v>108</v>
      </c>
      <c r="F150" s="62" t="s">
        <v>75</v>
      </c>
      <c r="G150" s="62" t="s">
        <v>110</v>
      </c>
      <c r="H150" s="62"/>
      <c r="I150" s="59">
        <v>112</v>
      </c>
    </row>
    <row r="151" spans="1:9" s="12" customFormat="1" ht="15">
      <c r="A151" s="61">
        <v>113</v>
      </c>
      <c r="B151" s="62" t="s">
        <v>266</v>
      </c>
      <c r="C151" s="62" t="s">
        <v>37</v>
      </c>
      <c r="D151" s="62" t="s">
        <v>223</v>
      </c>
      <c r="E151" s="63" t="s">
        <v>118</v>
      </c>
      <c r="F151" s="62" t="s">
        <v>40</v>
      </c>
      <c r="G151" s="62" t="s">
        <v>385</v>
      </c>
      <c r="H151" s="62"/>
      <c r="I151" s="59">
        <v>113</v>
      </c>
    </row>
    <row r="152" spans="1:9" ht="15">
      <c r="A152" s="61">
        <v>114</v>
      </c>
      <c r="B152" s="62" t="s">
        <v>268</v>
      </c>
      <c r="C152" s="62" t="s">
        <v>37</v>
      </c>
      <c r="D152" s="62"/>
      <c r="E152" s="63" t="s">
        <v>111</v>
      </c>
      <c r="F152" s="62" t="s">
        <v>69</v>
      </c>
      <c r="G152" s="62" t="s">
        <v>272</v>
      </c>
      <c r="H152" s="62" t="s">
        <v>273</v>
      </c>
      <c r="I152" s="59">
        <v>114</v>
      </c>
    </row>
    <row r="153" spans="1:9" s="12" customFormat="1" ht="15">
      <c r="A153" s="61">
        <v>115</v>
      </c>
      <c r="B153" s="62" t="s">
        <v>223</v>
      </c>
      <c r="C153" s="62" t="s">
        <v>37</v>
      </c>
      <c r="D153" s="62" t="s">
        <v>266</v>
      </c>
      <c r="E153" s="63" t="s">
        <v>176</v>
      </c>
      <c r="F153" s="62" t="s">
        <v>69</v>
      </c>
      <c r="G153" s="62" t="s">
        <v>386</v>
      </c>
      <c r="H153" s="62"/>
      <c r="I153" s="59">
        <v>115</v>
      </c>
    </row>
    <row r="154" spans="1:9" s="12" customFormat="1" ht="29.25">
      <c r="A154" s="61">
        <v>116</v>
      </c>
      <c r="B154" s="62" t="s">
        <v>223</v>
      </c>
      <c r="C154" s="62" t="s">
        <v>37</v>
      </c>
      <c r="D154" s="10"/>
      <c r="E154" s="97" t="s">
        <v>108</v>
      </c>
      <c r="F154" s="62" t="s">
        <v>69</v>
      </c>
      <c r="G154" s="62" t="s">
        <v>222</v>
      </c>
      <c r="H154" s="62" t="s">
        <v>457</v>
      </c>
      <c r="I154" s="59">
        <v>116</v>
      </c>
    </row>
    <row r="155" spans="1:9" s="12" customFormat="1" ht="14.25" customHeight="1">
      <c r="A155" s="61">
        <v>117</v>
      </c>
      <c r="B155" s="62" t="s">
        <v>224</v>
      </c>
      <c r="C155" s="62" t="s">
        <v>37</v>
      </c>
      <c r="D155" s="65" t="s">
        <v>225</v>
      </c>
      <c r="E155" s="63" t="s">
        <v>100</v>
      </c>
      <c r="F155" s="62" t="s">
        <v>40</v>
      </c>
      <c r="G155" s="62" t="s">
        <v>144</v>
      </c>
      <c r="I155" s="59">
        <v>117</v>
      </c>
    </row>
    <row r="156" spans="1:9" s="9" customFormat="1" ht="14.25" customHeight="1">
      <c r="A156" s="61"/>
      <c r="B156" s="62"/>
      <c r="C156" s="62"/>
      <c r="D156" s="65"/>
      <c r="E156" s="63" t="s">
        <v>145</v>
      </c>
      <c r="F156" s="62" t="s">
        <v>54</v>
      </c>
      <c r="G156" s="62" t="s">
        <v>146</v>
      </c>
      <c r="H156" s="12"/>
      <c r="I156" s="59">
        <v>117</v>
      </c>
    </row>
    <row r="157" spans="1:9" s="9" customFormat="1" ht="28.5" customHeight="1">
      <c r="A157" s="61"/>
      <c r="B157" s="62"/>
      <c r="C157" s="62"/>
      <c r="D157" s="65"/>
      <c r="E157" s="63" t="s">
        <v>387</v>
      </c>
      <c r="F157" s="62" t="s">
        <v>58</v>
      </c>
      <c r="G157" s="62" t="s">
        <v>148</v>
      </c>
      <c r="H157" s="63" t="s">
        <v>227</v>
      </c>
      <c r="I157" s="59">
        <v>117</v>
      </c>
    </row>
    <row r="158" spans="1:9" s="9" customFormat="1" ht="29.25">
      <c r="A158" s="66">
        <v>118</v>
      </c>
      <c r="B158" s="7"/>
      <c r="C158" s="7" t="s">
        <v>37</v>
      </c>
      <c r="D158" s="7" t="s">
        <v>230</v>
      </c>
      <c r="E158" s="8" t="s">
        <v>180</v>
      </c>
      <c r="F158" s="7" t="s">
        <v>276</v>
      </c>
      <c r="G158" s="7" t="s">
        <v>233</v>
      </c>
      <c r="H158" s="7" t="s">
        <v>265</v>
      </c>
      <c r="I158" s="59">
        <v>118</v>
      </c>
    </row>
    <row r="159" spans="1:9" s="9" customFormat="1" ht="29.25">
      <c r="A159" s="66">
        <v>119</v>
      </c>
      <c r="B159" s="8" t="s">
        <v>230</v>
      </c>
      <c r="C159" s="7" t="s">
        <v>37</v>
      </c>
      <c r="D159" s="8"/>
      <c r="E159" s="98" t="s">
        <v>108</v>
      </c>
      <c r="F159" s="7" t="s">
        <v>69</v>
      </c>
      <c r="G159" s="7" t="s">
        <v>232</v>
      </c>
      <c r="H159" s="7" t="s">
        <v>470</v>
      </c>
      <c r="I159" s="7">
        <v>119</v>
      </c>
    </row>
    <row r="160" spans="1:9" s="9" customFormat="1" ht="42.75" customHeight="1">
      <c r="A160" s="66">
        <v>120</v>
      </c>
      <c r="B160" s="7" t="s">
        <v>228</v>
      </c>
      <c r="C160" s="7" t="s">
        <v>37</v>
      </c>
      <c r="D160" s="7" t="s">
        <v>229</v>
      </c>
      <c r="E160" s="8" t="s">
        <v>136</v>
      </c>
      <c r="F160" s="7" t="s">
        <v>69</v>
      </c>
      <c r="G160" s="7" t="s">
        <v>237</v>
      </c>
      <c r="H160" s="7" t="s">
        <v>236</v>
      </c>
      <c r="I160" s="7">
        <v>120</v>
      </c>
    </row>
    <row r="161" spans="1:9" s="9" customFormat="1" ht="14.25" customHeight="1">
      <c r="A161" s="66"/>
      <c r="B161" s="7"/>
      <c r="C161" s="7"/>
      <c r="D161" s="7"/>
      <c r="E161" s="8" t="s">
        <v>469</v>
      </c>
      <c r="F161" s="7" t="s">
        <v>58</v>
      </c>
      <c r="G161" s="7" t="s">
        <v>246</v>
      </c>
      <c r="H161" s="7" t="s">
        <v>241</v>
      </c>
      <c r="I161" s="7">
        <v>120</v>
      </c>
    </row>
    <row r="162" spans="1:9" s="9" customFormat="1" ht="14.25" customHeight="1">
      <c r="A162" s="66"/>
      <c r="B162" s="7"/>
      <c r="C162" s="7"/>
      <c r="D162" s="7"/>
      <c r="E162" s="8" t="s">
        <v>39</v>
      </c>
      <c r="F162" s="7" t="s">
        <v>54</v>
      </c>
      <c r="G162" s="7" t="s">
        <v>242</v>
      </c>
      <c r="H162" s="7"/>
      <c r="I162" s="7">
        <v>120</v>
      </c>
    </row>
    <row r="163" spans="1:9" s="9" customFormat="1" ht="28.5" customHeight="1">
      <c r="A163" s="66"/>
      <c r="B163" s="7"/>
      <c r="C163" s="7"/>
      <c r="D163" s="7"/>
      <c r="E163" s="8" t="s">
        <v>108</v>
      </c>
      <c r="F163" s="7" t="s">
        <v>109</v>
      </c>
      <c r="G163" s="7"/>
      <c r="H163" s="7"/>
      <c r="I163" s="7">
        <v>120</v>
      </c>
    </row>
    <row r="164" spans="1:9" s="9" customFormat="1" ht="14.25" customHeight="1">
      <c r="A164" s="66">
        <v>121</v>
      </c>
      <c r="B164" s="7" t="s">
        <v>229</v>
      </c>
      <c r="C164" s="7" t="s">
        <v>37</v>
      </c>
      <c r="D164" s="7" t="s">
        <v>228</v>
      </c>
      <c r="E164" s="8" t="s">
        <v>136</v>
      </c>
      <c r="F164" s="7" t="s">
        <v>69</v>
      </c>
      <c r="G164" s="7" t="s">
        <v>418</v>
      </c>
      <c r="H164" s="7"/>
      <c r="I164" s="7">
        <v>121</v>
      </c>
    </row>
    <row r="165" spans="1:9" ht="28.5" customHeight="1">
      <c r="A165" s="66"/>
      <c r="B165" s="7"/>
      <c r="C165" s="7"/>
      <c r="D165" s="7"/>
      <c r="E165" s="8" t="s">
        <v>108</v>
      </c>
      <c r="F165" s="7" t="s">
        <v>75</v>
      </c>
      <c r="G165" s="7" t="s">
        <v>238</v>
      </c>
      <c r="H165" s="7"/>
      <c r="I165" s="7">
        <v>121</v>
      </c>
    </row>
    <row r="166" spans="1:9" s="9" customFormat="1" ht="15">
      <c r="A166" s="66">
        <v>122</v>
      </c>
      <c r="B166" s="7" t="s">
        <v>234</v>
      </c>
      <c r="C166" s="7" t="s">
        <v>37</v>
      </c>
      <c r="D166" s="7" t="s">
        <v>235</v>
      </c>
      <c r="E166" s="8" t="s">
        <v>133</v>
      </c>
      <c r="F166" s="7" t="s">
        <v>40</v>
      </c>
      <c r="G166" s="7"/>
      <c r="H166" s="7"/>
      <c r="I166" s="7">
        <v>122</v>
      </c>
    </row>
    <row r="167" spans="1:9" s="9" customFormat="1" ht="43.5">
      <c r="A167" s="66">
        <v>123</v>
      </c>
      <c r="B167" s="7" t="s">
        <v>235</v>
      </c>
      <c r="C167" s="7" t="s">
        <v>37</v>
      </c>
      <c r="D167" s="7" t="s">
        <v>234</v>
      </c>
      <c r="E167" s="8" t="s">
        <v>264</v>
      </c>
      <c r="F167" s="7" t="s">
        <v>69</v>
      </c>
      <c r="G167" s="7"/>
      <c r="H167" s="7" t="s">
        <v>292</v>
      </c>
      <c r="I167" s="7">
        <v>123</v>
      </c>
    </row>
    <row r="168" spans="1:9" s="18" customFormat="1" ht="29.25">
      <c r="A168" s="66">
        <v>124</v>
      </c>
      <c r="B168" s="7" t="s">
        <v>235</v>
      </c>
      <c r="C168" s="7" t="s">
        <v>37</v>
      </c>
      <c r="D168" s="7"/>
      <c r="E168" s="98" t="s">
        <v>108</v>
      </c>
      <c r="F168" s="7"/>
      <c r="G168" s="7" t="s">
        <v>263</v>
      </c>
      <c r="H168" s="7" t="s">
        <v>471</v>
      </c>
      <c r="I168" s="7">
        <v>124</v>
      </c>
    </row>
    <row r="169" spans="1:9" s="18" customFormat="1" ht="29.25">
      <c r="A169" s="66">
        <v>125</v>
      </c>
      <c r="B169" s="7" t="s">
        <v>243</v>
      </c>
      <c r="C169" s="7" t="s">
        <v>37</v>
      </c>
      <c r="D169" s="7" t="s">
        <v>244</v>
      </c>
      <c r="E169" s="8" t="s">
        <v>179</v>
      </c>
      <c r="F169" s="7" t="s">
        <v>40</v>
      </c>
      <c r="G169" s="7" t="s">
        <v>245</v>
      </c>
      <c r="H169" s="9"/>
      <c r="I169" s="7">
        <v>125</v>
      </c>
    </row>
    <row r="170" spans="1:9" s="18" customFormat="1" ht="29.25">
      <c r="A170" s="67">
        <v>126</v>
      </c>
      <c r="B170" s="19"/>
      <c r="C170" s="19" t="s">
        <v>37</v>
      </c>
      <c r="D170" s="19" t="s">
        <v>287</v>
      </c>
      <c r="E170" s="68" t="s">
        <v>433</v>
      </c>
      <c r="F170" s="19" t="s">
        <v>276</v>
      </c>
      <c r="G170" s="19" t="s">
        <v>261</v>
      </c>
      <c r="H170" s="19" t="s">
        <v>231</v>
      </c>
      <c r="I170" s="19">
        <v>126</v>
      </c>
    </row>
    <row r="171" spans="1:9" s="18" customFormat="1" ht="29.25">
      <c r="A171" s="67">
        <v>127</v>
      </c>
      <c r="B171" s="68" t="s">
        <v>247</v>
      </c>
      <c r="C171" s="19" t="s">
        <v>37</v>
      </c>
      <c r="D171" s="68"/>
      <c r="E171" s="68" t="s">
        <v>388</v>
      </c>
      <c r="F171" s="19" t="s">
        <v>276</v>
      </c>
      <c r="G171" s="19" t="s">
        <v>262</v>
      </c>
      <c r="H171" s="19" t="s">
        <v>221</v>
      </c>
      <c r="I171" s="19">
        <v>127</v>
      </c>
    </row>
    <row r="172" spans="1:9" s="18" customFormat="1" ht="15">
      <c r="A172" s="67">
        <v>128</v>
      </c>
      <c r="B172" s="68" t="s">
        <v>275</v>
      </c>
      <c r="C172" s="19" t="s">
        <v>37</v>
      </c>
      <c r="D172" s="68"/>
      <c r="E172" s="68" t="s">
        <v>388</v>
      </c>
      <c r="F172" s="19" t="s">
        <v>69</v>
      </c>
      <c r="G172" s="19" t="s">
        <v>277</v>
      </c>
      <c r="H172" s="19" t="s">
        <v>279</v>
      </c>
      <c r="I172" s="19">
        <v>128</v>
      </c>
    </row>
    <row r="173" spans="1:9" s="18" customFormat="1" ht="14.25" customHeight="1">
      <c r="A173" s="67">
        <v>129</v>
      </c>
      <c r="B173" s="19" t="s">
        <v>249</v>
      </c>
      <c r="C173" s="19" t="s">
        <v>37</v>
      </c>
      <c r="D173" s="19" t="s">
        <v>250</v>
      </c>
      <c r="E173" s="99" t="s">
        <v>482</v>
      </c>
      <c r="F173" s="19" t="s">
        <v>69</v>
      </c>
      <c r="G173" s="19" t="s">
        <v>258</v>
      </c>
      <c r="H173" s="19" t="s">
        <v>460</v>
      </c>
      <c r="I173" s="19">
        <v>129</v>
      </c>
    </row>
    <row r="174" spans="1:9" s="18" customFormat="1" ht="14.25" customHeight="1">
      <c r="A174" s="67"/>
      <c r="B174" s="19"/>
      <c r="C174" s="19"/>
      <c r="D174" s="19"/>
      <c r="E174" s="68" t="s">
        <v>133</v>
      </c>
      <c r="F174" s="19" t="s">
        <v>58</v>
      </c>
      <c r="G174" s="19" t="s">
        <v>253</v>
      </c>
      <c r="H174" s="19" t="s">
        <v>280</v>
      </c>
      <c r="I174" s="19">
        <v>129</v>
      </c>
    </row>
    <row r="175" spans="1:9" s="18" customFormat="1" ht="14.25" customHeight="1">
      <c r="A175" s="67"/>
      <c r="B175" s="19"/>
      <c r="C175" s="19"/>
      <c r="D175" s="19"/>
      <c r="E175" s="68" t="s">
        <v>39</v>
      </c>
      <c r="F175" s="19" t="s">
        <v>54</v>
      </c>
      <c r="G175" s="19" t="s">
        <v>248</v>
      </c>
      <c r="H175" s="19"/>
      <c r="I175" s="19">
        <v>129</v>
      </c>
    </row>
    <row r="176" spans="1:9" s="18" customFormat="1" ht="28.5" customHeight="1">
      <c r="A176" s="67"/>
      <c r="B176" s="19"/>
      <c r="C176" s="19"/>
      <c r="D176" s="19"/>
      <c r="E176" s="68" t="s">
        <v>108</v>
      </c>
      <c r="F176" s="19" t="s">
        <v>109</v>
      </c>
      <c r="G176" s="19"/>
      <c r="H176" s="19"/>
      <c r="I176" s="19">
        <v>129</v>
      </c>
    </row>
    <row r="177" spans="1:9" s="18" customFormat="1" ht="14.25" customHeight="1">
      <c r="A177" s="67">
        <v>130</v>
      </c>
      <c r="B177" s="19" t="s">
        <v>250</v>
      </c>
      <c r="C177" s="19" t="s">
        <v>37</v>
      </c>
      <c r="D177" s="19" t="s">
        <v>249</v>
      </c>
      <c r="E177" s="68" t="s">
        <v>288</v>
      </c>
      <c r="F177" s="19" t="s">
        <v>69</v>
      </c>
      <c r="G177" s="19" t="s">
        <v>282</v>
      </c>
      <c r="H177" s="19"/>
      <c r="I177" s="19">
        <v>130</v>
      </c>
    </row>
    <row r="178" spans="1:9" s="18" customFormat="1" ht="28.5" customHeight="1">
      <c r="A178" s="67"/>
      <c r="B178" s="19"/>
      <c r="C178" s="19"/>
      <c r="D178" s="19"/>
      <c r="E178" s="68" t="s">
        <v>108</v>
      </c>
      <c r="F178" s="19" t="s">
        <v>75</v>
      </c>
      <c r="H178" s="19"/>
      <c r="I178" s="19">
        <v>130</v>
      </c>
    </row>
    <row r="179" spans="1:9" s="18" customFormat="1" ht="43.5">
      <c r="A179" s="67">
        <v>131</v>
      </c>
      <c r="B179" s="19" t="s">
        <v>252</v>
      </c>
      <c r="C179" s="19" t="s">
        <v>37</v>
      </c>
      <c r="D179" s="19" t="s">
        <v>251</v>
      </c>
      <c r="E179" s="68" t="s">
        <v>145</v>
      </c>
      <c r="F179" s="19" t="s">
        <v>40</v>
      </c>
      <c r="G179" s="19" t="s">
        <v>286</v>
      </c>
      <c r="H179" s="19" t="s">
        <v>293</v>
      </c>
      <c r="I179" s="19">
        <v>131</v>
      </c>
    </row>
    <row r="180" spans="1:9" s="18" customFormat="1" ht="29.25">
      <c r="A180" s="67">
        <v>132</v>
      </c>
      <c r="B180" s="19" t="s">
        <v>251</v>
      </c>
      <c r="C180" s="19" t="s">
        <v>37</v>
      </c>
      <c r="D180" s="19" t="s">
        <v>252</v>
      </c>
      <c r="E180" s="68" t="s">
        <v>256</v>
      </c>
      <c r="F180" s="19" t="s">
        <v>69</v>
      </c>
      <c r="G180" s="19" t="s">
        <v>283</v>
      </c>
      <c r="H180" s="19" t="s">
        <v>290</v>
      </c>
      <c r="I180" s="19">
        <v>132</v>
      </c>
    </row>
    <row r="181" spans="1:9" s="18" customFormat="1" ht="29.25">
      <c r="A181" s="67">
        <v>133</v>
      </c>
      <c r="B181" s="19" t="s">
        <v>278</v>
      </c>
      <c r="C181" s="19" t="s">
        <v>37</v>
      </c>
      <c r="D181" s="19"/>
      <c r="E181" s="99" t="s">
        <v>469</v>
      </c>
      <c r="F181" s="19" t="s">
        <v>40</v>
      </c>
      <c r="G181" s="19" t="s">
        <v>281</v>
      </c>
      <c r="H181" s="19" t="s">
        <v>459</v>
      </c>
      <c r="I181" s="19">
        <v>133</v>
      </c>
    </row>
    <row r="182" spans="1:9" ht="15">
      <c r="A182" s="67">
        <v>134</v>
      </c>
      <c r="B182" s="19" t="s">
        <v>251</v>
      </c>
      <c r="C182" s="19" t="s">
        <v>37</v>
      </c>
      <c r="D182" s="19"/>
      <c r="E182" s="21">
        <v>1.6000000000000001E-3</v>
      </c>
      <c r="F182" s="19" t="s">
        <v>69</v>
      </c>
      <c r="G182" s="19" t="s">
        <v>284</v>
      </c>
      <c r="H182" s="19" t="s">
        <v>285</v>
      </c>
      <c r="I182" s="19">
        <v>134</v>
      </c>
    </row>
    <row r="183" spans="1:9" ht="14.25" customHeight="1">
      <c r="A183" s="67">
        <v>135</v>
      </c>
      <c r="B183" s="19" t="s">
        <v>254</v>
      </c>
      <c r="C183" s="19" t="s">
        <v>37</v>
      </c>
      <c r="D183" s="69" t="s">
        <v>255</v>
      </c>
      <c r="E183" s="68" t="s">
        <v>96</v>
      </c>
      <c r="F183" s="19" t="s">
        <v>40</v>
      </c>
      <c r="G183" s="19" t="s">
        <v>144</v>
      </c>
      <c r="H183" s="18"/>
      <c r="I183" s="19">
        <v>135</v>
      </c>
    </row>
    <row r="184" spans="1:9" ht="14.25" customHeight="1">
      <c r="A184" s="67"/>
      <c r="B184" s="19"/>
      <c r="C184" s="19"/>
      <c r="D184" s="69"/>
      <c r="E184" s="68" t="s">
        <v>145</v>
      </c>
      <c r="F184" s="19" t="s">
        <v>54</v>
      </c>
      <c r="G184" s="19" t="s">
        <v>146</v>
      </c>
      <c r="H184" s="18"/>
      <c r="I184" s="19">
        <v>135</v>
      </c>
    </row>
    <row r="185" spans="1:9" ht="28.5" customHeight="1">
      <c r="A185" s="67"/>
      <c r="B185" s="19"/>
      <c r="C185" s="19"/>
      <c r="D185" s="69"/>
      <c r="E185" s="68" t="s">
        <v>259</v>
      </c>
      <c r="F185" s="19" t="s">
        <v>58</v>
      </c>
      <c r="G185" s="19" t="s">
        <v>148</v>
      </c>
      <c r="H185" s="68" t="s">
        <v>227</v>
      </c>
      <c r="I185" s="19">
        <v>135</v>
      </c>
    </row>
    <row r="186" spans="1:9" ht="15">
      <c r="A186" s="81">
        <f>A183+1</f>
        <v>136</v>
      </c>
      <c r="B186" s="82"/>
      <c r="C186" s="82" t="s">
        <v>37</v>
      </c>
      <c r="D186" s="82" t="s">
        <v>420</v>
      </c>
      <c r="E186" s="83" t="s">
        <v>433</v>
      </c>
      <c r="F186" s="84" t="s">
        <v>178</v>
      </c>
      <c r="G186" s="82" t="s">
        <v>426</v>
      </c>
      <c r="H186" s="82" t="s">
        <v>462</v>
      </c>
      <c r="I186" s="82">
        <f t="shared" ref="I186:I191" si="0">IF(ISBLANK(A186),I185,A186)</f>
        <v>136</v>
      </c>
    </row>
    <row r="187" spans="1:9" ht="15">
      <c r="A187" s="85">
        <f>A186 +1</f>
        <v>137</v>
      </c>
      <c r="B187" s="82" t="s">
        <v>420</v>
      </c>
      <c r="C187" s="82" t="s">
        <v>37</v>
      </c>
      <c r="D187" s="82"/>
      <c r="E187" s="83" t="s">
        <v>452</v>
      </c>
      <c r="F187" s="84" t="s">
        <v>69</v>
      </c>
      <c r="G187" s="82" t="s">
        <v>427</v>
      </c>
      <c r="H187" s="82" t="s">
        <v>444</v>
      </c>
      <c r="I187" s="82">
        <f t="shared" si="0"/>
        <v>137</v>
      </c>
    </row>
    <row r="188" spans="1:9" ht="28.5" customHeight="1">
      <c r="A188" s="112">
        <f>A187 +1</f>
        <v>138</v>
      </c>
      <c r="B188" s="113" t="s">
        <v>428</v>
      </c>
      <c r="C188" s="114" t="s">
        <v>37</v>
      </c>
      <c r="D188" s="113" t="s">
        <v>421</v>
      </c>
      <c r="E188" s="83" t="s">
        <v>145</v>
      </c>
      <c r="F188" s="84" t="s">
        <v>40</v>
      </c>
      <c r="G188" s="84" t="s">
        <v>286</v>
      </c>
      <c r="H188" s="82" t="s">
        <v>429</v>
      </c>
      <c r="I188" s="82">
        <f t="shared" si="0"/>
        <v>138</v>
      </c>
    </row>
    <row r="189" spans="1:9" ht="28.5" customHeight="1">
      <c r="A189" s="112"/>
      <c r="B189" s="113"/>
      <c r="C189" s="114"/>
      <c r="D189" s="113"/>
      <c r="E189" s="83" t="s">
        <v>108</v>
      </c>
      <c r="F189" s="84" t="s">
        <v>109</v>
      </c>
      <c r="G189" s="84" t="s">
        <v>110</v>
      </c>
      <c r="H189" s="82"/>
      <c r="I189" s="82">
        <f t="shared" si="0"/>
        <v>138</v>
      </c>
    </row>
    <row r="190" spans="1:9" ht="28.5" customHeight="1">
      <c r="A190" s="112">
        <f>A188 +1</f>
        <v>139</v>
      </c>
      <c r="B190" s="113" t="s">
        <v>421</v>
      </c>
      <c r="C190" s="114" t="s">
        <v>37</v>
      </c>
      <c r="D190" s="113" t="s">
        <v>428</v>
      </c>
      <c r="E190" s="83" t="s">
        <v>136</v>
      </c>
      <c r="F190" s="84" t="s">
        <v>69</v>
      </c>
      <c r="G190" s="84" t="s">
        <v>283</v>
      </c>
      <c r="H190" s="82" t="s">
        <v>472</v>
      </c>
      <c r="I190" s="82">
        <f t="shared" si="0"/>
        <v>139</v>
      </c>
    </row>
    <row r="191" spans="1:9" ht="28.5" customHeight="1">
      <c r="A191" s="112"/>
      <c r="B191" s="113"/>
      <c r="C191" s="114"/>
      <c r="D191" s="113"/>
      <c r="E191" s="83" t="s">
        <v>108</v>
      </c>
      <c r="F191" s="84" t="s">
        <v>75</v>
      </c>
      <c r="G191" s="84" t="s">
        <v>110</v>
      </c>
      <c r="H191" s="82"/>
      <c r="I191" s="82">
        <f t="shared" si="0"/>
        <v>139</v>
      </c>
    </row>
    <row r="192" spans="1:9" ht="29.25">
      <c r="A192" s="85">
        <f>A190 +1</f>
        <v>140</v>
      </c>
      <c r="B192" s="82" t="s">
        <v>421</v>
      </c>
      <c r="C192" s="82" t="s">
        <v>37</v>
      </c>
      <c r="D192" s="82"/>
      <c r="E192" s="86" t="s">
        <v>458</v>
      </c>
      <c r="F192" s="84" t="s">
        <v>69</v>
      </c>
      <c r="G192" s="82" t="s">
        <v>430</v>
      </c>
      <c r="H192" s="82" t="s">
        <v>489</v>
      </c>
      <c r="I192" s="82">
        <f>IF(ISBLANK(A192),I190,A192)</f>
        <v>140</v>
      </c>
    </row>
    <row r="193" spans="1:9" ht="14.25" customHeight="1">
      <c r="A193" s="109">
        <f>A192 +1</f>
        <v>141</v>
      </c>
      <c r="B193" s="110" t="s">
        <v>431</v>
      </c>
      <c r="C193" s="111" t="s">
        <v>37</v>
      </c>
      <c r="D193" s="110" t="s">
        <v>432</v>
      </c>
      <c r="E193" s="92" t="s">
        <v>100</v>
      </c>
      <c r="F193" s="93" t="s">
        <v>40</v>
      </c>
      <c r="G193" s="93" t="s">
        <v>144</v>
      </c>
      <c r="H193" s="94"/>
      <c r="I193" s="94">
        <f>IF(ISBLANK(A193),I192,A193)</f>
        <v>141</v>
      </c>
    </row>
    <row r="194" spans="1:9" ht="14.25" customHeight="1">
      <c r="A194" s="109"/>
      <c r="B194" s="110"/>
      <c r="C194" s="111"/>
      <c r="D194" s="110"/>
      <c r="E194" s="92" t="s">
        <v>145</v>
      </c>
      <c r="F194" s="93" t="s">
        <v>54</v>
      </c>
      <c r="G194" s="93" t="s">
        <v>146</v>
      </c>
      <c r="H194" s="94"/>
      <c r="I194" s="94">
        <f>IF(ISBLANK(A194),I193,A194)</f>
        <v>141</v>
      </c>
    </row>
    <row r="195" spans="1:9" ht="35.25" customHeight="1">
      <c r="A195" s="109"/>
      <c r="B195" s="110"/>
      <c r="C195" s="111"/>
      <c r="D195" s="110"/>
      <c r="E195" s="92" t="s">
        <v>445</v>
      </c>
      <c r="F195" s="93" t="s">
        <v>58</v>
      </c>
      <c r="G195" s="93" t="s">
        <v>148</v>
      </c>
      <c r="H195" s="94" t="s">
        <v>463</v>
      </c>
      <c r="I195" s="94">
        <f>IF(ISBLANK(A195),I194,A195)</f>
        <v>141</v>
      </c>
    </row>
    <row r="196" spans="1:9" ht="15">
      <c r="A196" s="87">
        <f>A193+1</f>
        <v>142</v>
      </c>
      <c r="B196" s="88"/>
      <c r="C196" s="88" t="s">
        <v>37</v>
      </c>
      <c r="D196" s="88" t="s">
        <v>424</v>
      </c>
      <c r="E196" s="89" t="s">
        <v>409</v>
      </c>
      <c r="F196" s="88" t="s">
        <v>276</v>
      </c>
      <c r="G196" s="88" t="s">
        <v>434</v>
      </c>
      <c r="H196" s="88" t="s">
        <v>466</v>
      </c>
      <c r="I196" s="88">
        <f t="shared" ref="I196" si="1">IF(ISBLANK(A196),I195,A196)</f>
        <v>142</v>
      </c>
    </row>
    <row r="197" spans="1:9" ht="15">
      <c r="A197" s="87">
        <f>A196+1</f>
        <v>143</v>
      </c>
      <c r="B197" s="89" t="s">
        <v>424</v>
      </c>
      <c r="C197" s="88" t="s">
        <v>37</v>
      </c>
      <c r="D197" s="89"/>
      <c r="E197" s="89" t="s">
        <v>484</v>
      </c>
      <c r="F197" s="88" t="s">
        <v>69</v>
      </c>
      <c r="G197" s="88" t="s">
        <v>435</v>
      </c>
      <c r="H197" s="88" t="s">
        <v>465</v>
      </c>
      <c r="I197" s="88">
        <f>IF(ISBLANK(A197),I196,A197)</f>
        <v>143</v>
      </c>
    </row>
    <row r="198" spans="1:9" ht="14.25" customHeight="1">
      <c r="A198" s="106">
        <f>A197+1</f>
        <v>144</v>
      </c>
      <c r="B198" s="107" t="s">
        <v>422</v>
      </c>
      <c r="C198" s="107" t="s">
        <v>37</v>
      </c>
      <c r="D198" s="107" t="s">
        <v>423</v>
      </c>
      <c r="E198" s="89" t="s">
        <v>111</v>
      </c>
      <c r="F198" s="88" t="s">
        <v>69</v>
      </c>
      <c r="G198" s="88" t="s">
        <v>436</v>
      </c>
      <c r="H198" s="88"/>
      <c r="I198" s="88">
        <f>IF(ISBLANK(A198),I197,A198)</f>
        <v>144</v>
      </c>
    </row>
    <row r="199" spans="1:9">
      <c r="A199" s="106"/>
      <c r="B199" s="107"/>
      <c r="C199" s="107"/>
      <c r="D199" s="107"/>
      <c r="E199" s="89" t="s">
        <v>469</v>
      </c>
      <c r="F199" s="88" t="s">
        <v>58</v>
      </c>
      <c r="G199" s="88" t="s">
        <v>437</v>
      </c>
      <c r="H199" s="88"/>
      <c r="I199" s="88">
        <f t="shared" ref="I199:I205" si="2">IF(ISBLANK(A199),I198,A199)</f>
        <v>144</v>
      </c>
    </row>
    <row r="200" spans="1:9">
      <c r="A200" s="106"/>
      <c r="B200" s="107"/>
      <c r="C200" s="107"/>
      <c r="D200" s="107"/>
      <c r="E200" s="89" t="s">
        <v>39</v>
      </c>
      <c r="F200" s="88" t="s">
        <v>54</v>
      </c>
      <c r="G200" s="88" t="s">
        <v>467</v>
      </c>
      <c r="H200" s="88"/>
      <c r="I200" s="88">
        <f t="shared" si="2"/>
        <v>144</v>
      </c>
    </row>
    <row r="201" spans="1:9" ht="14.25" customHeight="1">
      <c r="A201" s="106"/>
      <c r="B201" s="107"/>
      <c r="C201" s="107"/>
      <c r="D201" s="107"/>
      <c r="E201" s="89" t="s">
        <v>108</v>
      </c>
      <c r="F201" s="88" t="s">
        <v>109</v>
      </c>
      <c r="G201" s="88"/>
      <c r="H201" s="88"/>
      <c r="I201" s="88">
        <f t="shared" si="2"/>
        <v>144</v>
      </c>
    </row>
    <row r="202" spans="1:9" ht="14.25" customHeight="1">
      <c r="A202" s="106">
        <f>A198+1</f>
        <v>145</v>
      </c>
      <c r="B202" s="107" t="s">
        <v>423</v>
      </c>
      <c r="C202" s="107" t="s">
        <v>37</v>
      </c>
      <c r="D202" s="107" t="s">
        <v>422</v>
      </c>
      <c r="E202" s="89" t="s">
        <v>111</v>
      </c>
      <c r="F202" s="88" t="s">
        <v>69</v>
      </c>
      <c r="G202" s="88" t="s">
        <v>438</v>
      </c>
      <c r="H202" s="88"/>
      <c r="I202" s="88">
        <f t="shared" si="2"/>
        <v>145</v>
      </c>
    </row>
    <row r="203" spans="1:9" ht="28.5">
      <c r="A203" s="106"/>
      <c r="B203" s="107"/>
      <c r="C203" s="107"/>
      <c r="D203" s="107"/>
      <c r="E203" s="89" t="s">
        <v>108</v>
      </c>
      <c r="F203" s="88" t="s">
        <v>75</v>
      </c>
      <c r="G203" s="90"/>
      <c r="H203" s="88"/>
      <c r="I203" s="88">
        <f t="shared" si="2"/>
        <v>145</v>
      </c>
    </row>
    <row r="204" spans="1:9" ht="29.25">
      <c r="A204" s="87">
        <f>A202+1</f>
        <v>146</v>
      </c>
      <c r="B204" s="88" t="s">
        <v>439</v>
      </c>
      <c r="C204" s="88" t="s">
        <v>37</v>
      </c>
      <c r="D204" s="88" t="s">
        <v>425</v>
      </c>
      <c r="E204" s="89" t="s">
        <v>39</v>
      </c>
      <c r="F204" s="88" t="s">
        <v>40</v>
      </c>
      <c r="G204" s="88" t="s">
        <v>286</v>
      </c>
      <c r="H204" s="88" t="s">
        <v>473</v>
      </c>
      <c r="I204" s="88">
        <f t="shared" si="2"/>
        <v>146</v>
      </c>
    </row>
    <row r="205" spans="1:9" ht="14.25" customHeight="1">
      <c r="A205" s="87">
        <f>A204+1</f>
        <v>147</v>
      </c>
      <c r="B205" s="88" t="s">
        <v>425</v>
      </c>
      <c r="C205" s="88" t="s">
        <v>37</v>
      </c>
      <c r="D205" s="88" t="s">
        <v>439</v>
      </c>
      <c r="E205" s="89" t="s">
        <v>483</v>
      </c>
      <c r="F205" s="88" t="s">
        <v>69</v>
      </c>
      <c r="G205" s="88" t="s">
        <v>283</v>
      </c>
      <c r="H205" s="88" t="s">
        <v>440</v>
      </c>
      <c r="I205" s="88">
        <f t="shared" si="2"/>
        <v>147</v>
      </c>
    </row>
    <row r="206" spans="1:9" ht="15">
      <c r="A206" s="87">
        <f>A205+1</f>
        <v>148</v>
      </c>
      <c r="B206" s="88" t="s">
        <v>425</v>
      </c>
      <c r="C206" s="88" t="s">
        <v>37</v>
      </c>
      <c r="D206" s="88"/>
      <c r="E206" s="91">
        <v>1.5E-3</v>
      </c>
      <c r="F206" s="88" t="s">
        <v>69</v>
      </c>
      <c r="G206" s="88" t="s">
        <v>441</v>
      </c>
      <c r="H206" s="88" t="s">
        <v>468</v>
      </c>
      <c r="I206" s="88">
        <f>IF(ISBLANK(A206),#REF!,A206)</f>
        <v>148</v>
      </c>
    </row>
    <row r="207" spans="1:9">
      <c r="A207" s="106">
        <f>A206+1</f>
        <v>149</v>
      </c>
      <c r="B207" s="107" t="s">
        <v>442</v>
      </c>
      <c r="C207" s="107" t="s">
        <v>37</v>
      </c>
      <c r="D207" s="108" t="s">
        <v>443</v>
      </c>
      <c r="E207" s="89" t="s">
        <v>100</v>
      </c>
      <c r="F207" s="88" t="s">
        <v>40</v>
      </c>
      <c r="G207" s="88" t="s">
        <v>144</v>
      </c>
      <c r="H207" s="90"/>
      <c r="I207" s="88">
        <f t="shared" ref="I207:I209" si="3">IF(ISBLANK(A207),I206,A207)</f>
        <v>149</v>
      </c>
    </row>
    <row r="208" spans="1:9" ht="14.25" customHeight="1">
      <c r="A208" s="106"/>
      <c r="B208" s="107"/>
      <c r="C208" s="107"/>
      <c r="D208" s="108"/>
      <c r="E208" s="89" t="s">
        <v>145</v>
      </c>
      <c r="F208" s="88" t="s">
        <v>54</v>
      </c>
      <c r="G208" s="88" t="s">
        <v>146</v>
      </c>
      <c r="H208" s="90"/>
      <c r="I208" s="88">
        <f t="shared" si="3"/>
        <v>149</v>
      </c>
    </row>
    <row r="209" spans="1:9" ht="29.25" customHeight="1">
      <c r="A209" s="106"/>
      <c r="B209" s="107"/>
      <c r="C209" s="107"/>
      <c r="D209" s="108"/>
      <c r="E209" s="89" t="s">
        <v>461</v>
      </c>
      <c r="F209" s="88" t="s">
        <v>58</v>
      </c>
      <c r="G209" s="88" t="s">
        <v>148</v>
      </c>
      <c r="H209" s="89" t="s">
        <v>446</v>
      </c>
      <c r="I209" s="88">
        <f t="shared" si="3"/>
        <v>149</v>
      </c>
    </row>
    <row r="214" spans="1:9">
      <c r="A214" s="101"/>
      <c r="B214" s="102"/>
      <c r="C214" s="102"/>
      <c r="D214" s="102"/>
      <c r="E214" s="103"/>
      <c r="F214" s="102"/>
      <c r="G214" s="102"/>
      <c r="H214" s="102"/>
      <c r="I214" s="102"/>
    </row>
    <row r="215" spans="1:9">
      <c r="A215" s="101"/>
      <c r="B215" s="102"/>
      <c r="C215" s="102"/>
      <c r="D215" s="102"/>
      <c r="E215" s="103"/>
      <c r="F215" s="102"/>
      <c r="G215" s="102"/>
      <c r="H215" s="102"/>
      <c r="I215" s="102"/>
    </row>
    <row r="216" spans="1:9">
      <c r="I216" s="31"/>
    </row>
    <row r="217" spans="1:9">
      <c r="I217" s="31"/>
    </row>
    <row r="220" spans="1:9">
      <c r="E220" s="28"/>
    </row>
    <row r="223" spans="1:9">
      <c r="E223" s="10"/>
    </row>
    <row r="224" spans="1:9">
      <c r="E224" s="10"/>
    </row>
  </sheetData>
  <mergeCells count="24">
    <mergeCell ref="A188:A189"/>
    <mergeCell ref="B188:B189"/>
    <mergeCell ref="C188:C189"/>
    <mergeCell ref="D188:D189"/>
    <mergeCell ref="A190:A191"/>
    <mergeCell ref="B190:B191"/>
    <mergeCell ref="C190:C191"/>
    <mergeCell ref="D190:D191"/>
    <mergeCell ref="A193:A195"/>
    <mergeCell ref="B193:B195"/>
    <mergeCell ref="C193:C195"/>
    <mergeCell ref="D193:D195"/>
    <mergeCell ref="A198:A201"/>
    <mergeCell ref="B198:B201"/>
    <mergeCell ref="C198:C201"/>
    <mergeCell ref="D198:D201"/>
    <mergeCell ref="A202:A203"/>
    <mergeCell ref="B202:B203"/>
    <mergeCell ref="C202:C203"/>
    <mergeCell ref="D202:D203"/>
    <mergeCell ref="A207:A209"/>
    <mergeCell ref="B207:B209"/>
    <mergeCell ref="C207:C209"/>
    <mergeCell ref="D207:D209"/>
  </mergeCells>
  <phoneticPr fontId="34" type="noConversion"/>
  <conditionalFormatting sqref="A2:I36 A37:H37 I37:I38 F38:H38 A38:E39 F39:I39 A40:I43 A44 B44:I51 A46 A48 A50 A52:H52 I52:I53 B53:H53 A54 E54:I55 B54:D56 A56 E56:H56 I56:I57 A57:H57 A58:A70 D70:E70 B70:C73 F70:I73 E71:E73 A74 E74:I77 B74:D78 A76 A78 E78:H78 I78:I81 B79:H79 A80:H80 B81:H81 A187:D187 F187:I187 A188:I188 E189:I189 A190:I190 E191:I191 A192:I192 H193:I194 E193:G195 A196:I209">
    <cfRule type="expression" dxfId="4" priority="76">
      <formula>ISODD($I2)</formula>
    </cfRule>
  </conditionalFormatting>
  <conditionalFormatting sqref="A82:I186">
    <cfRule type="expression" dxfId="3" priority="1">
      <formula>ISODD($I82)</formula>
    </cfRule>
  </conditionalFormatting>
  <conditionalFormatting sqref="B58:I69">
    <cfRule type="expression" dxfId="2" priority="2">
      <formula>ISODD($I58)</formula>
    </cfRule>
  </conditionalFormatting>
  <conditionalFormatting sqref="C193">
    <cfRule type="expression" dxfId="1" priority="17">
      <formula>ISODD($I195)</formula>
    </cfRule>
  </conditionalFormatting>
  <conditionalFormatting sqref="E187">
    <cfRule type="expression" dxfId="0" priority="14">
      <formula>ISODD($I184)</formula>
    </cfRule>
  </conditionalFormatting>
  <pageMargins left="0.25" right="0.25" top="0.75" bottom="0.75" header="0.3" footer="0.3"/>
  <pageSetup scale="6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"/>
  <sheetViews>
    <sheetView workbookViewId="0"/>
  </sheetViews>
  <sheetFormatPr defaultColWidth="14.42578125" defaultRowHeight="15.75" customHeight="1"/>
  <cols>
    <col min="2" max="2" width="33.85546875" customWidth="1"/>
  </cols>
  <sheetData>
    <row r="1" spans="1:3" ht="15.75" customHeight="1">
      <c r="A1" s="3" t="s">
        <v>1</v>
      </c>
      <c r="B1" s="4" t="s">
        <v>34</v>
      </c>
      <c r="C1" s="3" t="s">
        <v>32</v>
      </c>
    </row>
    <row r="2" spans="1:3" ht="15.75" customHeight="1">
      <c r="A2" s="2" t="s">
        <v>181</v>
      </c>
      <c r="B2" s="1" t="s">
        <v>182</v>
      </c>
      <c r="C2" s="2">
        <v>3.5</v>
      </c>
    </row>
    <row r="3" spans="1:3" ht="15.75" customHeight="1">
      <c r="A3" s="2" t="s">
        <v>183</v>
      </c>
      <c r="B3" s="1" t="s">
        <v>184</v>
      </c>
      <c r="C3" s="2">
        <v>1E-3</v>
      </c>
    </row>
    <row r="4" spans="1:3" ht="15.75" customHeight="1">
      <c r="B4" s="1"/>
    </row>
    <row r="5" spans="1:3" ht="15.75" customHeight="1">
      <c r="B5" s="1"/>
    </row>
    <row r="6" spans="1:3" ht="15.75" customHeight="1">
      <c r="B6" s="1"/>
    </row>
    <row r="7" spans="1:3" ht="15.75" customHeight="1">
      <c r="B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Species</vt:lpstr>
      <vt:lpstr>Reactions</vt:lpstr>
      <vt:lpstr>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Singh, Apeksha S. (Medical Student)</cp:lastModifiedBy>
  <cp:lastPrinted>2016-02-23T19:17:27Z</cp:lastPrinted>
  <dcterms:created xsi:type="dcterms:W3CDTF">2016-01-15T20:24:50Z</dcterms:created>
  <dcterms:modified xsi:type="dcterms:W3CDTF">2023-11-18T19:59:19Z</dcterms:modified>
</cp:coreProperties>
</file>