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1" l="1"/>
  <c r="E32" i="1" s="1"/>
  <c r="C23" i="1"/>
  <c r="E25" i="1" s="1"/>
  <c r="C9" i="1"/>
  <c r="E11" i="1" s="1"/>
  <c r="F31" i="1" l="1"/>
  <c r="G31" i="1" s="1"/>
  <c r="G34" i="1"/>
  <c r="H30" i="1"/>
  <c r="G27" i="1"/>
  <c r="H23" i="1"/>
  <c r="F24" i="1"/>
  <c r="G24" i="1" s="1"/>
  <c r="G13" i="1"/>
  <c r="H9" i="1"/>
  <c r="F10" i="1"/>
  <c r="G10" i="1" s="1"/>
  <c r="C16" i="1" l="1"/>
  <c r="E18" i="1" s="1"/>
  <c r="H16" i="1" l="1"/>
  <c r="G20" i="1"/>
  <c r="F17" i="1"/>
  <c r="G17" i="1" s="1"/>
</calcChain>
</file>

<file path=xl/sharedStrings.xml><?xml version="1.0" encoding="utf-8"?>
<sst xmlns="http://schemas.openxmlformats.org/spreadsheetml/2006/main" count="114" uniqueCount="49">
  <si>
    <t>黄山市苏扬置业有限公司(文欣苑)监控表</t>
  </si>
  <si>
    <t>文欣苑消防总表</t>
  </si>
  <si>
    <t>黄山市苏阳置业（文欣苑）20543</t>
  </si>
  <si>
    <t>文欣苑户表总表</t>
  </si>
  <si>
    <t>进水表</t>
    <phoneticPr fontId="1" type="noConversion"/>
  </si>
  <si>
    <t>贸易结算表</t>
    <phoneticPr fontId="1" type="noConversion"/>
  </si>
  <si>
    <t>未计费水表</t>
    <phoneticPr fontId="1" type="noConversion"/>
  </si>
  <si>
    <t>站点名称</t>
    <phoneticPr fontId="1" type="noConversion"/>
  </si>
  <si>
    <t>属性</t>
    <phoneticPr fontId="1" type="noConversion"/>
  </si>
  <si>
    <t>6月份</t>
    <phoneticPr fontId="1" type="noConversion"/>
  </si>
  <si>
    <t>7月份</t>
    <phoneticPr fontId="1" type="noConversion"/>
  </si>
  <si>
    <t>8月份</t>
    <phoneticPr fontId="1" type="noConversion"/>
  </si>
  <si>
    <t>9月份</t>
    <phoneticPr fontId="1" type="noConversion"/>
  </si>
  <si>
    <t>进水总量</t>
    <phoneticPr fontId="1" type="noConversion"/>
  </si>
  <si>
    <t>供水量</t>
    <phoneticPr fontId="1" type="noConversion"/>
  </si>
  <si>
    <t>水量统计</t>
    <phoneticPr fontId="1" type="noConversion"/>
  </si>
  <si>
    <t>产销差水量</t>
    <phoneticPr fontId="1" type="noConversion"/>
  </si>
  <si>
    <t>产销差率</t>
    <phoneticPr fontId="1" type="noConversion"/>
  </si>
  <si>
    <t>漏损率</t>
    <phoneticPr fontId="1" type="noConversion"/>
  </si>
  <si>
    <t>售水量</t>
    <phoneticPr fontId="1" type="noConversion"/>
  </si>
  <si>
    <t>漏水量</t>
    <phoneticPr fontId="1" type="noConversion"/>
  </si>
  <si>
    <t>MNF</t>
    <phoneticPr fontId="1" type="noConversion"/>
  </si>
  <si>
    <t>背景漏水量</t>
    <phoneticPr fontId="1" type="noConversion"/>
  </si>
  <si>
    <t>出水总量</t>
    <phoneticPr fontId="1" type="noConversion"/>
  </si>
  <si>
    <t>/</t>
    <phoneticPr fontId="1" type="noConversion"/>
  </si>
  <si>
    <t>破管漏水量</t>
    <phoneticPr fontId="1" type="noConversion"/>
  </si>
  <si>
    <t>↑  2.5%</t>
    <phoneticPr fontId="1" type="noConversion"/>
  </si>
  <si>
    <t>所有进水表之和</t>
    <phoneticPr fontId="1" type="noConversion"/>
  </si>
  <si>
    <t>所有出水表之和</t>
    <phoneticPr fontId="1" type="noConversion"/>
  </si>
  <si>
    <t>进水总量-出水总量</t>
    <phoneticPr fontId="1" type="noConversion"/>
  </si>
  <si>
    <t>所有贸易结算表之和</t>
    <phoneticPr fontId="1" type="noConversion"/>
  </si>
  <si>
    <t>未计费水量</t>
    <phoneticPr fontId="1" type="noConversion"/>
  </si>
  <si>
    <t>未计费水量</t>
    <phoneticPr fontId="1" type="noConversion"/>
  </si>
  <si>
    <t>所有未计费水表之和</t>
    <phoneticPr fontId="1" type="noConversion"/>
  </si>
  <si>
    <t>供水量-售水量-未计费水量</t>
    <phoneticPr fontId="1" type="noConversion"/>
  </si>
  <si>
    <t>供水量-售水量</t>
    <phoneticPr fontId="1" type="noConversion"/>
  </si>
  <si>
    <t>产销差水量/供水量</t>
    <phoneticPr fontId="1" type="noConversion"/>
  </si>
  <si>
    <t>漏水量/供水量</t>
    <phoneticPr fontId="1" type="noConversion"/>
  </si>
  <si>
    <t>文欣苑DMA分区验算表</t>
    <phoneticPr fontId="1" type="noConversion"/>
  </si>
  <si>
    <t>本月内原始数据里面瞬时流量的最小值</t>
    <phoneticPr fontId="1" type="noConversion"/>
  </si>
  <si>
    <t>注意：</t>
    <phoneticPr fontId="1" type="noConversion"/>
  </si>
  <si>
    <t>水量的单位以m³显示，当超过10000m³时，以“万m³”显示，小数点均是后面两位</t>
    <phoneticPr fontId="1" type="noConversion"/>
  </si>
  <si>
    <t>进水表</t>
    <phoneticPr fontId="1" type="noConversion"/>
  </si>
  <si>
    <t>未计费</t>
    <phoneticPr fontId="1" type="noConversion"/>
  </si>
  <si>
    <t>贸易</t>
    <phoneticPr fontId="1" type="noConversion"/>
  </si>
  <si>
    <t>commaddr</t>
    <phoneticPr fontId="1" type="noConversion"/>
  </si>
  <si>
    <t>文欣苑消防总表</t>
    <phoneticPr fontId="1" type="noConversion"/>
  </si>
  <si>
    <t>黄山市苏阳置业（文欣苑）20543</t>
    <phoneticPr fontId="1" type="noConversion"/>
  </si>
  <si>
    <t>文欣苑户表总表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</si>
</sst>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8"/>
      <color rgb="FF5D5F63"/>
      <name val="微软雅黑"/>
      <family val="2"/>
      <charset val="134"/>
    </font>
    <font>
      <sz val="7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E48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97D5D3"/>
      </right>
      <top/>
      <bottom style="medium">
        <color rgb="FF97D5D3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4</xdr:row>
      <xdr:rowOff>160020</xdr:rowOff>
    </xdr:from>
    <xdr:to>
      <xdr:col>21</xdr:col>
      <xdr:colOff>106680</xdr:colOff>
      <xdr:row>25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7980" y="830580"/>
          <a:ext cx="7520940" cy="47967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285750</xdr:colOff>
      <xdr:row>27</xdr:row>
      <xdr:rowOff>171450</xdr:rowOff>
    </xdr:from>
    <xdr:to>
      <xdr:col>33</xdr:col>
      <xdr:colOff>533400</xdr:colOff>
      <xdr:row>55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34900" y="6257925"/>
          <a:ext cx="11906250" cy="536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6" sqref="D6"/>
    </sheetView>
  </sheetViews>
  <sheetFormatPr defaultColWidth="9" defaultRowHeight="13.2"/>
  <cols>
    <col min="1" max="1" width="27.109375" style="1" customWidth="1"/>
    <col min="2" max="2" width="9.6640625" style="1" customWidth="1"/>
    <col min="3" max="3" width="9" style="1"/>
    <col min="4" max="4" width="8.88671875" style="2" customWidth="1"/>
    <col min="5" max="5" width="8.6640625" style="2" customWidth="1"/>
    <col min="6" max="7" width="8.21875" style="2" customWidth="1"/>
    <col min="8" max="16384" width="9" style="1"/>
  </cols>
  <sheetData>
    <row r="1" spans="1:11">
      <c r="A1" s="9" t="s">
        <v>38</v>
      </c>
      <c r="B1" s="9"/>
      <c r="C1" s="9"/>
      <c r="D1" s="9"/>
      <c r="E1" s="9"/>
      <c r="F1" s="9"/>
      <c r="G1" s="9"/>
      <c r="H1" s="9"/>
    </row>
    <row r="2" spans="1:11">
      <c r="A2" s="1" t="s">
        <v>7</v>
      </c>
      <c r="B2" s="1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1">
      <c r="A3" s="1" t="s">
        <v>0</v>
      </c>
      <c r="B3" s="1" t="s">
        <v>4</v>
      </c>
      <c r="D3" s="2">
        <v>1290.21</v>
      </c>
      <c r="E3" s="2">
        <v>1467.73</v>
      </c>
      <c r="F3" s="2">
        <v>1486.1</v>
      </c>
      <c r="G3" s="2">
        <v>1613.65</v>
      </c>
      <c r="J3" s="1" t="s">
        <v>40</v>
      </c>
    </row>
    <row r="4" spans="1:11">
      <c r="A4" s="1" t="s">
        <v>1</v>
      </c>
      <c r="B4" s="1" t="s">
        <v>6</v>
      </c>
      <c r="D4" s="2">
        <v>0.02</v>
      </c>
      <c r="E4" s="2">
        <v>0.02</v>
      </c>
      <c r="F4" s="2">
        <v>0.05</v>
      </c>
      <c r="G4" s="2">
        <v>0.02</v>
      </c>
      <c r="J4" s="8" t="s">
        <v>41</v>
      </c>
    </row>
    <row r="5" spans="1:11">
      <c r="A5" s="1" t="s">
        <v>2</v>
      </c>
      <c r="B5" s="1" t="s">
        <v>5</v>
      </c>
      <c r="D5" s="2">
        <v>30.55</v>
      </c>
      <c r="E5" s="2">
        <v>25</v>
      </c>
      <c r="F5" s="2">
        <v>91.34</v>
      </c>
      <c r="G5" s="2">
        <v>27.54</v>
      </c>
    </row>
    <row r="6" spans="1:11">
      <c r="A6" s="1" t="s">
        <v>3</v>
      </c>
      <c r="B6" s="1" t="s">
        <v>5</v>
      </c>
      <c r="D6" s="2">
        <v>1200</v>
      </c>
      <c r="E6" s="2">
        <v>1430</v>
      </c>
      <c r="F6" s="2">
        <v>1377</v>
      </c>
      <c r="G6" s="2">
        <v>1559</v>
      </c>
    </row>
    <row r="7" spans="1:11">
      <c r="A7" s="6"/>
      <c r="B7" s="6"/>
      <c r="C7" s="6"/>
      <c r="D7" s="7"/>
      <c r="E7" s="7"/>
      <c r="F7" s="7"/>
      <c r="G7" s="7"/>
      <c r="H7" s="6"/>
    </row>
    <row r="8" spans="1:11" ht="20.100000000000001" customHeight="1">
      <c r="A8" s="10" t="s">
        <v>9</v>
      </c>
      <c r="B8" s="4" t="s">
        <v>13</v>
      </c>
      <c r="C8" s="4" t="s">
        <v>14</v>
      </c>
      <c r="D8" s="11" t="s">
        <v>15</v>
      </c>
      <c r="E8" s="11"/>
      <c r="F8" s="4" t="s">
        <v>16</v>
      </c>
      <c r="G8" s="4" t="s">
        <v>17</v>
      </c>
      <c r="H8" s="4" t="s">
        <v>18</v>
      </c>
      <c r="J8" s="1" t="s">
        <v>13</v>
      </c>
      <c r="K8" s="1" t="s">
        <v>27</v>
      </c>
    </row>
    <row r="9" spans="1:11" ht="20.100000000000001" customHeight="1">
      <c r="A9" s="10"/>
      <c r="B9" s="3">
        <v>1290.21</v>
      </c>
      <c r="C9" s="12">
        <f>B9-B11</f>
        <v>1290.21</v>
      </c>
      <c r="D9" s="4" t="s">
        <v>19</v>
      </c>
      <c r="E9" s="3">
        <v>1230.55</v>
      </c>
      <c r="F9" s="3" t="s">
        <v>24</v>
      </c>
      <c r="G9" s="3" t="s">
        <v>24</v>
      </c>
      <c r="H9" s="13">
        <f>E11/C9</f>
        <v>4.6225033134141016E-2</v>
      </c>
      <c r="J9" s="1" t="s">
        <v>23</v>
      </c>
      <c r="K9" s="1" t="s">
        <v>28</v>
      </c>
    </row>
    <row r="10" spans="1:11" ht="20.100000000000001" customHeight="1">
      <c r="A10" s="10"/>
      <c r="B10" s="4" t="s">
        <v>23</v>
      </c>
      <c r="C10" s="12"/>
      <c r="D10" s="4" t="s">
        <v>31</v>
      </c>
      <c r="E10" s="3">
        <v>0.02</v>
      </c>
      <c r="F10" s="12">
        <f>E10+E11</f>
        <v>59.660000000000082</v>
      </c>
      <c r="G10" s="13">
        <f>F10/C9</f>
        <v>4.6240534486634018E-2</v>
      </c>
      <c r="H10" s="13"/>
      <c r="J10" s="1" t="s">
        <v>14</v>
      </c>
      <c r="K10" s="1" t="s">
        <v>29</v>
      </c>
    </row>
    <row r="11" spans="1:11" ht="20.100000000000001" customHeight="1">
      <c r="A11" s="10"/>
      <c r="B11" s="3">
        <v>0</v>
      </c>
      <c r="C11" s="12"/>
      <c r="D11" s="4" t="s">
        <v>20</v>
      </c>
      <c r="E11" s="3">
        <f>C9-E9-E10</f>
        <v>59.640000000000079</v>
      </c>
      <c r="F11" s="12"/>
      <c r="G11" s="13"/>
      <c r="H11" s="13"/>
      <c r="J11" s="1" t="s">
        <v>19</v>
      </c>
      <c r="K11" s="1" t="s">
        <v>30</v>
      </c>
    </row>
    <row r="12" spans="1:11" ht="20.100000000000001" customHeight="1">
      <c r="A12" s="10"/>
      <c r="J12" s="1" t="s">
        <v>31</v>
      </c>
      <c r="K12" s="1" t="s">
        <v>33</v>
      </c>
    </row>
    <row r="13" spans="1:11" ht="20.100000000000001" customHeight="1">
      <c r="A13" s="10"/>
      <c r="B13" s="4" t="s">
        <v>21</v>
      </c>
      <c r="C13" s="3">
        <v>0.06</v>
      </c>
      <c r="D13" s="4" t="s">
        <v>22</v>
      </c>
      <c r="E13" s="3">
        <v>45.12</v>
      </c>
      <c r="F13" s="4" t="s">
        <v>25</v>
      </c>
      <c r="G13" s="3">
        <f>E11-E13</f>
        <v>14.520000000000081</v>
      </c>
      <c r="H13" s="5" t="s">
        <v>26</v>
      </c>
      <c r="J13" s="1" t="s">
        <v>20</v>
      </c>
      <c r="K13" s="1" t="s">
        <v>34</v>
      </c>
    </row>
    <row r="14" spans="1:11">
      <c r="A14" s="6"/>
      <c r="B14" s="6"/>
      <c r="C14" s="6"/>
      <c r="D14" s="7"/>
      <c r="E14" s="7"/>
      <c r="F14" s="7"/>
      <c r="G14" s="7"/>
      <c r="H14" s="6"/>
      <c r="J14" s="1" t="s">
        <v>16</v>
      </c>
      <c r="K14" s="1" t="s">
        <v>35</v>
      </c>
    </row>
    <row r="15" spans="1:11" ht="20.100000000000001" customHeight="1">
      <c r="A15" s="10" t="s">
        <v>10</v>
      </c>
      <c r="B15" s="4" t="s">
        <v>13</v>
      </c>
      <c r="C15" s="4" t="s">
        <v>14</v>
      </c>
      <c r="D15" s="11" t="s">
        <v>15</v>
      </c>
      <c r="E15" s="11"/>
      <c r="F15" s="4" t="s">
        <v>16</v>
      </c>
      <c r="G15" s="4" t="s">
        <v>17</v>
      </c>
      <c r="H15" s="4" t="s">
        <v>18</v>
      </c>
      <c r="J15" s="1" t="s">
        <v>17</v>
      </c>
      <c r="K15" s="1" t="s">
        <v>36</v>
      </c>
    </row>
    <row r="16" spans="1:11" ht="20.100000000000001" customHeight="1">
      <c r="A16" s="10"/>
      <c r="B16" s="3">
        <v>1467.73</v>
      </c>
      <c r="C16" s="12">
        <f>B16-B18</f>
        <v>1467.73</v>
      </c>
      <c r="D16" s="4" t="s">
        <v>19</v>
      </c>
      <c r="E16" s="3">
        <v>1455</v>
      </c>
      <c r="F16" s="3" t="s">
        <v>24</v>
      </c>
      <c r="G16" s="3" t="s">
        <v>24</v>
      </c>
      <c r="H16" s="13">
        <f>E18/C16</f>
        <v>8.6596308585366651E-3</v>
      </c>
      <c r="J16" s="1" t="s">
        <v>18</v>
      </c>
      <c r="K16" s="1" t="s">
        <v>37</v>
      </c>
    </row>
    <row r="17" spans="1:11" ht="20.100000000000001" customHeight="1">
      <c r="A17" s="10"/>
      <c r="B17" s="4" t="s">
        <v>23</v>
      </c>
      <c r="C17" s="12"/>
      <c r="D17" s="4" t="s">
        <v>31</v>
      </c>
      <c r="E17" s="3">
        <v>0.02</v>
      </c>
      <c r="F17" s="12">
        <f>E17+E18</f>
        <v>12.730000000000018</v>
      </c>
      <c r="G17" s="13">
        <f>F17/C16</f>
        <v>8.6732573429718126E-3</v>
      </c>
      <c r="H17" s="13"/>
    </row>
    <row r="18" spans="1:11" ht="20.100000000000001" customHeight="1">
      <c r="A18" s="10"/>
      <c r="B18" s="3">
        <v>0</v>
      </c>
      <c r="C18" s="12"/>
      <c r="D18" s="4" t="s">
        <v>20</v>
      </c>
      <c r="E18" s="3">
        <f>C16-E16-E17</f>
        <v>12.710000000000019</v>
      </c>
      <c r="F18" s="12"/>
      <c r="G18" s="13"/>
      <c r="H18" s="13"/>
      <c r="J18" s="1" t="s">
        <v>21</v>
      </c>
      <c r="K18" s="1" t="s">
        <v>39</v>
      </c>
    </row>
    <row r="19" spans="1:11" ht="20.100000000000001" customHeight="1">
      <c r="A19" s="10"/>
    </row>
    <row r="20" spans="1:11" ht="20.100000000000001" customHeight="1">
      <c r="A20" s="10"/>
      <c r="B20" s="4" t="s">
        <v>21</v>
      </c>
      <c r="C20" s="3"/>
      <c r="D20" s="4" t="s">
        <v>22</v>
      </c>
      <c r="E20" s="3">
        <v>45.12</v>
      </c>
      <c r="F20" s="4" t="s">
        <v>25</v>
      </c>
      <c r="G20" s="3">
        <f>E18-E20</f>
        <v>-32.409999999999982</v>
      </c>
      <c r="H20" s="5" t="s">
        <v>26</v>
      </c>
    </row>
    <row r="21" spans="1:11">
      <c r="A21" s="6"/>
      <c r="B21" s="6"/>
      <c r="C21" s="6"/>
      <c r="D21" s="7"/>
      <c r="E21" s="7"/>
      <c r="F21" s="7"/>
      <c r="G21" s="7"/>
      <c r="H21" s="6"/>
    </row>
    <row r="22" spans="1:11" ht="20.100000000000001" customHeight="1">
      <c r="A22" s="10" t="s">
        <v>11</v>
      </c>
      <c r="B22" s="4" t="s">
        <v>13</v>
      </c>
      <c r="C22" s="4" t="s">
        <v>14</v>
      </c>
      <c r="D22" s="11" t="s">
        <v>15</v>
      </c>
      <c r="E22" s="11"/>
      <c r="F22" s="4" t="s">
        <v>16</v>
      </c>
      <c r="G22" s="4" t="s">
        <v>17</v>
      </c>
      <c r="H22" s="4" t="s">
        <v>18</v>
      </c>
    </row>
    <row r="23" spans="1:11" ht="20.100000000000001" customHeight="1">
      <c r="A23" s="10"/>
      <c r="B23" s="3">
        <v>1486.1</v>
      </c>
      <c r="C23" s="12">
        <f>B23-B25</f>
        <v>1486.1</v>
      </c>
      <c r="D23" s="4" t="s">
        <v>19</v>
      </c>
      <c r="E23" s="3">
        <v>1468.34</v>
      </c>
      <c r="F23" s="3" t="s">
        <v>24</v>
      </c>
      <c r="G23" s="3" t="s">
        <v>24</v>
      </c>
      <c r="H23" s="13">
        <f>E25/C23</f>
        <v>1.1917098445595849E-2</v>
      </c>
    </row>
    <row r="24" spans="1:11" ht="20.100000000000001" customHeight="1">
      <c r="A24" s="10"/>
      <c r="B24" s="4" t="s">
        <v>23</v>
      </c>
      <c r="C24" s="12"/>
      <c r="D24" s="4" t="s">
        <v>31</v>
      </c>
      <c r="E24" s="3">
        <v>0.05</v>
      </c>
      <c r="F24" s="12">
        <f>E24+E25</f>
        <v>17.759999999999991</v>
      </c>
      <c r="G24" s="13">
        <f>F24/C23</f>
        <v>1.1950743556961168E-2</v>
      </c>
      <c r="H24" s="13"/>
    </row>
    <row r="25" spans="1:11" ht="20.100000000000001" customHeight="1">
      <c r="A25" s="10"/>
      <c r="B25" s="3">
        <v>0</v>
      </c>
      <c r="C25" s="12"/>
      <c r="D25" s="4" t="s">
        <v>20</v>
      </c>
      <c r="E25" s="3">
        <f>C23-E23-E24</f>
        <v>17.70999999999999</v>
      </c>
      <c r="F25" s="12"/>
      <c r="G25" s="13"/>
      <c r="H25" s="13"/>
    </row>
    <row r="26" spans="1:11" ht="20.100000000000001" customHeight="1">
      <c r="A26" s="10"/>
    </row>
    <row r="27" spans="1:11" ht="20.100000000000001" customHeight="1">
      <c r="A27" s="10"/>
      <c r="B27" s="4" t="s">
        <v>21</v>
      </c>
      <c r="C27" s="3"/>
      <c r="D27" s="4" t="s">
        <v>22</v>
      </c>
      <c r="E27" s="3">
        <v>45.12</v>
      </c>
      <c r="F27" s="4" t="s">
        <v>25</v>
      </c>
      <c r="G27" s="3">
        <f>E25-E27</f>
        <v>-27.410000000000007</v>
      </c>
      <c r="H27" s="5" t="s">
        <v>26</v>
      </c>
    </row>
    <row r="28" spans="1:11">
      <c r="A28" s="6"/>
      <c r="B28" s="6"/>
      <c r="C28" s="6"/>
      <c r="D28" s="7"/>
      <c r="E28" s="7"/>
      <c r="F28" s="7"/>
      <c r="G28" s="7"/>
      <c r="H28" s="6"/>
    </row>
    <row r="29" spans="1:11" ht="20.100000000000001" customHeight="1">
      <c r="A29" s="10" t="s">
        <v>12</v>
      </c>
      <c r="B29" s="4" t="s">
        <v>13</v>
      </c>
      <c r="C29" s="4" t="s">
        <v>14</v>
      </c>
      <c r="D29" s="11" t="s">
        <v>15</v>
      </c>
      <c r="E29" s="11"/>
      <c r="F29" s="4" t="s">
        <v>16</v>
      </c>
      <c r="G29" s="4" t="s">
        <v>17</v>
      </c>
      <c r="H29" s="4" t="s">
        <v>18</v>
      </c>
    </row>
    <row r="30" spans="1:11" ht="20.100000000000001" customHeight="1">
      <c r="A30" s="10"/>
      <c r="B30" s="3">
        <v>1613.65</v>
      </c>
      <c r="C30" s="12">
        <f>B30-B32</f>
        <v>1613.65</v>
      </c>
      <c r="D30" s="4" t="s">
        <v>19</v>
      </c>
      <c r="E30" s="3">
        <v>1586.54</v>
      </c>
      <c r="F30" s="3" t="s">
        <v>24</v>
      </c>
      <c r="G30" s="3" t="s">
        <v>24</v>
      </c>
      <c r="H30" s="13">
        <f>E32/C30</f>
        <v>1.6788027143432669E-2</v>
      </c>
    </row>
    <row r="31" spans="1:11" ht="20.100000000000001" customHeight="1">
      <c r="A31" s="10"/>
      <c r="B31" s="4" t="s">
        <v>23</v>
      </c>
      <c r="C31" s="12"/>
      <c r="D31" s="4" t="s">
        <v>32</v>
      </c>
      <c r="E31" s="3">
        <v>0.02</v>
      </c>
      <c r="F31" s="12">
        <f>E31+E32</f>
        <v>27.110000000000127</v>
      </c>
      <c r="G31" s="13">
        <f>F31/C30</f>
        <v>1.6800421404889614E-2</v>
      </c>
      <c r="H31" s="13"/>
    </row>
    <row r="32" spans="1:11" ht="20.100000000000001" customHeight="1">
      <c r="A32" s="10"/>
      <c r="B32" s="3">
        <v>0</v>
      </c>
      <c r="C32" s="12"/>
      <c r="D32" s="4" t="s">
        <v>20</v>
      </c>
      <c r="E32" s="3">
        <f>C30-E30-E31</f>
        <v>27.090000000000128</v>
      </c>
      <c r="F32" s="12"/>
      <c r="G32" s="13"/>
      <c r="H32" s="13"/>
    </row>
    <row r="33" spans="1:8" ht="20.100000000000001" customHeight="1">
      <c r="A33" s="10"/>
    </row>
    <row r="34" spans="1:8" ht="20.100000000000001" customHeight="1">
      <c r="A34" s="10"/>
      <c r="B34" s="4" t="s">
        <v>21</v>
      </c>
      <c r="C34" s="3"/>
      <c r="D34" s="4" t="s">
        <v>22</v>
      </c>
      <c r="E34" s="3">
        <v>45.12</v>
      </c>
      <c r="F34" s="4" t="s">
        <v>25</v>
      </c>
      <c r="G34" s="3">
        <f>E32-E34</f>
        <v>-18.02999999999987</v>
      </c>
      <c r="H34" s="5" t="s">
        <v>26</v>
      </c>
    </row>
  </sheetData>
  <mergeCells count="25">
    <mergeCell ref="A15:A20"/>
    <mergeCell ref="H9:H11"/>
    <mergeCell ref="F10:F11"/>
    <mergeCell ref="G10:G11"/>
    <mergeCell ref="D15:E15"/>
    <mergeCell ref="C16:C18"/>
    <mergeCell ref="F17:F18"/>
    <mergeCell ref="G17:G18"/>
    <mergeCell ref="H16:H18"/>
    <mergeCell ref="A1:H1"/>
    <mergeCell ref="A29:A34"/>
    <mergeCell ref="D29:E29"/>
    <mergeCell ref="C30:C32"/>
    <mergeCell ref="H30:H32"/>
    <mergeCell ref="F31:F32"/>
    <mergeCell ref="G31:G32"/>
    <mergeCell ref="A22:A27"/>
    <mergeCell ref="D22:E22"/>
    <mergeCell ref="C23:C25"/>
    <mergeCell ref="H23:H25"/>
    <mergeCell ref="F24:F25"/>
    <mergeCell ref="G24:G25"/>
    <mergeCell ref="A8:A13"/>
    <mergeCell ref="D8:E8"/>
    <mergeCell ref="C9:C11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C5" sqref="C5:I5"/>
    </sheetView>
  </sheetViews>
  <sheetFormatPr defaultRowHeight="14.4"/>
  <cols>
    <col min="2" max="2" width="23.77734375" customWidth="1"/>
    <col min="3" max="3" width="38.21875" customWidth="1"/>
  </cols>
  <sheetData>
    <row r="2" spans="2:9">
      <c r="B2" t="s">
        <v>45</v>
      </c>
      <c r="E2">
        <v>6</v>
      </c>
      <c r="F2">
        <v>7</v>
      </c>
      <c r="G2">
        <v>8</v>
      </c>
      <c r="H2">
        <v>9</v>
      </c>
      <c r="I2">
        <v>10</v>
      </c>
    </row>
    <row r="3" spans="2:9" ht="15" thickBot="1">
      <c r="B3">
        <v>18255954864</v>
      </c>
      <c r="C3" s="14" t="s">
        <v>0</v>
      </c>
      <c r="D3" t="s">
        <v>42</v>
      </c>
      <c r="E3" s="15">
        <v>1290.21</v>
      </c>
      <c r="F3" s="15">
        <v>1467.73</v>
      </c>
      <c r="G3" s="15">
        <v>1486.1</v>
      </c>
      <c r="H3" s="15">
        <v>1613.65</v>
      </c>
      <c r="I3" s="15">
        <v>882.2</v>
      </c>
    </row>
    <row r="4" spans="2:9" ht="15" thickBot="1">
      <c r="B4">
        <v>64809121745</v>
      </c>
      <c r="C4" s="14" t="s">
        <v>46</v>
      </c>
      <c r="D4" t="s">
        <v>43</v>
      </c>
      <c r="E4" s="15">
        <v>0.02</v>
      </c>
      <c r="F4" s="15">
        <v>0.02</v>
      </c>
      <c r="G4" s="15">
        <v>0.05</v>
      </c>
      <c r="H4" s="15">
        <v>0.02</v>
      </c>
      <c r="I4" s="15">
        <v>0.01</v>
      </c>
    </row>
    <row r="5" spans="2:9" ht="15" thickBot="1">
      <c r="B5">
        <v>13965532491</v>
      </c>
      <c r="C5" s="14" t="s">
        <v>47</v>
      </c>
      <c r="D5" t="s">
        <v>44</v>
      </c>
      <c r="E5" s="15">
        <v>30.55</v>
      </c>
      <c r="F5" s="15">
        <v>25</v>
      </c>
      <c r="G5" s="15">
        <v>91.34</v>
      </c>
      <c r="H5" s="15">
        <v>27.54</v>
      </c>
      <c r="I5" s="15">
        <v>0.81</v>
      </c>
    </row>
    <row r="6" spans="2:9">
      <c r="B6">
        <v>4022</v>
      </c>
      <c r="C6" s="14" t="s">
        <v>48</v>
      </c>
      <c r="D6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2018-10-16T16:26:52Z</dcterms:modified>
</cp:coreProperties>
</file>