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erium/Documents/GitHub/Primal-to-Fluidigm/gene_clustering/"/>
    </mc:Choice>
  </mc:AlternateContent>
  <xr:revisionPtr revIDLastSave="0" documentId="13_ncr:1_{92A066EF-89BA-ED46-8E23-B277664C9A88}" xr6:coauthVersionLast="46" xr6:coauthVersionMax="46" xr10:uidLastSave="{00000000-0000-0000-0000-000000000000}"/>
  <bookViews>
    <workbookView xWindow="1020" yWindow="500" windowWidth="18700" windowHeight="23500" xr2:uid="{3648FF2F-0ED2-1446-ACA8-0B1133C8EB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1" i="1" l="1"/>
  <c r="D51" i="1" s="1"/>
  <c r="B52" i="1"/>
  <c r="B53" i="1" s="1"/>
  <c r="B51" i="1"/>
  <c r="C52" i="1" l="1"/>
  <c r="D52" i="1" l="1"/>
  <c r="C53" i="1"/>
  <c r="D53" i="1" s="1"/>
</calcChain>
</file>

<file path=xl/sharedStrings.xml><?xml version="1.0" encoding="utf-8"?>
<sst xmlns="http://schemas.openxmlformats.org/spreadsheetml/2006/main" count="220" uniqueCount="183">
  <si>
    <t>trait</t>
  </si>
  <si>
    <t>species of origin</t>
  </si>
  <si>
    <t>gene family</t>
  </si>
  <si>
    <t>gene</t>
  </si>
  <si>
    <t>aproximate length</t>
  </si>
  <si>
    <t>flowering time</t>
  </si>
  <si>
    <t xml:space="preserve">Lactuca sativa </t>
  </si>
  <si>
    <t>FT</t>
  </si>
  <si>
    <t xml:space="preserve">PEBP (phosphatidylethanolamine-binding protein) family protein FT </t>
  </si>
  <si>
    <t>germination</t>
  </si>
  <si>
    <t>DOG</t>
  </si>
  <si>
    <t>Delay in germination DOG1</t>
  </si>
  <si>
    <t>ETR</t>
  </si>
  <si>
    <t>putative ethylene receptor ETR1</t>
  </si>
  <si>
    <t>herbicide tolerance</t>
  </si>
  <si>
    <t xml:space="preserve">Cichorium intybus </t>
  </si>
  <si>
    <t>PPOX</t>
  </si>
  <si>
    <t>protoporphyrinogen IX oxidase PPOX1</t>
  </si>
  <si>
    <t>inulin</t>
  </si>
  <si>
    <t xml:space="preserve">Taraxacum kok-saghyz </t>
  </si>
  <si>
    <t>FEH</t>
  </si>
  <si>
    <t>1-Fructan exohydrolase 1-FEH</t>
  </si>
  <si>
    <t>FFT</t>
  </si>
  <si>
    <t>Fructan:fructan 1-fructosyltransferase 1-FFT</t>
  </si>
  <si>
    <t>SST</t>
  </si>
  <si>
    <t>Sucrose:sucrose 1-fructosyltransferase 1-SST</t>
  </si>
  <si>
    <t>laticifers</t>
  </si>
  <si>
    <t>root morphology</t>
  </si>
  <si>
    <t xml:space="preserve">Beta vulgaris </t>
  </si>
  <si>
    <t>Mll</t>
  </si>
  <si>
    <t>Major latex like protein homolog Mll</t>
  </si>
  <si>
    <t>self-incompatibility</t>
  </si>
  <si>
    <t xml:space="preserve">Tolpis coronopifolia </t>
  </si>
  <si>
    <t>rubber</t>
  </si>
  <si>
    <t>IPPK</t>
  </si>
  <si>
    <t>PMEI</t>
  </si>
  <si>
    <t>pectinesterase2-like</t>
  </si>
  <si>
    <r>
      <t xml:space="preserve">plant intracellular Ras-group-related LRR protein </t>
    </r>
    <r>
      <rPr>
        <i/>
        <sz val="7"/>
        <color theme="1"/>
        <rFont val="TimesNewRomanPS"/>
      </rPr>
      <t xml:space="preserve">PIRL </t>
    </r>
  </si>
  <si>
    <t xml:space="preserve">syntaxin-124-like SYP124 </t>
  </si>
  <si>
    <t xml:space="preserve">PIRL </t>
  </si>
  <si>
    <t>SYP124</t>
  </si>
  <si>
    <t>High priority</t>
  </si>
  <si>
    <t>genes</t>
  </si>
  <si>
    <t>approx. amplicons</t>
  </si>
  <si>
    <t>CPT</t>
  </si>
  <si>
    <t xml:space="preserve">Taraxacum brevicorniculatum </t>
  </si>
  <si>
    <t>cis-prenyl transferase CPT1</t>
  </si>
  <si>
    <t>cis-prenyl transferase CPT2</t>
  </si>
  <si>
    <t>cis-prenyl transferase CPT3</t>
  </si>
  <si>
    <r>
      <t xml:space="preserve">rubber elongation factor family protein </t>
    </r>
    <r>
      <rPr>
        <i/>
        <sz val="7"/>
        <color theme="1"/>
        <rFont val="TimesNewRomanPS"/>
      </rPr>
      <t xml:space="preserve">REF </t>
    </r>
  </si>
  <si>
    <t>REF</t>
  </si>
  <si>
    <t xml:space="preserve">Euphorbia lathyris </t>
  </si>
  <si>
    <r>
      <t xml:space="preserve">dehydrodolichyl diphosphate synthase 6 </t>
    </r>
    <r>
      <rPr>
        <i/>
        <sz val="7"/>
        <color theme="1"/>
        <rFont val="TimesNewRomanPS"/>
      </rPr>
      <t>DHDDS</t>
    </r>
  </si>
  <si>
    <r>
      <t xml:space="preserve">endoglucanase-4-beta glucanase 6 </t>
    </r>
    <r>
      <rPr>
        <i/>
        <sz val="7"/>
        <color theme="1"/>
        <rFont val="TimesNewRomanPS"/>
      </rPr>
      <t>EG</t>
    </r>
  </si>
  <si>
    <r>
      <t xml:space="preserve">epoxide hydrolase </t>
    </r>
    <r>
      <rPr>
        <i/>
        <sz val="7"/>
        <color theme="1"/>
        <rFont val="TimesNewRomanPS"/>
      </rPr>
      <t>EH</t>
    </r>
  </si>
  <si>
    <t>DHDDS</t>
  </si>
  <si>
    <t>EG</t>
  </si>
  <si>
    <t>EH</t>
  </si>
  <si>
    <t>approx. length</t>
  </si>
  <si>
    <r>
      <t xml:space="preserve">MADS-box protein FLOWERING LOCUS C </t>
    </r>
    <r>
      <rPr>
        <i/>
        <sz val="7"/>
        <color theme="1"/>
        <rFont val="TimesNewRomanPS"/>
      </rPr>
      <t>FC</t>
    </r>
  </si>
  <si>
    <t>FC</t>
  </si>
  <si>
    <t xml:space="preserve">2-C-methyl-D-erythritol 4-phosphate cytidylyltransferase (MCT) </t>
  </si>
  <si>
    <t xml:space="preserve">(e)-4-hydroxy-3-methylbut-2-enyl diphosphate synthase </t>
  </si>
  <si>
    <t>MCT</t>
  </si>
  <si>
    <t>HDS</t>
  </si>
  <si>
    <t>4-hydroxy-3-methylbut-2-enyl diphosphate reductase 1</t>
  </si>
  <si>
    <t>4-hydroxy-3-methylbut-2-enyl diphosphate reductase 2</t>
  </si>
  <si>
    <t>4-hydroxy-3-methylbut-2-enyl diphosphate reductase 3</t>
  </si>
  <si>
    <t>HDR</t>
  </si>
  <si>
    <t xml:space="preserve">4-(cytidine 5'-diphospho)-2-c-methyl-d-erythritol kinase </t>
  </si>
  <si>
    <t>CMK</t>
  </si>
  <si>
    <t xml:space="preserve">Squalene monooxygenase </t>
  </si>
  <si>
    <t>FPP</t>
  </si>
  <si>
    <t>farnesyl diphosphate synthase</t>
  </si>
  <si>
    <t>GPP</t>
  </si>
  <si>
    <t>geranyl diphosphate synthase</t>
  </si>
  <si>
    <t>GGPP</t>
  </si>
  <si>
    <t>geranylgeranyl diphosphate synthase</t>
  </si>
  <si>
    <t>qseqid</t>
  </si>
  <si>
    <t>short name</t>
  </si>
  <si>
    <t>AMB19718.1_geranyl_diphosphate_synthase_1_[Taraxacum_kok-saghyz]</t>
  </si>
  <si>
    <t>GDPS1_TK</t>
  </si>
  <si>
    <t>sseqid</t>
  </si>
  <si>
    <t>utg24035|GWHAAAA00008063.</t>
  </si>
  <si>
    <t>AMB19719.1_geranylgeranyl_diphosphate_synthase_1_[Taraxacum_kok-saghyz]</t>
  </si>
  <si>
    <t>GGDPS1_TK</t>
  </si>
  <si>
    <t>utg25318|GWHAAAA00000449.</t>
  </si>
  <si>
    <t>AMB19720.1_geranylgeranyl_diphosphate_synthase_2_[Taraxacum_kok-saghyz]</t>
  </si>
  <si>
    <t>GGDPS2_TK</t>
  </si>
  <si>
    <t>utg5986|GWHAAAA00031484.</t>
  </si>
  <si>
    <t>AJC52326.1_farnesyl_diphosphate_synthase_1_[Taraxacum_kok-saghyz]</t>
  </si>
  <si>
    <t>FDPS1_TK</t>
  </si>
  <si>
    <t>utg4319|GWHAAAA00009215.</t>
  </si>
  <si>
    <t>AJC52328.1_farnesyl_diphosphate_synthase_2_[Taraxacum_kok-saghyz]</t>
  </si>
  <si>
    <t>FDPS2_TK</t>
  </si>
  <si>
    <t>utg18717|GWHAAAA00016889.</t>
  </si>
  <si>
    <t>AMB19708.1_4-(cytidine_5'-diphospho)-2-c-methyl-d-erythritol_kinase_1_[Taraxacum_kok-saghyz]</t>
  </si>
  <si>
    <t>4C5DP2CMDEK1_TK</t>
  </si>
  <si>
    <t>utg210|GWHAAAA00008221.</t>
  </si>
  <si>
    <t>AMB19711.1_4-hydroxy-3-methylbut-2-enyl_diphosphate_reductase_1,_partial_[Taraxacum_kok-saghyz]</t>
  </si>
  <si>
    <t>4H3M2EDPR1_TK</t>
  </si>
  <si>
    <t>utg19978|GWHAAAA00018532.</t>
  </si>
  <si>
    <t>AMB19712.1_4-hydroxy-3-methylbut-2-enyl_diphosphate_reductase_2,_partial_[Taraxacum_kok-saghyz]</t>
  </si>
  <si>
    <t>4H3M2EDPR2_TK</t>
  </si>
  <si>
    <t>utg477|GWHAAAA00018854.</t>
  </si>
  <si>
    <t>AMB19713.1_4-hydroxy-3-methylbut-2-enyl_diphosphate_reductase_3_[Taraxacum_kok-saghyz]</t>
  </si>
  <si>
    <t>4H3M2EDPR3_TK</t>
  </si>
  <si>
    <t>AMB19710.1_(e)-4-hydroxy-3-methylbut-2-enyl_diphosphate_synthase_1_[Taraxacum_kok-saghyz]</t>
  </si>
  <si>
    <t>e4H3M2EDPS1_TK</t>
  </si>
  <si>
    <t>utg341|GWHAAAA00018357.</t>
  </si>
  <si>
    <t>AMB19707.1_2-c-methyl-d-erythritol_4-phosphate_cytidylyltransferase_1_[Taraxacum_kok-saghyz]</t>
  </si>
  <si>
    <t>2cMDE4PCT1_TK</t>
  </si>
  <si>
    <t>utg35165|GWHAAAA00009127.</t>
  </si>
  <si>
    <t>ATI22063.1_rubber_elongation_factor_family_protein_[Taraxacum_brevicorniculatum]</t>
  </si>
  <si>
    <t>REF_TK</t>
  </si>
  <si>
    <t>utg9849|GWHAAAA00019610.</t>
  </si>
  <si>
    <t>AGE89403.1_cis-prenyl_transferase_1_[Taraxacum_brevicorniculatum]</t>
  </si>
  <si>
    <t>CPT1_1_TK</t>
  </si>
  <si>
    <t>utg11341|GWHAAAA00020978.</t>
  </si>
  <si>
    <t>ANP92049.1_cis-prenyl_transferase_2,_partial_[Taraxacum_kok-saghyz]</t>
  </si>
  <si>
    <t>CPT2_TK</t>
  </si>
  <si>
    <t>utg8550|GWHAAAA00006431.</t>
  </si>
  <si>
    <t>AZZ86462.1_cis-prenyltransferase_3_[Taraxacum_kok-saghyz]</t>
  </si>
  <si>
    <t>CPT3_TK</t>
  </si>
  <si>
    <t>XM_023910190.1_syntaxin-124-like_SYP124_[Lactuca_sativa]</t>
  </si>
  <si>
    <t>SYP124_TK</t>
  </si>
  <si>
    <t>utg5051|GWHAAAA00010115.</t>
  </si>
  <si>
    <t>XM_023900545.1_plant_intracellular_Ras-group-related_LRR_protein_1_PIRL_[Lactuca_sativa]</t>
  </si>
  <si>
    <t>PIRL_TK</t>
  </si>
  <si>
    <t>utg8200|GWHAAAA00010122.</t>
  </si>
  <si>
    <t>pectinesterase-like</t>
  </si>
  <si>
    <t>inositol polyphosphate multikinase beta</t>
  </si>
  <si>
    <t>XP_023751187.1_pectinesterase2-like[Lactuca_sativa]</t>
  </si>
  <si>
    <t>PEC2_TK</t>
  </si>
  <si>
    <t>utg28532|GWHAAAA00001288.</t>
  </si>
  <si>
    <t>PEC2</t>
  </si>
  <si>
    <t>XM_023880552.1_pectinesterase-like_PMEI_[Lactuca_sativa]</t>
  </si>
  <si>
    <t>PMEI_TK</t>
  </si>
  <si>
    <t>utg9244|GWHAAAA00019529.</t>
  </si>
  <si>
    <t>XM_023888281.1_inositol_polyphosphate_multikinase_beta_IPPK_[Lactuca_sativa]</t>
  </si>
  <si>
    <t>IPPK_TK</t>
  </si>
  <si>
    <t>utg34712|GWHAAAA00014293.</t>
  </si>
  <si>
    <t>Q949M0.1_Major_latex_like_protein_homolog_Mll_[Beta_vulgaris]</t>
  </si>
  <si>
    <t>MLL_TK</t>
  </si>
  <si>
    <t>utg930|GWHAAAA00009272.</t>
  </si>
  <si>
    <t>AGC94751.1_endoglucanase-1_4-beta_glucanase_6_partial_EG_[Euphorbia_lathyris]</t>
  </si>
  <si>
    <t>EG_TK</t>
  </si>
  <si>
    <t>utg2818|GWHAAAA00011224.</t>
  </si>
  <si>
    <t>AFZ93648.1_epoxide_hydrolase_EH_[Euphorbia_lathyris]</t>
  </si>
  <si>
    <t>EH_TK</t>
  </si>
  <si>
    <t>utg1752|GWHAAAA00013342.</t>
  </si>
  <si>
    <t>AGC94749.1_dehydrodolichyl_diphosphate_synthase_6_DHDDS_[Euphorbia_lathyris]</t>
  </si>
  <si>
    <t>DHDDS_TK</t>
  </si>
  <si>
    <t>utg11638|GWHAAAA00002706.</t>
  </si>
  <si>
    <t>APM87560.1_1-FEH_[Taraxacum_kok-saghyz]</t>
  </si>
  <si>
    <t>1_FEH_TK</t>
  </si>
  <si>
    <t>utg26546|GWHAAAA00027238.</t>
  </si>
  <si>
    <t>APM87557.1_1-FFT_[Taraxacum_kok-saghyz]</t>
  </si>
  <si>
    <t>1_FFT_TK</t>
  </si>
  <si>
    <t>utg1693|GWHAAAA00016861.</t>
  </si>
  <si>
    <t>APM87555.1_1-SST_[Taraxacum_kok-saghyz]</t>
  </si>
  <si>
    <t>1_SST_TK</t>
  </si>
  <si>
    <t>utg21778|GWHAAAA00007793.</t>
  </si>
  <si>
    <t>AAF00194.1_protoporphyrinogen_IX_oxidase_PPO_[Cichorium_intybus]</t>
  </si>
  <si>
    <t>PPO_TK</t>
  </si>
  <si>
    <t>utg1301|GWHAAAA00004577.</t>
  </si>
  <si>
    <t>AAQ15122.1_putative_ethylene_receptor_ETR1_[Lactuca_sativa]</t>
  </si>
  <si>
    <t>ETR1_TK</t>
  </si>
  <si>
    <t>utg1174|GWHAAAA00012518.</t>
  </si>
  <si>
    <t>ALS87234.1_delay_of_germination_1_[Lactuca_sativa]</t>
  </si>
  <si>
    <t>DOG_1_TK</t>
  </si>
  <si>
    <t>utg9969|GWHAAAA00018666.</t>
  </si>
  <si>
    <t>NP_001320342.1_PEBP_(phosphatidylethanolamine-binding_protein)_family_protein_FT_[Arabidopsis_thaliana]</t>
  </si>
  <si>
    <t>FT_TK</t>
  </si>
  <si>
    <t>utg27845|GWHAAAA00001067.</t>
  </si>
  <si>
    <t>XP_023749889.1_MADS-box_protein_FLOWERING_LOCUS_C-like_[Lactuca_sativa]</t>
  </si>
  <si>
    <t>FTC_TK</t>
  </si>
  <si>
    <t>utg13514|GWHAAAA00011849.</t>
  </si>
  <si>
    <t>High + mid</t>
  </si>
  <si>
    <t>High + mid + low</t>
  </si>
  <si>
    <t>low_priority</t>
  </si>
  <si>
    <t>mid_priority</t>
  </si>
  <si>
    <t>high_priority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</si>
</sst>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SF UI Text"/>
      <family val="2"/>
    </font>
    <font>
      <i/>
      <sz val="7"/>
      <color theme="1"/>
      <name val="TimesNewRomanPS"/>
    </font>
    <font>
      <sz val="8"/>
      <name val="SF UI Text"/>
      <family val="2"/>
    </font>
    <font>
      <sz val="12"/>
      <color theme="1"/>
      <name val="SF UI Tex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A43C6-D845-5F41-870B-60C6FB97DEAD}">
  <dimension ref="A1:L53"/>
  <sheetViews>
    <sheetView tabSelected="1" topLeftCell="D1" zoomScale="101" workbookViewId="0">
      <selection activeCell="L5" sqref="L5"/>
    </sheetView>
  </sheetViews>
  <sheetFormatPr baseColWidth="10" defaultRowHeight="16"/>
  <cols>
    <col min="1" max="1" width="17.375" customWidth="1"/>
    <col min="2" max="2" width="21.75" customWidth="1"/>
    <col min="4" max="4" width="25.875" customWidth="1"/>
    <col min="5" max="5" width="10.25" customWidth="1"/>
    <col min="6" max="8" width="11.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s="1" t="s">
        <v>78</v>
      </c>
      <c r="F1" s="1" t="s">
        <v>79</v>
      </c>
      <c r="G1" s="1" t="s">
        <v>82</v>
      </c>
      <c r="H1" s="1"/>
      <c r="I1" t="s">
        <v>4</v>
      </c>
      <c r="J1" t="s">
        <v>180</v>
      </c>
      <c r="K1" t="s">
        <v>181</v>
      </c>
      <c r="L1" t="s">
        <v>182</v>
      </c>
    </row>
    <row r="2" spans="1:12">
      <c r="A2" t="s">
        <v>5</v>
      </c>
      <c r="B2" t="s">
        <v>6</v>
      </c>
      <c r="C2" t="s">
        <v>7</v>
      </c>
      <c r="D2" t="s">
        <v>8</v>
      </c>
      <c r="E2" t="s">
        <v>172</v>
      </c>
      <c r="F2" t="s">
        <v>173</v>
      </c>
      <c r="G2" t="s">
        <v>174</v>
      </c>
      <c r="H2">
        <v>3401</v>
      </c>
      <c r="I2">
        <v>8767</v>
      </c>
      <c r="L2">
        <v>1</v>
      </c>
    </row>
    <row r="3" spans="1:12">
      <c r="B3" t="s">
        <v>6</v>
      </c>
      <c r="C3" t="s">
        <v>60</v>
      </c>
      <c r="D3" t="s">
        <v>59</v>
      </c>
      <c r="E3" t="s">
        <v>175</v>
      </c>
      <c r="F3" t="s">
        <v>176</v>
      </c>
      <c r="G3" t="s">
        <v>177</v>
      </c>
      <c r="H3">
        <v>8428</v>
      </c>
      <c r="I3">
        <v>8428</v>
      </c>
      <c r="L3">
        <v>1</v>
      </c>
    </row>
    <row r="5" spans="1:12">
      <c r="A5" t="s">
        <v>9</v>
      </c>
      <c r="B5" t="s">
        <v>6</v>
      </c>
      <c r="C5" t="s">
        <v>10</v>
      </c>
      <c r="D5" t="s">
        <v>11</v>
      </c>
      <c r="E5" t="s">
        <v>169</v>
      </c>
      <c r="F5" t="s">
        <v>170</v>
      </c>
      <c r="G5" t="s">
        <v>171</v>
      </c>
      <c r="H5">
        <v>1536</v>
      </c>
      <c r="I5">
        <v>2587</v>
      </c>
      <c r="L5">
        <v>1</v>
      </c>
    </row>
    <row r="6" spans="1:12">
      <c r="A6" t="s">
        <v>9</v>
      </c>
      <c r="B6" t="s">
        <v>6</v>
      </c>
      <c r="C6" t="s">
        <v>12</v>
      </c>
      <c r="D6" t="s">
        <v>13</v>
      </c>
      <c r="E6" t="s">
        <v>166</v>
      </c>
      <c r="F6" t="s">
        <v>167</v>
      </c>
      <c r="G6" t="s">
        <v>168</v>
      </c>
      <c r="H6">
        <v>12888</v>
      </c>
      <c r="I6">
        <v>1556</v>
      </c>
      <c r="K6">
        <v>1</v>
      </c>
    </row>
    <row r="8" spans="1:12">
      <c r="A8" t="s">
        <v>14</v>
      </c>
      <c r="B8" t="s">
        <v>15</v>
      </c>
      <c r="C8" t="s">
        <v>16</v>
      </c>
      <c r="D8" t="s">
        <v>17</v>
      </c>
      <c r="E8" t="s">
        <v>163</v>
      </c>
      <c r="F8" t="s">
        <v>164</v>
      </c>
      <c r="G8" t="s">
        <v>165</v>
      </c>
      <c r="H8">
        <v>26006</v>
      </c>
      <c r="I8">
        <v>1203</v>
      </c>
      <c r="K8">
        <v>1</v>
      </c>
    </row>
    <row r="10" spans="1:12">
      <c r="A10" t="s">
        <v>18</v>
      </c>
      <c r="B10" t="s">
        <v>19</v>
      </c>
      <c r="C10" t="s">
        <v>20</v>
      </c>
      <c r="D10" t="s">
        <v>21</v>
      </c>
      <c r="E10" t="s">
        <v>154</v>
      </c>
      <c r="F10" t="s">
        <v>155</v>
      </c>
      <c r="G10" t="s">
        <v>156</v>
      </c>
      <c r="H10">
        <v>3416</v>
      </c>
      <c r="I10">
        <v>4370</v>
      </c>
      <c r="K10">
        <v>1</v>
      </c>
    </row>
    <row r="11" spans="1:12">
      <c r="B11" t="s">
        <v>19</v>
      </c>
      <c r="C11" t="s">
        <v>22</v>
      </c>
      <c r="D11" t="s">
        <v>23</v>
      </c>
      <c r="E11" t="s">
        <v>157</v>
      </c>
      <c r="F11" t="s">
        <v>158</v>
      </c>
      <c r="G11" t="s">
        <v>159</v>
      </c>
      <c r="H11">
        <v>3981</v>
      </c>
      <c r="I11">
        <v>3531</v>
      </c>
      <c r="K11">
        <v>1</v>
      </c>
    </row>
    <row r="12" spans="1:12">
      <c r="B12" t="s">
        <v>19</v>
      </c>
      <c r="C12" t="s">
        <v>24</v>
      </c>
      <c r="D12" t="s">
        <v>25</v>
      </c>
      <c r="E12" t="s">
        <v>160</v>
      </c>
      <c r="F12" t="s">
        <v>161</v>
      </c>
      <c r="G12" t="s">
        <v>162</v>
      </c>
      <c r="H12">
        <v>3694</v>
      </c>
      <c r="I12">
        <v>1659</v>
      </c>
      <c r="K12">
        <v>1</v>
      </c>
    </row>
    <row r="14" spans="1:12">
      <c r="A14" t="s">
        <v>26</v>
      </c>
      <c r="B14" t="s">
        <v>51</v>
      </c>
      <c r="C14" t="s">
        <v>55</v>
      </c>
      <c r="D14" t="s">
        <v>52</v>
      </c>
      <c r="E14" t="s">
        <v>151</v>
      </c>
      <c r="F14" t="s">
        <v>152</v>
      </c>
      <c r="G14" t="s">
        <v>153</v>
      </c>
      <c r="H14">
        <v>1185</v>
      </c>
      <c r="I14">
        <v>1272</v>
      </c>
      <c r="J14">
        <v>1</v>
      </c>
    </row>
    <row r="15" spans="1:12">
      <c r="B15" t="s">
        <v>51</v>
      </c>
      <c r="C15" t="s">
        <v>56</v>
      </c>
      <c r="D15" t="s">
        <v>53</v>
      </c>
      <c r="E15" t="s">
        <v>145</v>
      </c>
      <c r="F15" t="s">
        <v>146</v>
      </c>
      <c r="G15" t="s">
        <v>147</v>
      </c>
      <c r="H15">
        <v>3423</v>
      </c>
      <c r="I15">
        <v>2376</v>
      </c>
      <c r="J15">
        <v>1</v>
      </c>
    </row>
    <row r="16" spans="1:12">
      <c r="B16" t="s">
        <v>51</v>
      </c>
      <c r="C16" t="s">
        <v>57</v>
      </c>
      <c r="D16" t="s">
        <v>54</v>
      </c>
      <c r="E16" t="s">
        <v>148</v>
      </c>
      <c r="F16" t="s">
        <v>149</v>
      </c>
      <c r="G16" t="s">
        <v>150</v>
      </c>
      <c r="H16">
        <v>1443</v>
      </c>
      <c r="I16">
        <v>1536</v>
      </c>
      <c r="J16">
        <v>1</v>
      </c>
    </row>
    <row r="19" spans="1:12">
      <c r="A19" t="s">
        <v>27</v>
      </c>
      <c r="B19" t="s">
        <v>28</v>
      </c>
      <c r="C19" t="s">
        <v>29</v>
      </c>
      <c r="D19" t="s">
        <v>30</v>
      </c>
      <c r="E19" t="s">
        <v>142</v>
      </c>
      <c r="F19" t="s">
        <v>143</v>
      </c>
      <c r="G19" t="s">
        <v>144</v>
      </c>
      <c r="H19">
        <v>915</v>
      </c>
      <c r="I19">
        <v>3187</v>
      </c>
      <c r="J19">
        <v>1</v>
      </c>
    </row>
    <row r="21" spans="1:12">
      <c r="A21" t="s">
        <v>31</v>
      </c>
      <c r="B21" t="s">
        <v>32</v>
      </c>
      <c r="C21" t="s">
        <v>34</v>
      </c>
      <c r="D21" t="s">
        <v>131</v>
      </c>
      <c r="E21" t="s">
        <v>139</v>
      </c>
      <c r="F21" t="s">
        <v>140</v>
      </c>
      <c r="G21" t="s">
        <v>141</v>
      </c>
      <c r="H21">
        <v>1260</v>
      </c>
      <c r="I21">
        <v>7596</v>
      </c>
      <c r="K21">
        <v>1</v>
      </c>
    </row>
    <row r="22" spans="1:12">
      <c r="B22" t="s">
        <v>32</v>
      </c>
      <c r="C22" t="s">
        <v>35</v>
      </c>
      <c r="D22" t="s">
        <v>130</v>
      </c>
      <c r="E22" t="s">
        <v>136</v>
      </c>
      <c r="F22" t="s">
        <v>137</v>
      </c>
      <c r="G22" t="s">
        <v>138</v>
      </c>
      <c r="H22">
        <v>2641</v>
      </c>
      <c r="I22">
        <v>6272</v>
      </c>
      <c r="K22">
        <v>1</v>
      </c>
    </row>
    <row r="23" spans="1:12">
      <c r="B23" t="s">
        <v>32</v>
      </c>
      <c r="C23" t="s">
        <v>135</v>
      </c>
      <c r="D23" t="s">
        <v>36</v>
      </c>
      <c r="E23" t="s">
        <v>132</v>
      </c>
      <c r="F23" t="s">
        <v>133</v>
      </c>
      <c r="G23" t="s">
        <v>134</v>
      </c>
      <c r="H23">
        <v>2016</v>
      </c>
      <c r="I23">
        <v>4386</v>
      </c>
      <c r="J23">
        <v>1</v>
      </c>
    </row>
    <row r="24" spans="1:12">
      <c r="B24" t="s">
        <v>32</v>
      </c>
      <c r="C24" t="s">
        <v>39</v>
      </c>
      <c r="D24" t="s">
        <v>37</v>
      </c>
      <c r="E24" t="s">
        <v>127</v>
      </c>
      <c r="F24" t="s">
        <v>128</v>
      </c>
      <c r="G24" t="s">
        <v>129</v>
      </c>
      <c r="H24">
        <v>2177</v>
      </c>
      <c r="I24">
        <v>6272</v>
      </c>
      <c r="J24">
        <v>1</v>
      </c>
    </row>
    <row r="25" spans="1:12">
      <c r="B25" t="s">
        <v>32</v>
      </c>
      <c r="C25" t="s">
        <v>40</v>
      </c>
      <c r="D25" t="s">
        <v>38</v>
      </c>
      <c r="E25" t="s">
        <v>124</v>
      </c>
      <c r="F25" t="s">
        <v>125</v>
      </c>
      <c r="G25" t="s">
        <v>126</v>
      </c>
      <c r="H25">
        <v>1308</v>
      </c>
      <c r="I25">
        <v>2179</v>
      </c>
      <c r="J25">
        <v>1</v>
      </c>
    </row>
    <row r="29" spans="1:12">
      <c r="A29" t="s">
        <v>33</v>
      </c>
      <c r="B29" t="s">
        <v>45</v>
      </c>
      <c r="C29" t="s">
        <v>44</v>
      </c>
      <c r="D29" t="s">
        <v>46</v>
      </c>
      <c r="E29" t="s">
        <v>116</v>
      </c>
      <c r="F29" t="s">
        <v>117</v>
      </c>
      <c r="G29" t="s">
        <v>118</v>
      </c>
      <c r="H29">
        <v>1308</v>
      </c>
      <c r="I29">
        <v>1308</v>
      </c>
      <c r="K29">
        <v>1</v>
      </c>
    </row>
    <row r="30" spans="1:12">
      <c r="B30" t="s">
        <v>19</v>
      </c>
      <c r="C30" t="s">
        <v>44</v>
      </c>
      <c r="D30" t="s">
        <v>47</v>
      </c>
      <c r="E30" t="s">
        <v>119</v>
      </c>
      <c r="F30" t="s">
        <v>120</v>
      </c>
      <c r="G30" t="s">
        <v>121</v>
      </c>
      <c r="H30">
        <v>1215</v>
      </c>
      <c r="I30">
        <v>1215</v>
      </c>
      <c r="L30">
        <v>1</v>
      </c>
    </row>
    <row r="31" spans="1:12">
      <c r="B31" t="s">
        <v>19</v>
      </c>
      <c r="C31" t="s">
        <v>44</v>
      </c>
      <c r="D31" t="s">
        <v>48</v>
      </c>
      <c r="E31" t="s">
        <v>122</v>
      </c>
      <c r="F31" t="s">
        <v>123</v>
      </c>
      <c r="G31" t="s">
        <v>118</v>
      </c>
      <c r="H31">
        <v>1272</v>
      </c>
      <c r="I31">
        <v>1272</v>
      </c>
      <c r="K31">
        <v>1</v>
      </c>
    </row>
    <row r="32" spans="1:12">
      <c r="B32" t="s">
        <v>45</v>
      </c>
      <c r="C32" t="s">
        <v>50</v>
      </c>
      <c r="D32" t="s">
        <v>49</v>
      </c>
      <c r="E32" t="s">
        <v>113</v>
      </c>
      <c r="F32" t="s">
        <v>114</v>
      </c>
      <c r="G32" t="s">
        <v>115</v>
      </c>
      <c r="H32">
        <v>1707</v>
      </c>
      <c r="I32">
        <v>3347</v>
      </c>
      <c r="K32">
        <v>1</v>
      </c>
    </row>
    <row r="33" spans="2:11">
      <c r="B33" t="s">
        <v>19</v>
      </c>
      <c r="C33" t="s">
        <v>63</v>
      </c>
      <c r="D33" t="s">
        <v>61</v>
      </c>
      <c r="E33" t="s">
        <v>110</v>
      </c>
      <c r="F33" t="s">
        <v>111</v>
      </c>
      <c r="G33" t="s">
        <v>112</v>
      </c>
      <c r="H33">
        <v>2652</v>
      </c>
      <c r="I33">
        <v>1914</v>
      </c>
      <c r="K33">
        <v>1</v>
      </c>
    </row>
    <row r="34" spans="2:11">
      <c r="B34" t="s">
        <v>19</v>
      </c>
      <c r="C34" t="s">
        <v>64</v>
      </c>
      <c r="D34" t="s">
        <v>62</v>
      </c>
      <c r="E34" t="s">
        <v>107</v>
      </c>
      <c r="F34" t="s">
        <v>108</v>
      </c>
      <c r="G34" t="s">
        <v>109</v>
      </c>
      <c r="H34">
        <v>3793</v>
      </c>
      <c r="I34">
        <v>3416</v>
      </c>
      <c r="K34">
        <v>1</v>
      </c>
    </row>
    <row r="35" spans="2:11">
      <c r="B35" t="s">
        <v>19</v>
      </c>
      <c r="C35" t="s">
        <v>68</v>
      </c>
      <c r="D35" t="s">
        <v>65</v>
      </c>
      <c r="E35" t="s">
        <v>99</v>
      </c>
      <c r="F35" t="s">
        <v>100</v>
      </c>
      <c r="G35" t="s">
        <v>101</v>
      </c>
      <c r="H35">
        <v>2745</v>
      </c>
      <c r="I35">
        <v>2778</v>
      </c>
      <c r="K35">
        <v>1</v>
      </c>
    </row>
    <row r="36" spans="2:11">
      <c r="B36" t="s">
        <v>19</v>
      </c>
      <c r="C36" t="s">
        <v>68</v>
      </c>
      <c r="D36" t="s">
        <v>66</v>
      </c>
      <c r="E36" t="s">
        <v>102</v>
      </c>
      <c r="F36" t="s">
        <v>103</v>
      </c>
      <c r="G36" t="s">
        <v>104</v>
      </c>
      <c r="H36">
        <v>1179</v>
      </c>
      <c r="I36">
        <v>864</v>
      </c>
      <c r="K36">
        <v>1</v>
      </c>
    </row>
    <row r="37" spans="2:11">
      <c r="B37" t="s">
        <v>19</v>
      </c>
      <c r="C37" t="s">
        <v>68</v>
      </c>
      <c r="D37" t="s">
        <v>67</v>
      </c>
      <c r="E37" t="s">
        <v>105</v>
      </c>
      <c r="F37" t="s">
        <v>106</v>
      </c>
      <c r="G37" t="s">
        <v>101</v>
      </c>
      <c r="H37">
        <v>2778</v>
      </c>
      <c r="I37">
        <v>2187</v>
      </c>
      <c r="K37">
        <v>1</v>
      </c>
    </row>
    <row r="38" spans="2:11">
      <c r="B38" t="s">
        <v>19</v>
      </c>
      <c r="C38" t="s">
        <v>70</v>
      </c>
      <c r="D38" t="s">
        <v>69</v>
      </c>
      <c r="E38" t="s">
        <v>96</v>
      </c>
      <c r="F38" t="s">
        <v>97</v>
      </c>
      <c r="G38" t="s">
        <v>98</v>
      </c>
      <c r="H38">
        <v>2958</v>
      </c>
      <c r="I38">
        <v>1179</v>
      </c>
      <c r="K38">
        <v>1</v>
      </c>
    </row>
    <row r="39" spans="2:11">
      <c r="B39" t="s">
        <v>19</v>
      </c>
      <c r="D39" t="s">
        <v>71</v>
      </c>
      <c r="K39">
        <v>1</v>
      </c>
    </row>
    <row r="40" spans="2:11">
      <c r="B40" t="s">
        <v>19</v>
      </c>
      <c r="C40" t="s">
        <v>72</v>
      </c>
      <c r="D40" t="s">
        <v>73</v>
      </c>
      <c r="E40" t="s">
        <v>90</v>
      </c>
      <c r="F40" t="s">
        <v>91</v>
      </c>
      <c r="G40" t="s">
        <v>92</v>
      </c>
      <c r="H40">
        <v>3030</v>
      </c>
      <c r="I40">
        <v>3608</v>
      </c>
      <c r="K40">
        <v>1</v>
      </c>
    </row>
    <row r="41" spans="2:11">
      <c r="B41" t="s">
        <v>19</v>
      </c>
      <c r="C41" t="s">
        <v>72</v>
      </c>
      <c r="D41" t="s">
        <v>73</v>
      </c>
      <c r="E41" t="s">
        <v>93</v>
      </c>
      <c r="F41" t="s">
        <v>94</v>
      </c>
      <c r="G41" t="s">
        <v>95</v>
      </c>
      <c r="H41">
        <v>2640</v>
      </c>
      <c r="I41">
        <v>3608</v>
      </c>
      <c r="K41">
        <v>1</v>
      </c>
    </row>
    <row r="42" spans="2:11">
      <c r="B42" t="s">
        <v>19</v>
      </c>
      <c r="C42" t="s">
        <v>74</v>
      </c>
      <c r="D42" t="s">
        <v>75</v>
      </c>
      <c r="E42" t="s">
        <v>80</v>
      </c>
      <c r="F42" t="s">
        <v>81</v>
      </c>
      <c r="G42" t="s">
        <v>83</v>
      </c>
      <c r="H42">
        <v>3187</v>
      </c>
      <c r="I42">
        <v>1443</v>
      </c>
      <c r="K42">
        <v>1</v>
      </c>
    </row>
    <row r="43" spans="2:11">
      <c r="B43" t="s">
        <v>19</v>
      </c>
      <c r="C43" t="s">
        <v>76</v>
      </c>
      <c r="D43" t="s">
        <v>77</v>
      </c>
      <c r="E43" t="s">
        <v>84</v>
      </c>
      <c r="F43" t="s">
        <v>85</v>
      </c>
      <c r="G43" t="s">
        <v>86</v>
      </c>
      <c r="H43">
        <v>1473</v>
      </c>
      <c r="I43">
        <v>1116</v>
      </c>
      <c r="K43">
        <v>1</v>
      </c>
    </row>
    <row r="44" spans="2:11">
      <c r="B44" t="s">
        <v>19</v>
      </c>
      <c r="C44" t="s">
        <v>76</v>
      </c>
      <c r="D44" t="s">
        <v>77</v>
      </c>
      <c r="E44" t="s">
        <v>87</v>
      </c>
      <c r="F44" t="s">
        <v>88</v>
      </c>
      <c r="G44" t="s">
        <v>89</v>
      </c>
      <c r="H44">
        <v>1536</v>
      </c>
      <c r="I44">
        <v>1116</v>
      </c>
      <c r="K44">
        <v>1</v>
      </c>
    </row>
    <row r="50" spans="1:4">
      <c r="B50" t="s">
        <v>42</v>
      </c>
      <c r="C50" t="s">
        <v>58</v>
      </c>
      <c r="D50" t="s">
        <v>43</v>
      </c>
    </row>
    <row r="51" spans="1:4">
      <c r="A51" t="s">
        <v>41</v>
      </c>
      <c r="B51">
        <f>COUNTIF(L:L,1)</f>
        <v>4</v>
      </c>
      <c r="C51">
        <f>SUMPRODUCT(I$2:I$49,L$2:L$49)</f>
        <v>20997</v>
      </c>
      <c r="D51">
        <f>C51/130*0.7</f>
        <v>113.06076923076922</v>
      </c>
    </row>
    <row r="52" spans="1:4">
      <c r="A52" t="s">
        <v>178</v>
      </c>
      <c r="B52">
        <f>COUNTIF(K:K,1)+B51</f>
        <v>26</v>
      </c>
      <c r="C52">
        <f>SUMPRODUCT(I$2:I$49,K$2:K$49)+C51</f>
        <v>76340</v>
      </c>
      <c r="D52">
        <f t="shared" ref="D52:D53" si="0">C52/130*0.7</f>
        <v>411.06153846153848</v>
      </c>
    </row>
    <row r="53" spans="1:4">
      <c r="A53" t="s">
        <v>179</v>
      </c>
      <c r="B53">
        <f>COUNTIF(J:J,1)+B52</f>
        <v>33</v>
      </c>
      <c r="C53">
        <f>SUMPRODUCT(I$2:I$49,J$2:J$49)+C52</f>
        <v>97548</v>
      </c>
      <c r="D53">
        <f t="shared" si="0"/>
        <v>525.25846153846146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2020-11-17T15:00:51Z</dcterms:created>
  <dcterms:modified xsi:type="dcterms:W3CDTF">2021-03-03T17:59:53Z</dcterms:modified>
</cp:coreProperties>
</file>