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2310" yWindow="720" windowWidth="15255" windowHeight="10350" firstSheet="2" activeTab="15"/>
  </bookViews>
  <sheets>
    <sheet name="Equity Universe" sheetId="5" state="hidden" r:id="rId1"/>
    <sheet name="factor" sheetId="1" state="hidden" r:id="rId2"/>
    <sheet name="oil" sheetId="37" r:id="rId3"/>
    <sheet name="shipping" sheetId="2" r:id="rId4"/>
    <sheet name="utility" sheetId="3" r:id="rId5"/>
    <sheet name="steel" sheetId="4" r:id="rId6"/>
    <sheet name="coal" sheetId="6" r:id="rId7"/>
    <sheet name="display" sheetId="10" r:id="rId8"/>
    <sheet name="solar" sheetId="12" r:id="rId9"/>
    <sheet name="adr" sheetId="14" state="hidden" r:id="rId10"/>
    <sheet name="bank" sheetId="18" r:id="rId11"/>
    <sheet name="aluminum" sheetId="20" r:id="rId12"/>
    <sheet name="auto" sheetId="33" r:id="rId13"/>
    <sheet name="spx" sheetId="36" state="hidden" r:id="rId14"/>
    <sheet name="current" sheetId="19" state="hidden" r:id="rId15"/>
    <sheet name="machinery" sheetId="39" r:id="rId16"/>
  </sheets>
  <definedNames>
    <definedName name="_xlnm.Print_Area" localSheetId="6">coal!$A$1:$F$34</definedName>
    <definedName name="_xlnm.Print_Area" localSheetId="2">oil!$A$1:$F$30</definedName>
    <definedName name="_xlnm.Print_Area" localSheetId="3">shipping!$A$5:$C$47</definedName>
    <definedName name="_xlnm.Print_Area" localSheetId="8">solar!$C$2:$H$27</definedName>
    <definedName name="_xlnm.Print_Area" localSheetId="13">spx!$B$1:$G$30</definedName>
    <definedName name="_xlnm.Print_Area" localSheetId="5">steel!$A$5:$C$42</definedName>
    <definedName name="_xlnm.Print_Area" localSheetId="4">utility!$A$5:$C$29</definedName>
  </definedNames>
  <calcPr calcId="125725"/>
</workbook>
</file>

<file path=xl/calcChain.xml><?xml version="1.0" encoding="utf-8"?>
<calcChain xmlns="http://schemas.openxmlformats.org/spreadsheetml/2006/main">
  <c r="O6" i="20"/>
  <c r="O7" s="1"/>
  <c r="C15"/>
  <c r="C19" i="36"/>
  <c r="R16" i="1"/>
  <c r="C10" i="12"/>
  <c r="C20" i="18"/>
  <c r="C18" i="10"/>
  <c r="C27" i="36"/>
  <c r="V43" i="1"/>
  <c r="P12"/>
  <c r="C13" i="33"/>
  <c r="H15" i="1"/>
  <c r="H42" i="20"/>
  <c r="C29" i="6"/>
  <c r="C20" i="4"/>
  <c r="R38" i="1"/>
  <c r="L24"/>
  <c r="H7"/>
  <c r="B11"/>
  <c r="C38" i="2"/>
  <c r="C41"/>
  <c r="C35" i="6"/>
  <c r="H25" i="1"/>
  <c r="J42" i="4"/>
  <c r="R33" i="1"/>
  <c r="C25" i="20"/>
  <c r="C11" i="4"/>
  <c r="C23" i="37"/>
  <c r="C28" i="10"/>
  <c r="C13" i="6"/>
  <c r="C8" i="37"/>
  <c r="C39" i="10"/>
  <c r="C25" i="18"/>
  <c r="T23" i="1"/>
  <c r="P25"/>
  <c r="C11" i="12"/>
  <c r="F5" i="1"/>
  <c r="C34" i="12"/>
  <c r="C21" i="4"/>
  <c r="C32" i="10"/>
  <c r="C43" i="18"/>
  <c r="L14" i="1"/>
  <c r="J24"/>
  <c r="I40" i="12"/>
  <c r="V32" i="1"/>
  <c r="J18"/>
  <c r="C28" i="12"/>
  <c r="C27"/>
  <c r="J40" i="4"/>
  <c r="D6" i="1"/>
  <c r="C20" i="12"/>
  <c r="C44" i="6"/>
  <c r="D15" i="1"/>
  <c r="L40" i="10"/>
  <c r="C42" i="18"/>
  <c r="B21" i="1"/>
  <c r="V37"/>
  <c r="C33" i="2"/>
  <c r="B40" i="1"/>
  <c r="K54" i="20"/>
  <c r="C24" i="37"/>
  <c r="H16" i="1"/>
  <c r="F19"/>
  <c r="R23"/>
  <c r="R15"/>
  <c r="C18" i="37"/>
  <c r="T12" i="1"/>
  <c r="P27"/>
  <c r="C21" i="33"/>
  <c r="L23" i="1"/>
  <c r="C11" i="36"/>
  <c r="B9" i="1"/>
  <c r="C30" i="33"/>
  <c r="C9"/>
  <c r="S9" i="5"/>
  <c r="R9" i="1"/>
  <c r="J22"/>
  <c r="N3"/>
  <c r="L27"/>
  <c r="L21"/>
  <c r="B3"/>
  <c r="T19"/>
  <c r="C14" i="39"/>
  <c r="V10" i="1"/>
  <c r="J11"/>
  <c r="F5" i="18"/>
  <c r="C39"/>
  <c r="C15" i="33"/>
  <c r="C26" i="36"/>
  <c r="V16" i="1"/>
  <c r="N22"/>
  <c r="T46"/>
  <c r="L17"/>
  <c r="C12" i="3"/>
  <c r="C9"/>
  <c r="C28" i="4"/>
  <c r="F24" i="1"/>
  <c r="C13" i="18"/>
  <c r="H56" i="20"/>
  <c r="H22" i="1"/>
  <c r="H29" i="33"/>
  <c r="R29" i="1"/>
  <c r="T11"/>
  <c r="C43" i="6"/>
  <c r="C42" i="2"/>
  <c r="J29" i="1"/>
  <c r="H12"/>
  <c r="T29"/>
  <c r="C14" i="20"/>
  <c r="C33" i="12"/>
  <c r="T37" i="1"/>
  <c r="C47" i="4"/>
  <c r="C29" i="2"/>
  <c r="C17" i="20"/>
  <c r="H43"/>
  <c r="R42" i="1"/>
  <c r="C32" i="4"/>
  <c r="V23" i="1"/>
  <c r="F32"/>
  <c r="H14"/>
  <c r="C28" i="39"/>
  <c r="I55" i="20"/>
  <c r="C13" i="39"/>
  <c r="F12" i="1"/>
  <c r="C19" i="20"/>
  <c r="L11" i="1"/>
  <c r="C31" i="20"/>
  <c r="P24" i="1"/>
  <c r="L2"/>
  <c r="H38" i="33"/>
  <c r="N15" i="1"/>
  <c r="F14"/>
  <c r="C21" i="18"/>
  <c r="T8" i="5"/>
  <c r="S5"/>
  <c r="N16" i="1"/>
  <c r="J32"/>
  <c r="C37" i="12"/>
  <c r="C35" i="4"/>
  <c r="C53" i="18"/>
  <c r="L4" i="1"/>
  <c r="F31"/>
  <c r="C39" i="20"/>
  <c r="T17" i="1"/>
  <c r="C37" i="18"/>
  <c r="F27" i="1"/>
  <c r="V22"/>
  <c r="C12" i="20"/>
  <c r="N5" i="1"/>
  <c r="P8"/>
  <c r="N18"/>
  <c r="C34" i="4"/>
  <c r="C9"/>
  <c r="R6" i="5"/>
  <c r="C14" i="18"/>
  <c r="N23" i="1"/>
  <c r="C21" i="10"/>
  <c r="C36" i="4"/>
  <c r="N12" i="1"/>
  <c r="P43" i="2"/>
  <c r="B18" i="1"/>
  <c r="L5" i="18"/>
  <c r="C10" i="37"/>
  <c r="R30" i="1"/>
  <c r="D2"/>
  <c r="V34"/>
  <c r="N35"/>
  <c r="C16" i="3"/>
  <c r="C36" i="12"/>
  <c r="C33" i="33"/>
  <c r="H24" i="1"/>
  <c r="C8" i="10"/>
  <c r="C21" i="3"/>
  <c r="C6" i="10"/>
  <c r="L29" i="1"/>
  <c r="N8"/>
  <c r="B32"/>
  <c r="C38" i="18"/>
  <c r="H18" i="1"/>
  <c r="C9" i="10"/>
  <c r="R31" i="1"/>
  <c r="C20" i="3"/>
  <c r="C55" i="2"/>
  <c r="C21" i="6"/>
  <c r="C19" i="39"/>
  <c r="H20" i="1"/>
  <c r="H6"/>
  <c r="D14"/>
  <c r="C38" i="10"/>
  <c r="J13" i="1"/>
  <c r="H9"/>
  <c r="C31" i="4"/>
  <c r="V12" i="1"/>
  <c r="R12"/>
  <c r="T18"/>
  <c r="R10"/>
  <c r="C17" i="6"/>
  <c r="P34" i="1"/>
  <c r="P14"/>
  <c r="C24" i="18"/>
  <c r="J36" i="1"/>
  <c r="B4"/>
  <c r="B31"/>
  <c r="P3"/>
  <c r="L41" i="10"/>
  <c r="P10" i="1"/>
  <c r="C38" i="12"/>
  <c r="P30" i="1"/>
  <c r="H37" i="33"/>
  <c r="P22" i="1"/>
  <c r="C20" i="2"/>
  <c r="V15" i="1"/>
  <c r="F20"/>
  <c r="C32" i="33"/>
  <c r="C40" i="2"/>
  <c r="V27" i="1"/>
  <c r="V8"/>
  <c r="C10" i="39"/>
  <c r="T43" i="1"/>
  <c r="C22" i="37"/>
  <c r="D22" i="1"/>
  <c r="C6" i="36"/>
  <c r="C39" i="6"/>
  <c r="V4" i="1"/>
  <c r="L25"/>
  <c r="C38" i="20"/>
  <c r="I38" i="12"/>
  <c r="S8" i="5"/>
  <c r="C13" i="10"/>
  <c r="C44" i="2"/>
  <c r="C22" i="12"/>
  <c r="C49" i="4"/>
  <c r="C7" i="18"/>
  <c r="D5" i="1"/>
  <c r="C7" i="33"/>
  <c r="F13" i="1"/>
  <c r="N13"/>
  <c r="L3"/>
  <c r="C41" i="20"/>
  <c r="C11" i="2"/>
  <c r="C53" i="4"/>
  <c r="C45" i="18"/>
  <c r="P20" i="1"/>
  <c r="V36"/>
  <c r="R3" i="5"/>
  <c r="C34" i="36"/>
  <c r="N7" i="1"/>
  <c r="C38" i="3"/>
  <c r="R20" i="1"/>
  <c r="T38"/>
  <c r="B20"/>
  <c r="B19"/>
  <c r="P29"/>
  <c r="C18" i="12"/>
  <c r="C20" i="37"/>
  <c r="T24" i="1"/>
  <c r="C23" i="36"/>
  <c r="C24" i="12"/>
  <c r="T41" i="1"/>
  <c r="C24" i="33"/>
  <c r="H34"/>
  <c r="C52" i="2"/>
  <c r="D4" i="1"/>
  <c r="C53" i="2"/>
  <c r="C10" i="10"/>
  <c r="C36" i="33"/>
  <c r="C29" i="20"/>
  <c r="C20"/>
  <c r="B24" i="1"/>
  <c r="T3"/>
  <c r="C24" i="36"/>
  <c r="T2" i="5"/>
  <c r="B36" i="1"/>
  <c r="R7" i="5"/>
  <c r="H5" i="1"/>
  <c r="C8" i="18"/>
  <c r="C24" i="6"/>
  <c r="B33" i="1"/>
  <c r="H31" i="36"/>
  <c r="C25" i="12"/>
  <c r="C37" i="33"/>
  <c r="C32" i="6"/>
  <c r="S6" i="5"/>
  <c r="C15" i="10"/>
  <c r="C8" i="12"/>
  <c r="S7" i="5"/>
  <c r="C16" i="20"/>
  <c r="P41" i="2"/>
  <c r="C34" i="33"/>
  <c r="C17" i="2"/>
  <c r="C15" i="3"/>
  <c r="L6" i="1"/>
  <c r="C25" i="6"/>
  <c r="C34" i="10"/>
  <c r="B7" i="1"/>
  <c r="F2"/>
  <c r="C45" i="4"/>
  <c r="C19" i="37"/>
  <c r="C10" i="6"/>
  <c r="C16" i="36"/>
  <c r="V26" i="1"/>
  <c r="C15" i="4"/>
  <c r="C6" i="33"/>
  <c r="C26"/>
  <c r="C22" i="39"/>
  <c r="J12" i="1"/>
  <c r="C17" i="12"/>
  <c r="P31" i="1"/>
  <c r="C27" i="18"/>
  <c r="V39" i="1"/>
  <c r="N10"/>
  <c r="C36" i="18"/>
  <c r="L19" i="1"/>
  <c r="D16"/>
  <c r="C41" i="4"/>
  <c r="C6" i="20"/>
  <c r="H30"/>
  <c r="K55"/>
  <c r="N26" i="1"/>
  <c r="J33"/>
  <c r="V7"/>
  <c r="D7"/>
  <c r="F4"/>
  <c r="C31" i="18"/>
  <c r="C25" i="33"/>
  <c r="C30" i="20"/>
  <c r="C18"/>
  <c r="C17" i="10"/>
  <c r="C40" i="4"/>
  <c r="J17" i="1"/>
  <c r="H17"/>
  <c r="C23" i="2"/>
  <c r="T33" i="1"/>
  <c r="C23" i="20"/>
  <c r="C25" i="2"/>
  <c r="V6" i="1"/>
  <c r="F15"/>
  <c r="C52" i="18"/>
  <c r="R35" i="1"/>
  <c r="L28"/>
  <c r="K5" i="18"/>
  <c r="P15" i="1"/>
  <c r="P4"/>
  <c r="H3"/>
  <c r="C27" i="20"/>
  <c r="P26" i="1"/>
  <c r="D23"/>
  <c r="C26" i="3"/>
  <c r="C54" i="2"/>
  <c r="C27" i="3"/>
  <c r="C33" i="6"/>
  <c r="C26" i="10"/>
  <c r="C37" i="3"/>
  <c r="B29" i="1"/>
  <c r="V19"/>
  <c r="C32" i="18"/>
  <c r="C17" i="3"/>
  <c r="C9" i="36"/>
  <c r="H32" i="33"/>
  <c r="T27" i="1"/>
  <c r="H26"/>
  <c r="B14"/>
  <c r="H33" i="20"/>
  <c r="J6" i="1"/>
  <c r="C14" i="6"/>
  <c r="C45" i="12"/>
  <c r="C38" i="33"/>
  <c r="J14" i="1"/>
  <c r="T14"/>
  <c r="V25"/>
  <c r="C6" i="6"/>
  <c r="T4" i="1"/>
  <c r="J21"/>
  <c r="C26" i="39"/>
  <c r="C37" i="36"/>
  <c r="C20" i="6"/>
  <c r="C34" i="18"/>
  <c r="C12" i="12"/>
  <c r="H5" i="18"/>
  <c r="C22"/>
  <c r="L22" i="1"/>
  <c r="C31" i="36"/>
  <c r="C53" i="20"/>
  <c r="C20" i="10"/>
  <c r="R3" i="1"/>
  <c r="H36" i="20"/>
  <c r="B13" i="1"/>
  <c r="D19"/>
  <c r="C36" i="2"/>
  <c r="H35" i="20"/>
  <c r="C21" i="2"/>
  <c r="B26" i="1"/>
  <c r="J25"/>
  <c r="T36"/>
  <c r="C29" i="3"/>
  <c r="N20" i="1"/>
  <c r="R13"/>
  <c r="T40"/>
  <c r="C41" i="6"/>
  <c r="J20" i="1"/>
  <c r="C35" i="10"/>
  <c r="H23" i="33"/>
  <c r="C54" i="4"/>
  <c r="C10" i="33"/>
  <c r="P6" i="1"/>
  <c r="C41" i="18"/>
  <c r="C21" i="39"/>
  <c r="R8" i="5"/>
  <c r="R2" i="1"/>
  <c r="T30"/>
  <c r="C37" i="4"/>
  <c r="C54" i="18"/>
  <c r="C39" i="2"/>
  <c r="C22" i="10"/>
  <c r="F29" i="1"/>
  <c r="F3"/>
  <c r="T49"/>
  <c r="B22"/>
  <c r="H25" i="33"/>
  <c r="C9" i="18"/>
  <c r="C7" i="10"/>
  <c r="V3" i="1"/>
  <c r="C12" i="36"/>
  <c r="T6" i="5"/>
  <c r="C47" i="12"/>
  <c r="C33" i="18"/>
  <c r="D10" i="1"/>
  <c r="C34" i="2"/>
  <c r="V28" i="1"/>
  <c r="C13" i="37"/>
  <c r="C51" i="20"/>
  <c r="C8" i="6"/>
  <c r="C8" i="39"/>
  <c r="C7" i="37"/>
  <c r="D11" i="1"/>
  <c r="C7" i="36"/>
  <c r="P5" i="18"/>
  <c r="F25" i="1"/>
  <c r="F18"/>
  <c r="C19" i="4"/>
  <c r="C52"/>
  <c r="C24" i="10"/>
  <c r="C17" i="37"/>
  <c r="D13" i="1"/>
  <c r="R18"/>
  <c r="C26" i="6"/>
  <c r="C24" i="2"/>
  <c r="L32" i="1"/>
  <c r="C50" i="4"/>
  <c r="C35" i="2"/>
  <c r="C12" i="37"/>
  <c r="C15" i="18"/>
  <c r="C41" i="10"/>
  <c r="J5" i="18"/>
  <c r="V29" i="1"/>
  <c r="C22" i="2"/>
  <c r="C12" i="18"/>
  <c r="C6" i="2"/>
  <c r="C31" i="37"/>
  <c r="C33" i="36"/>
  <c r="C55" i="20"/>
  <c r="N2" i="1"/>
  <c r="C35" i="18"/>
  <c r="T42" i="1"/>
  <c r="F28"/>
  <c r="V13"/>
  <c r="C14" i="4"/>
  <c r="C30" i="12"/>
  <c r="C46" i="2"/>
  <c r="C37"/>
  <c r="N17" i="1"/>
  <c r="C20" i="33"/>
  <c r="C10" i="18"/>
  <c r="C9" i="6"/>
  <c r="H31" i="20"/>
  <c r="C26" i="12"/>
  <c r="C13" i="3"/>
  <c r="C21" i="36"/>
  <c r="T2" i="1"/>
  <c r="C23" i="3"/>
  <c r="R8" i="1"/>
  <c r="D24"/>
  <c r="C11" i="39"/>
  <c r="C40" i="10"/>
  <c r="C48" i="4"/>
  <c r="P9" i="1"/>
  <c r="C19" i="10"/>
  <c r="B8" i="1"/>
  <c r="R28"/>
  <c r="C20" i="39"/>
  <c r="N34" i="1"/>
  <c r="C35" i="3"/>
  <c r="C19"/>
  <c r="C25" i="10"/>
  <c r="C8" i="33"/>
  <c r="B12" i="1"/>
  <c r="C42" i="4"/>
  <c r="C27" i="2"/>
  <c r="C39" i="4"/>
  <c r="C11" i="20"/>
  <c r="C14" i="36"/>
  <c r="N6" i="1"/>
  <c r="C18" i="33"/>
  <c r="I41" i="12"/>
  <c r="C56" i="20"/>
  <c r="P32" i="1"/>
  <c r="C7" i="3"/>
  <c r="C35" i="36"/>
  <c r="C36"/>
  <c r="P19" i="1"/>
  <c r="I5" i="18"/>
  <c r="H23" i="1"/>
  <c r="C16" i="4"/>
  <c r="R27" i="1"/>
  <c r="P46" i="2"/>
  <c r="T7" i="1"/>
  <c r="C29" i="12"/>
  <c r="F11" i="1"/>
  <c r="V21"/>
  <c r="C13" i="12"/>
  <c r="P33" i="1"/>
  <c r="N24"/>
  <c r="C40" i="18"/>
  <c r="C38" i="4"/>
  <c r="T20" i="1"/>
  <c r="T35"/>
  <c r="N33"/>
  <c r="T47"/>
  <c r="H40" i="20"/>
  <c r="P7" i="1"/>
  <c r="R19"/>
  <c r="P17"/>
  <c r="C23" i="10"/>
  <c r="C26" i="37"/>
  <c r="R36" i="1"/>
  <c r="C30" i="4"/>
  <c r="D21" i="1"/>
  <c r="C9" i="39"/>
  <c r="N27" i="1"/>
  <c r="C19" i="33"/>
  <c r="C9" i="20"/>
  <c r="C35" i="33"/>
  <c r="V11" i="1"/>
  <c r="R10" i="5"/>
  <c r="J30" i="1"/>
  <c r="S4" i="5"/>
  <c r="C46" i="12"/>
  <c r="C31"/>
  <c r="L18" i="1"/>
  <c r="L15"/>
  <c r="B2"/>
  <c r="C13" i="2"/>
  <c r="B37" i="1"/>
  <c r="L16"/>
  <c r="D18"/>
  <c r="T48"/>
  <c r="J34"/>
  <c r="C47" i="10"/>
  <c r="C12" i="33"/>
  <c r="F33" i="1"/>
  <c r="V9"/>
  <c r="C40" i="12"/>
  <c r="L10" i="1"/>
  <c r="C18" i="6"/>
  <c r="C17" i="18"/>
  <c r="F23" i="1"/>
  <c r="F17"/>
  <c r="R39"/>
  <c r="C10" i="2"/>
  <c r="C34" i="6"/>
  <c r="C26" i="2"/>
  <c r="C30" i="18"/>
  <c r="C19" i="2"/>
  <c r="C50"/>
  <c r="C21" i="20"/>
  <c r="J15" i="1"/>
  <c r="T15"/>
  <c r="R21"/>
  <c r="C11" i="37"/>
  <c r="C36" i="20"/>
  <c r="C9" i="37"/>
  <c r="C43" i="2"/>
  <c r="C19" i="18"/>
  <c r="C30" i="10"/>
  <c r="C28" i="36"/>
  <c r="B30" i="1"/>
  <c r="R26"/>
  <c r="C6" i="4"/>
  <c r="F10" i="1"/>
  <c r="H19"/>
  <c r="C7" i="39"/>
  <c r="C52" i="20"/>
  <c r="C18" i="39"/>
  <c r="N28" i="1"/>
  <c r="C14" i="3"/>
  <c r="R7" i="1"/>
  <c r="C7" i="12"/>
  <c r="C17" i="39"/>
  <c r="C16" i="18"/>
  <c r="C6" i="12"/>
  <c r="L13" i="1"/>
  <c r="C53" i="36"/>
  <c r="C42" i="12"/>
  <c r="C39"/>
  <c r="C23" i="39"/>
  <c r="C27" i="33"/>
  <c r="V24" i="1"/>
  <c r="D17"/>
  <c r="C7" i="20"/>
  <c r="J4" i="1"/>
  <c r="V35"/>
  <c r="T7" i="5"/>
  <c r="T21" i="1"/>
  <c r="C27" i="6"/>
  <c r="R4" i="5"/>
  <c r="F30" i="1"/>
  <c r="C13" i="20"/>
  <c r="C15" i="39"/>
  <c r="T45" i="1"/>
  <c r="C11" i="18"/>
  <c r="L8" i="1"/>
  <c r="C37" i="10"/>
  <c r="B17" i="1"/>
  <c r="H8"/>
  <c r="J5"/>
  <c r="C32" i="2"/>
  <c r="C40" i="6"/>
  <c r="D8" i="1"/>
  <c r="B16"/>
  <c r="C46" i="4"/>
  <c r="H27" i="33"/>
  <c r="I39" i="3"/>
  <c r="I37" i="12"/>
  <c r="C8" i="20"/>
  <c r="C31" i="6"/>
  <c r="C10" i="20"/>
  <c r="J19" i="1"/>
  <c r="N29"/>
  <c r="C8" i="4"/>
  <c r="H32" i="20"/>
  <c r="B5" i="1"/>
  <c r="C25" i="4"/>
  <c r="T28" i="1"/>
  <c r="C29" i="36"/>
  <c r="C15" i="2"/>
  <c r="V42" i="1"/>
  <c r="R9" i="5"/>
  <c r="C31" i="10"/>
  <c r="J7" i="1"/>
  <c r="C10" i="3"/>
  <c r="J10" i="1"/>
  <c r="C34" i="20"/>
  <c r="D25" i="1"/>
  <c r="C16" i="33"/>
  <c r="C27" i="39"/>
  <c r="C11" i="33"/>
  <c r="C32" i="20"/>
  <c r="B25" i="1"/>
  <c r="C10" i="4"/>
  <c r="C17" i="36"/>
  <c r="J9" i="1"/>
  <c r="C33" i="20"/>
  <c r="R37" i="1"/>
  <c r="C9" i="2"/>
  <c r="T8" i="1"/>
  <c r="C21" i="12"/>
  <c r="C14"/>
  <c r="J26" i="1"/>
  <c r="B35"/>
  <c r="H21"/>
  <c r="C18" i="3"/>
  <c r="C22" i="20"/>
  <c r="C24" i="3"/>
  <c r="N19" i="1"/>
  <c r="C27" i="4"/>
  <c r="R25" i="1"/>
  <c r="C22" i="36"/>
  <c r="C28" i="3"/>
  <c r="C32" i="36"/>
  <c r="T5" i="1"/>
  <c r="V30"/>
  <c r="C26" i="4"/>
  <c r="C12"/>
  <c r="H41" i="20"/>
  <c r="D5" i="18"/>
  <c r="C25" i="3"/>
  <c r="R2" i="5"/>
  <c r="C24" i="39"/>
  <c r="N31" i="1"/>
  <c r="B34"/>
  <c r="C12" i="6"/>
  <c r="C33" i="4"/>
  <c r="C26" i="20"/>
  <c r="S2" i="5"/>
  <c r="C23" i="33"/>
  <c r="N9" i="1"/>
  <c r="L30"/>
  <c r="P44" i="2"/>
  <c r="C23" i="12"/>
  <c r="R4" i="1"/>
  <c r="P42" i="2"/>
  <c r="C32" i="12"/>
  <c r="H33" i="33"/>
  <c r="B39" i="1"/>
  <c r="C33" i="10"/>
  <c r="C36"/>
  <c r="C16" i="12"/>
  <c r="C8" i="2"/>
  <c r="C10" i="36"/>
  <c r="R6" i="1"/>
  <c r="F16"/>
  <c r="C29" i="10"/>
  <c r="C16" i="37"/>
  <c r="S10" i="5"/>
  <c r="B6" i="1"/>
  <c r="P5"/>
  <c r="C6" i="18"/>
  <c r="J3" i="1"/>
  <c r="C16" i="2"/>
  <c r="R17" i="1"/>
  <c r="B15"/>
  <c r="T3" i="5"/>
  <c r="B42" i="1"/>
  <c r="C17" i="33"/>
  <c r="C8" i="36"/>
  <c r="C43" i="20"/>
  <c r="C54"/>
  <c r="C27" i="10"/>
  <c r="C26" i="18"/>
  <c r="C28" i="6"/>
  <c r="C25" i="36"/>
  <c r="J41" i="4"/>
  <c r="C16" i="6"/>
  <c r="C22" i="33"/>
  <c r="T31" i="1"/>
  <c r="F9"/>
  <c r="V2"/>
  <c r="C8" i="3"/>
  <c r="C18" i="18"/>
  <c r="P28" i="1"/>
  <c r="C19" i="6"/>
  <c r="C55" i="4"/>
  <c r="N4" i="1"/>
  <c r="H39" i="20"/>
  <c r="C15" i="6"/>
  <c r="P21" i="1"/>
  <c r="R32"/>
  <c r="C15" i="37"/>
  <c r="C7" i="6"/>
  <c r="N32" i="1"/>
  <c r="C12" i="2"/>
  <c r="N30" i="1"/>
  <c r="P11"/>
  <c r="I54" i="20"/>
  <c r="C30" i="6"/>
  <c r="C51" i="2"/>
  <c r="C44" i="18"/>
  <c r="D12" i="1"/>
  <c r="H35" i="33"/>
  <c r="R5" i="1"/>
  <c r="L12"/>
  <c r="T39"/>
  <c r="C7" i="2"/>
  <c r="B10" i="1"/>
  <c r="H30" i="33"/>
  <c r="J23" i="1"/>
  <c r="C27" i="37"/>
  <c r="P35" i="1"/>
  <c r="T26"/>
  <c r="C14" i="37"/>
  <c r="T13" i="1"/>
  <c r="F22"/>
  <c r="L33"/>
  <c r="C23" i="6"/>
  <c r="T34" i="1"/>
  <c r="H2"/>
  <c r="R34"/>
  <c r="H24" i="33"/>
  <c r="C30" i="2"/>
  <c r="H28" i="33"/>
  <c r="V31" i="1"/>
  <c r="H4"/>
  <c r="C15" i="12"/>
  <c r="C28" i="2"/>
  <c r="C18"/>
  <c r="C9" i="12"/>
  <c r="V5" i="1"/>
  <c r="T16"/>
  <c r="J39" i="4"/>
  <c r="R40" i="1"/>
  <c r="R14"/>
  <c r="C20" i="36"/>
  <c r="C13" i="4"/>
  <c r="P16" i="1"/>
  <c r="J27"/>
  <c r="V17"/>
  <c r="C16" i="39"/>
  <c r="D26" i="1"/>
  <c r="C23" i="4"/>
  <c r="H27" i="1"/>
  <c r="C29" i="18"/>
  <c r="R24" i="1"/>
  <c r="T9" i="5"/>
  <c r="B41" i="1"/>
  <c r="C37" i="20"/>
  <c r="P18" i="1"/>
  <c r="V18"/>
  <c r="G5" i="18"/>
  <c r="J16" i="1"/>
  <c r="F6"/>
  <c r="H31" i="33"/>
  <c r="H11" i="1"/>
  <c r="F21"/>
  <c r="C39" i="3"/>
  <c r="C40" i="20"/>
  <c r="V20" i="1"/>
  <c r="V41"/>
  <c r="J2"/>
  <c r="H13"/>
  <c r="C28" i="37"/>
  <c r="C12" i="39"/>
  <c r="C17" i="4"/>
  <c r="C42" i="20"/>
  <c r="C28"/>
  <c r="C46" i="18"/>
  <c r="C29" i="37"/>
  <c r="F7" i="1"/>
  <c r="C18" i="36"/>
  <c r="C6" i="3"/>
  <c r="C21" i="37"/>
  <c r="C13" i="36"/>
  <c r="L31" i="1"/>
  <c r="F26"/>
  <c r="C28" i="33"/>
  <c r="C11" i="10"/>
  <c r="C29" i="4"/>
  <c r="R22" i="1"/>
  <c r="C45" i="2"/>
  <c r="N14" i="1"/>
  <c r="C28" i="18"/>
  <c r="P45" i="2"/>
  <c r="B27" i="1"/>
  <c r="C42" i="6"/>
  <c r="V14" i="1"/>
  <c r="C24" i="20"/>
  <c r="C48" i="12"/>
  <c r="C25" i="39"/>
  <c r="C6" i="37"/>
  <c r="C31" i="33"/>
  <c r="L9" i="1"/>
  <c r="C11" i="6"/>
  <c r="C36" i="3"/>
  <c r="C51" i="4"/>
  <c r="S3" i="5"/>
  <c r="P2" i="1"/>
  <c r="H26" i="33"/>
  <c r="B23" i="1"/>
  <c r="T25"/>
  <c r="C19" i="12"/>
  <c r="T4" i="5"/>
  <c r="C30" i="36"/>
  <c r="C30" i="37"/>
  <c r="F8" i="1"/>
  <c r="T9"/>
  <c r="C18" i="4"/>
  <c r="C23" i="18"/>
  <c r="V33" i="1"/>
  <c r="N11"/>
  <c r="T10" i="5"/>
  <c r="B38" i="1"/>
  <c r="C22" i="4"/>
  <c r="J35" i="1"/>
  <c r="C41" i="12"/>
  <c r="C16" i="10"/>
  <c r="C24" i="4"/>
  <c r="D3" i="1"/>
  <c r="C6" i="39"/>
  <c r="B28" i="1"/>
  <c r="T10"/>
  <c r="T44"/>
  <c r="C14" i="10"/>
  <c r="C25" i="37"/>
  <c r="C31" i="2"/>
  <c r="C15" i="36"/>
  <c r="I42" i="12"/>
  <c r="E5" i="18"/>
  <c r="C35" i="20"/>
  <c r="C45" i="6"/>
  <c r="C12" i="10"/>
  <c r="N21" i="1"/>
  <c r="J8"/>
  <c r="C7" i="4"/>
  <c r="L26" i="1"/>
  <c r="C14" i="2"/>
  <c r="H36" i="33"/>
  <c r="T22" i="1"/>
  <c r="C11" i="3"/>
  <c r="J28" i="1"/>
  <c r="H10"/>
  <c r="R5" i="5"/>
  <c r="C47" i="2"/>
  <c r="T5" i="5"/>
  <c r="C35" i="12"/>
  <c r="H34" i="20"/>
  <c r="C22" i="3"/>
  <c r="D9" i="1"/>
  <c r="R41"/>
  <c r="V38"/>
  <c r="L20"/>
  <c r="C22" i="6"/>
  <c r="L5" i="1"/>
  <c r="H38" i="20"/>
  <c r="T32" i="1"/>
  <c r="H37" i="20"/>
  <c r="T6" i="1"/>
  <c r="J31"/>
  <c r="L7"/>
  <c r="C14" i="33"/>
  <c r="C29"/>
  <c r="P23" i="1"/>
  <c r="I39" i="12"/>
  <c r="V40" i="1"/>
  <c r="R11"/>
  <c r="D20"/>
  <c r="N25"/>
  <c r="P47" i="2"/>
  <c r="P13" i="1"/>
</calcChain>
</file>

<file path=xl/sharedStrings.xml><?xml version="1.0" encoding="utf-8"?>
<sst xmlns="http://schemas.openxmlformats.org/spreadsheetml/2006/main" count="1533" uniqueCount="722">
  <si>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</si>
  <si>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</si>
  <si>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</si>
  <si>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</si>
  <si>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</si>
  <si>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</si>
  <si>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</si>
  <si>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</si>
  <si>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</si>
  <si>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</si>
  <si>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</si>
  <si>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</si>
  <si>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</si>
  <si>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</si>
  <si>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</si>
  <si>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</si>
  <si>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</si>
  <si>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CAT Equity</t>
  </si>
  <si>
    <t>1157 HK Equity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</si>
  <si>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</si>
  <si>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</si>
  <si>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</si>
  <si>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</si>
  <si>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</si>
  <si>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</si>
  <si>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</si>
  <si>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</si>
  <si>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</si>
  <si>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GVSK3MON Index</t>
  </si>
  <si>
    <t>TAN US Equity</t>
  </si>
  <si>
    <t>BHP AU Equity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</si>
  <si>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</si>
  <si>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</si>
  <si>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</si>
  <si>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</si>
  <si>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</si>
  <si>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</si>
  <si>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</si>
  <si>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</si>
  <si>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</si>
  <si>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</si>
  <si>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</si>
  <si>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</si>
  <si>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</si>
  <si>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</si>
  <si>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</si>
  <si>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</si>
  <si>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</si>
  <si>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</si>
  <si>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</si>
  <si>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</si>
  <si>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</si>
  <si>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</si>
  <si>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</si>
  <si>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SOLRA3II Index</t>
  </si>
  <si>
    <t>PGCRDUBA Index</t>
  </si>
  <si>
    <t>BSL AU Equity</t>
  </si>
  <si>
    <t>BICOALAP Index</t>
  </si>
  <si>
    <t>486 HK Equity</t>
  </si>
  <si>
    <t>CCCYTOTQ Index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</si>
  <si>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</si>
  <si>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</si>
  <si>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</si>
  <si>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</si>
  <si>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</si>
  <si>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</si>
  <si>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</si>
  <si>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</si>
  <si>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</si>
  <si>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</si>
  <si>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</si>
  <si>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</si>
  <si>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</si>
  <si>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</si>
  <si>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</si>
  <si>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</si>
  <si>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</si>
  <si>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</si>
  <si>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</si>
  <si>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</si>
  <si>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HSAHP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</si>
  <si>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</si>
  <si>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</si>
  <si>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</si>
  <si>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</si>
  <si>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</si>
  <si>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</si>
  <si>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</si>
  <si>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</si>
  <si>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</si>
  <si>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</si>
  <si>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AS51 Index</t>
  </si>
  <si>
    <t>JPY Curncy</t>
  </si>
  <si>
    <t>CNY Curncy</t>
  </si>
  <si>
    <t>KRW Curncy</t>
  </si>
  <si>
    <t>ADXY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</si>
  <si>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</si>
  <si>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</si>
  <si>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</si>
  <si>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</si>
  <si>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</si>
  <si>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</si>
  <si>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</si>
  <si>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</si>
  <si>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</si>
  <si>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</si>
  <si>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</si>
  <si>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</si>
  <si>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</si>
  <si>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</si>
  <si>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</si>
  <si>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</si>
  <si>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</si>
  <si>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</si>
  <si>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</si>
  <si>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</si>
  <si>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</si>
  <si>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</si>
  <si>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</si>
  <si>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</si>
  <si>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</si>
  <si>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</si>
  <si>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</si>
  <si>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</si>
  <si>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</si>
  <si>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</si>
  <si>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</si>
  <si>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</si>
  <si>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</si>
  <si>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</si>
  <si>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</si>
  <si>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</si>
  <si>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</si>
  <si>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</si>
  <si>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</si>
  <si>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</si>
  <si>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</si>
  <si>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</si>
  <si>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</si>
  <si>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</si>
  <si>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</si>
  <si>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</si>
  <si>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</si>
  <si>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</si>
  <si>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</si>
  <si>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</si>
  <si>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</si>
  <si>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</si>
  <si>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</si>
  <si>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</si>
  <si>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</si>
  <si>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</si>
  <si>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</si>
  <si>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</si>
  <si>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</si>
  <si>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</si>
  <si>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</si>
  <si>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</si>
  <si>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</si>
  <si>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</si>
  <si>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</si>
  <si>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</si>
  <si>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</si>
  <si>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</si>
  <si>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</si>
  <si>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</si>
  <si>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</si>
  <si>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</si>
  <si>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</si>
  <si>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</si>
  <si>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</si>
  <si>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</si>
  <si>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</si>
  <si>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</si>
  <si>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</si>
  <si>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</si>
  <si>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</si>
  <si>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</si>
  <si>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</si>
  <si>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</si>
  <si>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</si>
  <si>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</si>
  <si>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</si>
  <si>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</si>
  <si>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</si>
  <si>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</si>
  <si>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</si>
  <si>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</si>
  <si>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</si>
  <si>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</si>
  <si>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</si>
  <si>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</si>
  <si>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</si>
  <si>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</si>
  <si>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</si>
  <si>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</si>
  <si>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</si>
  <si>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</si>
  <si>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</si>
  <si>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</si>
  <si>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</si>
  <si>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</si>
  <si>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</si>
  <si>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</si>
  <si>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</si>
  <si>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</si>
  <si>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</si>
  <si>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</si>
  <si>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</si>
  <si>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</si>
  <si>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</si>
  <si>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</si>
  <si>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</si>
  <si>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</si>
  <si>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</si>
  <si>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</si>
  <si>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</si>
  <si>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</si>
  <si>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</si>
  <si>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</si>
  <si>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</si>
  <si>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</si>
  <si>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</si>
  <si>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</si>
  <si>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</si>
  <si>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</si>
  <si>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</si>
  <si>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</si>
  <si>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</si>
  <si>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</si>
  <si>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</si>
  <si>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</si>
  <si>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</si>
  <si>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</si>
  <si>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</si>
  <si>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</si>
  <si>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</si>
  <si>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</si>
  <si>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</si>
  <si>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</si>
  <si>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</si>
  <si>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</si>
  <si>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</si>
  <si>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</si>
  <si>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</si>
  <si>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</si>
  <si>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</si>
  <si>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</si>
  <si>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</si>
  <si>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</si>
  <si>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</si>
  <si>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</si>
  <si>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</si>
  <si>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</si>
  <si>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</si>
  <si>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</si>
  <si>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</si>
  <si>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</si>
  <si>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</si>
  <si>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</si>
  <si>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</si>
  <si>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</si>
  <si>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</si>
  <si>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</si>
  <si>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</si>
  <si>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</si>
  <si>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</si>
  <si>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</si>
  <si>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</si>
  <si>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</si>
  <si>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</si>
  <si>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</si>
  <si>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</si>
  <si>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</si>
  <si>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</si>
  <si>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</si>
  <si>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</si>
  <si>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</si>
  <si>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</si>
  <si>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</si>
  <si>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</si>
  <si>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</si>
  <si>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</si>
  <si>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</si>
  <si>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</si>
  <si>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</si>
  <si>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</si>
  <si>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</si>
  <si>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</si>
  <si>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</si>
  <si>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</si>
  <si>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</si>
  <si>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</si>
  <si>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</si>
  <si>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</si>
  <si>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</si>
  <si>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</si>
  <si>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</si>
  <si>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</si>
  <si>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</si>
  <si>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</si>
  <si>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</si>
  <si>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</si>
  <si>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</si>
  <si>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</si>
  <si>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</si>
  <si>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</si>
  <si>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</si>
  <si>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</si>
  <si>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</si>
  <si>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</si>
  <si>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</si>
  <si>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</si>
  <si>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</si>
  <si>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</si>
  <si>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</si>
  <si>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</si>
  <si>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</si>
  <si>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</si>
  <si>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</si>
  <si>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</si>
  <si>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</si>
  <si>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</si>
  <si>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</si>
  <si>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</si>
  <si>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</si>
  <si>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</si>
  <si>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</si>
  <si>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</si>
  <si>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</si>
  <si>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</si>
  <si>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</si>
  <si>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</si>
  <si>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</si>
  <si>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</si>
  <si>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</si>
  <si>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</si>
  <si>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</si>
  <si>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</si>
  <si>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</si>
  <si>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</si>
  <si>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</si>
  <si>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</si>
  <si>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</si>
  <si>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</si>
  <si>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</si>
  <si>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</si>
  <si>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</si>
  <si>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</si>
  <si>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</si>
  <si>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</si>
  <si>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</si>
  <si>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</si>
  <si>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</si>
  <si>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</si>
  <si>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</si>
  <si>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</si>
  <si>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</si>
  <si>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</si>
  <si>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</si>
  <si>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</si>
  <si>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</si>
  <si>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</si>
  <si>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</si>
  <si>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</si>
  <si>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</si>
  <si>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</si>
  <si>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</si>
  <si>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</si>
  <si>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</si>
  <si>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</si>
  <si>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</si>
  <si>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</si>
  <si>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</si>
  <si>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</si>
  <si>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</si>
  <si>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</si>
  <si>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</si>
  <si>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</si>
  <si>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</si>
  <si>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</si>
  <si>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</si>
  <si>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</si>
  <si>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</si>
  <si>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</si>
  <si>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</si>
  <si>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</si>
  <si>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</si>
  <si>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</si>
  <si>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</si>
  <si>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</si>
  <si>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</si>
  <si>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</si>
  <si>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</si>
  <si>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</si>
  <si>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</si>
  <si>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</si>
  <si>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</si>
  <si>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</si>
  <si>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</si>
  <si>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</si>
  <si>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</si>
  <si>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</si>
  <si>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</si>
  <si>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</si>
  <si>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</si>
  <si>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</si>
  <si>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</si>
  <si>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</si>
  <si>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</si>
  <si>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</si>
  <si>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</si>
  <si>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</si>
  <si>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</si>
  <si>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</si>
  <si>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</si>
  <si>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</si>
  <si>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</si>
  <si>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</si>
  <si>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</si>
  <si>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</si>
  <si>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</si>
  <si>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</si>
  <si>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</si>
  <si>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</si>
  <si>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</si>
  <si>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</si>
  <si>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</si>
  <si>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</si>
  <si>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</si>
  <si>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</si>
  <si>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</si>
  <si>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</si>
  <si>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</si>
  <si>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</si>
  <si>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</si>
  <si>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</si>
  <si>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</si>
  <si>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</si>
  <si>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</si>
  <si>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</si>
  <si>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</si>
  <si>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</si>
  <si>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</si>
  <si>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</si>
  <si>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</si>
  <si>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</si>
  <si>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</si>
  <si>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</si>
  <si>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</si>
  <si>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</si>
  <si>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</si>
  <si>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</si>
  <si>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</si>
  <si>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</si>
  <si>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</si>
  <si>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</si>
  <si>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</si>
  <si>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</si>
  <si>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</si>
  <si>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</si>
  <si>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</si>
  <si>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</si>
  <si>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</si>
  <si>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</si>
  <si>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</si>
  <si>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</si>
  <si>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</si>
  <si>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</si>
  <si>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</si>
  <si>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</si>
  <si>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</si>
  <si>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</si>
  <si>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</si>
  <si>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</si>
  <si>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</si>
  <si>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</si>
  <si>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</si>
  <si>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</si>
  <si>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</si>
  <si>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</si>
  <si>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</si>
  <si>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</si>
  <si>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</si>
  <si>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HSI index</t>
  </si>
  <si>
    <t>SI1 Comdty</t>
  </si>
  <si>
    <t>LA1 Comdty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</si>
  <si>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</si>
  <si>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</si>
  <si>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</si>
  <si>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</si>
  <si>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</si>
  <si>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</si>
  <si>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</si>
  <si>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</si>
  <si>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</si>
  <si>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</si>
  <si>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</si>
  <si>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</si>
  <si>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</si>
  <si>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</si>
  <si>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</si>
  <si>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AFL Equity</t>
  </si>
  <si>
    <t>SPX index</t>
  </si>
  <si>
    <t>.NK4NK225 Index</t>
  </si>
  <si>
    <t>FMG AU Equity</t>
  </si>
  <si>
    <t>RIO LN Equity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</si>
  <si>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</si>
  <si>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</si>
  <si>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</si>
  <si>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</si>
  <si>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</si>
  <si>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</si>
  <si>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</si>
  <si>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</si>
  <si>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</si>
  <si>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</si>
  <si>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</si>
  <si>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</si>
  <si>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</si>
  <si>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</si>
  <si>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</si>
  <si>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</si>
  <si>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</si>
  <si>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</si>
  <si>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</si>
  <si>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</si>
  <si>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</si>
  <si>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</si>
  <si>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</si>
  <si>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</si>
  <si>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</si>
  <si>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</si>
  <si>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</si>
  <si>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</si>
  <si>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</si>
  <si>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</si>
  <si>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</si>
  <si>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</si>
  <si>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</si>
  <si>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JPYKRW Curncy</t>
  </si>
  <si>
    <t>SHSPCBFI Index</t>
  </si>
  <si>
    <t>SHSPCBCF Index</t>
  </si>
  <si>
    <t>8036 JP Equity</t>
  </si>
  <si>
    <t>6756 JP Equity</t>
  </si>
  <si>
    <t>4217 JP Equity</t>
  </si>
  <si>
    <t>8586 JP Equity</t>
  </si>
  <si>
    <t>9086 JP Equity</t>
  </si>
  <si>
    <t>TAN Equity</t>
  </si>
  <si>
    <t>.CNY/CNH Index</t>
  </si>
  <si>
    <t>BIDY Index</t>
  </si>
  <si>
    <t>direction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</si>
  <si>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</si>
  <si>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</si>
  <si>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</si>
  <si>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</si>
  <si>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</si>
  <si>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</si>
  <si>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</si>
  <si>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signal</t>
  </si>
  <si>
    <t>chg pct 5d</t>
  </si>
  <si>
    <t>Utility</t>
  </si>
  <si>
    <t>display</t>
  </si>
  <si>
    <t>solar</t>
  </si>
  <si>
    <t>bond</t>
  </si>
  <si>
    <t>aluminum</t>
  </si>
  <si>
    <t>.HOT_ROLL Index</t>
  </si>
  <si>
    <t>CNMVSPRM Index</t>
  </si>
  <si>
    <t>CDSPHRAV Index</t>
  </si>
  <si>
    <t>WVTPTVUQ Index</t>
  </si>
  <si>
    <t>WVTPTBUQ Index</t>
  </si>
  <si>
    <t>TSIPPCAE Index</t>
  </si>
  <si>
    <t>KOBLHMLY Index</t>
  </si>
  <si>
    <t>AA1 Comdty</t>
  </si>
  <si>
    <t>CHMMAPRO Index</t>
  </si>
  <si>
    <t>CHPACHIN Index</t>
  </si>
  <si>
    <t>WBMLPPCN Index</t>
  </si>
  <si>
    <t>WBMLPCCN Index</t>
  </si>
  <si>
    <t>WBMLPPWT Index</t>
  </si>
  <si>
    <t>WBMLPCWT Index</t>
  </si>
  <si>
    <t>WBMLPCUS Index</t>
  </si>
  <si>
    <t>IPVPTOTL Index</t>
  </si>
  <si>
    <t>WBMLPCJP Index</t>
  </si>
  <si>
    <t>JNVHPYOY Index</t>
  </si>
  <si>
    <t>JNVHSYOY Index</t>
  </si>
  <si>
    <t>.ALUM_SPR Index</t>
  </si>
  <si>
    <t>XW1 Comdty</t>
  </si>
  <si>
    <t>CKC1 Comdty</t>
  </si>
  <si>
    <t>AUTMCNVS Index</t>
  </si>
  <si>
    <t>D27DAGFE Index</t>
  </si>
  <si>
    <t>D13DWAUA Index</t>
  </si>
  <si>
    <t>D08WMDMD Index</t>
  </si>
  <si>
    <t>Toshiba</t>
  </si>
  <si>
    <t>Hitachi</t>
  </si>
  <si>
    <t>sony</t>
  </si>
  <si>
    <t>z_5d(1m)</t>
  </si>
  <si>
    <t>z_px</t>
  </si>
  <si>
    <t>z_1d</t>
  </si>
  <si>
    <t>chg_pct_5d</t>
  </si>
  <si>
    <t>chg_pct_1d</t>
  </si>
  <si>
    <t>4901 JP Equity</t>
  </si>
  <si>
    <t>TSIPPCAE Comdty</t>
  </si>
  <si>
    <t>contain very small price stocks</t>
  </si>
  <si>
    <t>FSLR Equity</t>
  </si>
  <si>
    <t>COASQI55 Index</t>
  </si>
  <si>
    <t>.HOT_ORE Index</t>
  </si>
  <si>
    <t>Factor</t>
  </si>
  <si>
    <t>Name</t>
  </si>
  <si>
    <t>last update dt</t>
  </si>
  <si>
    <t>Posco</t>
  </si>
  <si>
    <t>JFE</t>
  </si>
  <si>
    <t>Kobe</t>
  </si>
  <si>
    <t>Nippon S</t>
  </si>
  <si>
    <t>Angang</t>
  </si>
  <si>
    <t>Nissan</t>
  </si>
  <si>
    <t>Toyota</t>
  </si>
  <si>
    <t>Honda</t>
  </si>
  <si>
    <t>Fuji Heavy</t>
  </si>
  <si>
    <t>JDCSTOTL Index</t>
  </si>
  <si>
    <t>JDCSTYTA Index</t>
  </si>
  <si>
    <t>JDCSHNDA Index</t>
  </si>
  <si>
    <t>JDCSNISN Index</t>
  </si>
  <si>
    <t>THCSTOYO Index</t>
  </si>
  <si>
    <t>TRU1MDCR Index</t>
  </si>
  <si>
    <t>TRU1PLXC Index</t>
  </si>
  <si>
    <t>TRU1CCAR Index</t>
  </si>
  <si>
    <t>TRU1LTSV Index</t>
  </si>
  <si>
    <t>TRU1SUBC Index</t>
  </si>
  <si>
    <t>AUTMASBS Index</t>
  </si>
  <si>
    <t>CNVSPSGR Index</t>
  </si>
  <si>
    <t>AUTMKRVS Index</t>
  </si>
  <si>
    <t>JNVHPROD Index</t>
  </si>
  <si>
    <t>JNVHSALE Index</t>
  </si>
  <si>
    <t>BITANKGT Index</t>
  </si>
  <si>
    <t>XPH Equity</t>
  </si>
  <si>
    <t>hardcode</t>
  </si>
  <si>
    <t>.SHIPCOMR Index</t>
  </si>
  <si>
    <t>XB1 Comdty</t>
  </si>
  <si>
    <t>GCL Poly</t>
  </si>
  <si>
    <t>Komatsu</t>
  </si>
  <si>
    <t>Sumitomo h</t>
  </si>
  <si>
    <t>hitachi cons</t>
  </si>
  <si>
    <t>kubota</t>
  </si>
  <si>
    <t>JOY Equity</t>
  </si>
  <si>
    <t>DE Equity</t>
  </si>
  <si>
    <t>AAPL Equity</t>
  </si>
  <si>
    <t>AWC AU Equity</t>
  </si>
  <si>
    <t>USO Equity</t>
  </si>
  <si>
    <t>APA Equity</t>
  </si>
  <si>
    <t>EOG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</si>
  <si>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</si>
  <si>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</si>
  <si>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</si>
  <si>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</si>
  <si>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</si>
  <si>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</si>
  <si>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</si>
  <si>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BAS GR Equity</t>
  </si>
  <si>
    <t>LKOH RM Equity</t>
  </si>
  <si>
    <t>ROSN RM Equity</t>
  </si>
  <si>
    <t>SIBN RM Equity</t>
  </si>
  <si>
    <t>TATN RM Equity</t>
  </si>
  <si>
    <t>HYG Equity</t>
  </si>
  <si>
    <t>XLE Equity</t>
  </si>
  <si>
    <t>WPL AU Equity</t>
  </si>
  <si>
    <t>.JPSL10D2 Index</t>
  </si>
  <si>
    <t>.JPSL10D5 Index</t>
  </si>
  <si>
    <t>GLEN LN Equity</t>
  </si>
  <si>
    <t>.REBAR Index</t>
  </si>
  <si>
    <t>REMX Equity</t>
  </si>
  <si>
    <t>APC UN Equity</t>
  </si>
  <si>
    <t>COP UN Equity</t>
  </si>
  <si>
    <t>CVX UN Equity</t>
  </si>
  <si>
    <t>XOM UN Equity</t>
  </si>
  <si>
    <t>DVN UN Equity</t>
  </si>
  <si>
    <t>OXY UN Equity</t>
  </si>
  <si>
    <t>SB US Equity</t>
  </si>
  <si>
    <t>NMM US Equity</t>
  </si>
  <si>
    <t>DSX US Equity</t>
  </si>
  <si>
    <t>NM US Equity</t>
  </si>
  <si>
    <t>AES Equity</t>
  </si>
  <si>
    <t>NRG equity</t>
  </si>
  <si>
    <t>NI Equity</t>
  </si>
  <si>
    <t>CNP Equity</t>
  </si>
  <si>
    <t>FE Equity</t>
  </si>
  <si>
    <t>X Equity</t>
  </si>
  <si>
    <t>NUE Equity</t>
  </si>
  <si>
    <t>CMC Equity</t>
  </si>
  <si>
    <t>ATI Equity</t>
  </si>
  <si>
    <t>AKS Equity</t>
  </si>
  <si>
    <t>ARLP Equity</t>
  </si>
  <si>
    <t>AHGP Equity</t>
  </si>
  <si>
    <t>CNX Equity</t>
  </si>
  <si>
    <t>BTU Equity</t>
  </si>
  <si>
    <t>INTC UW Equity</t>
  </si>
  <si>
    <t>QCOM UW Equity</t>
  </si>
  <si>
    <t>TXN UW Equity</t>
  </si>
  <si>
    <t>LRCX Equity</t>
  </si>
  <si>
    <t>SYNA Equity</t>
  </si>
  <si>
    <t>MU Equity</t>
  </si>
  <si>
    <t>KLAC Equity</t>
  </si>
  <si>
    <t>SPWR Equity</t>
  </si>
  <si>
    <t>JPM UN Equity</t>
  </si>
  <si>
    <t>C UN Equity</t>
  </si>
  <si>
    <t>USB UN Equity</t>
  </si>
  <si>
    <t>WFC UN Equity</t>
  </si>
  <si>
    <t>BAC UN Equity</t>
  </si>
  <si>
    <t>GS UN Equity</t>
  </si>
  <si>
    <t>MS UN Equity</t>
  </si>
  <si>
    <t>BK UN Equity</t>
  </si>
  <si>
    <t>COF UN Equity</t>
  </si>
  <si>
    <t>AIG UN Equity</t>
  </si>
  <si>
    <t>ALL UN Equity</t>
  </si>
  <si>
    <t>MET UN Equity</t>
  </si>
  <si>
    <t>AA Equity</t>
  </si>
  <si>
    <t>KALU Equity</t>
  </si>
  <si>
    <t>CENX Equity</t>
  </si>
  <si>
    <t>ARNC Equity</t>
  </si>
  <si>
    <t>GM UN Equity</t>
  </si>
  <si>
    <t>F UN Equity</t>
  </si>
  <si>
    <t>TEX Equity</t>
  </si>
  <si>
    <t>MTW Equity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</si>
</sst>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_-* #,##0.00_-;\-* #,##0.00_-;_-* &quot;-&quot;??_-;_-@_-"/>
    <numFmt numFmtId="166" formatCode="0_);[Red]\(0\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591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16" borderId="0"/>
  </cellStyleXfs>
  <cellXfs count="219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0" xfId="0" applyFont="1" applyFill="1" applyBorder="1" applyAlignment="1">
      <alignment vertical="center"/>
    </xf>
    <xf numFmtId="0" fontId="8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7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6" fillId="0" borderId="0" xfId="0" applyFont="1"/>
    <xf numFmtId="2" fontId="6" fillId="0" borderId="0" xfId="0" applyNumberFormat="1" applyFont="1" applyBorder="1"/>
    <xf numFmtId="0" fontId="6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4" fillId="0" borderId="0" xfId="0" applyFont="1"/>
    <xf numFmtId="0" fontId="3" fillId="0" borderId="1" xfId="13695" applyFont="1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0" fontId="5" fillId="2" borderId="0" xfId="0" applyFont="1" applyFill="1" applyBorder="1" applyAlignment="1">
      <alignment vertical="center"/>
    </xf>
    <xf numFmtId="0" fontId="6" fillId="0" borderId="0" xfId="1" applyFont="1" applyFill="1" applyBorder="1"/>
    <xf numFmtId="0" fontId="6" fillId="0" borderId="0" xfId="0" applyFont="1" applyFill="1" applyBorder="1"/>
    <xf numFmtId="0" fontId="0" fillId="0" borderId="0" xfId="0"/>
    <xf numFmtId="2" fontId="0" fillId="0" borderId="1" xfId="0" applyNumberFormat="1" applyBorder="1"/>
    <xf numFmtId="0" fontId="0" fillId="0" borderId="0" xfId="0" applyFill="1"/>
    <xf numFmtId="164" fontId="0" fillId="0" borderId="0" xfId="0" applyNumberFormat="1" applyFill="1" applyBorder="1"/>
    <xf numFmtId="0" fontId="6" fillId="18" borderId="0" xfId="0" applyFont="1" applyFill="1" applyBorder="1"/>
    <xf numFmtId="0" fontId="5" fillId="18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2" borderId="1" xfId="0" applyFont="1" applyFill="1" applyBorder="1"/>
    <xf numFmtId="0" fontId="6" fillId="0" borderId="0" xfId="0" applyFont="1" applyFill="1"/>
    <xf numFmtId="164" fontId="0" fillId="0" borderId="1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6" fillId="0" borderId="0" xfId="0" applyFont="1" applyFill="1" applyBorder="1" applyAlignment="1"/>
    <xf numFmtId="2" fontId="6" fillId="0" borderId="4" xfId="0" applyNumberFormat="1" applyFont="1" applyBorder="1"/>
    <xf numFmtId="2" fontId="6" fillId="0" borderId="5" xfId="0" applyNumberFormat="1" applyFont="1" applyBorder="1"/>
    <xf numFmtId="164" fontId="6" fillId="0" borderId="0" xfId="1" applyNumberFormat="1" applyFont="1" applyFill="1" applyBorder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6" fillId="0" borderId="6" xfId="1" applyNumberFormat="1" applyFont="1" applyFill="1" applyBorder="1"/>
    <xf numFmtId="2" fontId="6" fillId="0" borderId="0" xfId="1" applyNumberFormat="1" applyFont="1" applyFill="1" applyBorder="1"/>
    <xf numFmtId="2" fontId="6" fillId="0" borderId="7" xfId="1" applyNumberFormat="1" applyFont="1" applyFill="1" applyBorder="1"/>
    <xf numFmtId="0" fontId="12" fillId="0" borderId="0" xfId="0" applyFont="1" applyFill="1" applyBorder="1" applyAlignment="1"/>
    <xf numFmtId="2" fontId="6" fillId="0" borderId="12" xfId="1" applyNumberFormat="1" applyFont="1" applyFill="1" applyBorder="1"/>
    <xf numFmtId="2" fontId="6" fillId="0" borderId="13" xfId="1" applyNumberFormat="1" applyFont="1" applyFill="1" applyBorder="1"/>
    <xf numFmtId="2" fontId="6" fillId="0" borderId="14" xfId="1" applyNumberFormat="1" applyFont="1" applyFill="1" applyBorder="1"/>
    <xf numFmtId="164" fontId="6" fillId="0" borderId="3" xfId="0" applyNumberFormat="1" applyFont="1" applyFill="1" applyBorder="1"/>
    <xf numFmtId="164" fontId="6" fillId="0" borderId="4" xfId="0" applyNumberFormat="1" applyFont="1" applyFill="1" applyBorder="1"/>
    <xf numFmtId="164" fontId="6" fillId="0" borderId="5" xfId="0" applyNumberFormat="1" applyFont="1" applyFill="1" applyBorder="1"/>
    <xf numFmtId="0" fontId="5" fillId="0" borderId="3" xfId="0" applyFont="1" applyBorder="1" applyAlignment="1">
      <alignment vertical="center"/>
    </xf>
    <xf numFmtId="164" fontId="6" fillId="0" borderId="1" xfId="0" applyNumberFormat="1" applyFont="1" applyFill="1" applyBorder="1"/>
    <xf numFmtId="164" fontId="6" fillId="0" borderId="6" xfId="0" applyNumberFormat="1" applyFont="1" applyFill="1" applyBorder="1"/>
    <xf numFmtId="164" fontId="6" fillId="0" borderId="0" xfId="0" applyNumberFormat="1" applyFont="1" applyFill="1" applyBorder="1"/>
    <xf numFmtId="164" fontId="6" fillId="0" borderId="7" xfId="0" applyNumberFormat="1" applyFont="1" applyFill="1" applyBorder="1"/>
    <xf numFmtId="164" fontId="6" fillId="0" borderId="6" xfId="0" applyNumberFormat="1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2" borderId="6" xfId="0" applyFont="1" applyFill="1" applyBorder="1"/>
    <xf numFmtId="0" fontId="6" fillId="2" borderId="8" xfId="0" applyFont="1" applyFill="1" applyBorder="1"/>
    <xf numFmtId="0" fontId="5" fillId="0" borderId="10" xfId="0" applyFont="1" applyBorder="1" applyAlignment="1">
      <alignment vertical="center"/>
    </xf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164" fontId="6" fillId="0" borderId="0" xfId="0" applyNumberFormat="1" applyFont="1" applyBorder="1"/>
    <xf numFmtId="2" fontId="6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6" fillId="0" borderId="3" xfId="0" applyFont="1" applyBorder="1"/>
    <xf numFmtId="0" fontId="6" fillId="0" borderId="5" xfId="0" applyFont="1" applyBorder="1"/>
    <xf numFmtId="2" fontId="6" fillId="0" borderId="3" xfId="1" applyNumberFormat="1" applyFont="1" applyFill="1" applyBorder="1"/>
    <xf numFmtId="2" fontId="6" fillId="0" borderId="4" xfId="1" applyNumberFormat="1" applyFont="1" applyFill="1" applyBorder="1"/>
    <xf numFmtId="2" fontId="6" fillId="0" borderId="5" xfId="1" applyNumberFormat="1" applyFont="1" applyFill="1" applyBorder="1"/>
    <xf numFmtId="0" fontId="5" fillId="0" borderId="0" xfId="0" applyFont="1" applyAlignment="1">
      <alignment vertical="center"/>
    </xf>
    <xf numFmtId="0" fontId="6" fillId="0" borderId="11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0" fontId="6" fillId="0" borderId="6" xfId="0" applyFont="1" applyFill="1" applyBorder="1"/>
    <xf numFmtId="0" fontId="6" fillId="0" borderId="8" xfId="0" applyFont="1" applyFill="1" applyBorder="1"/>
    <xf numFmtId="164" fontId="6" fillId="0" borderId="8" xfId="0" applyNumberFormat="1" applyFont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0" fillId="0" borderId="0" xfId="0" applyFont="1" applyFill="1"/>
    <xf numFmtId="0" fontId="6" fillId="0" borderId="0" xfId="1" applyFont="1" applyBorder="1"/>
    <xf numFmtId="0" fontId="6" fillId="0" borderId="0" xfId="5" applyFont="1" applyBorder="1"/>
    <xf numFmtId="0" fontId="5" fillId="0" borderId="0" xfId="6" applyFont="1" applyAlignment="1"/>
    <xf numFmtId="0" fontId="5" fillId="0" borderId="0" xfId="4" applyFont="1">
      <alignment vertical="center"/>
    </xf>
    <xf numFmtId="164" fontId="6" fillId="0" borderId="0" xfId="4" applyNumberFormat="1" applyFont="1" applyFill="1" applyAlignment="1"/>
    <xf numFmtId="0" fontId="6" fillId="0" borderId="0" xfId="4" applyFont="1" applyAlignment="1"/>
    <xf numFmtId="166" fontId="6" fillId="0" borderId="0" xfId="4" applyNumberFormat="1" applyFont="1" applyFill="1" applyAlignment="1"/>
    <xf numFmtId="2" fontId="6" fillId="0" borderId="1" xfId="0" applyNumberFormat="1" applyFont="1" applyFill="1" applyBorder="1"/>
    <xf numFmtId="2" fontId="6" fillId="0" borderId="14" xfId="0" applyNumberFormat="1" applyFont="1" applyBorder="1"/>
    <xf numFmtId="2" fontId="6" fillId="0" borderId="14" xfId="0" applyNumberFormat="1" applyFont="1" applyFill="1" applyBorder="1"/>
    <xf numFmtId="0" fontId="5" fillId="0" borderId="6" xfId="0" applyFont="1" applyFill="1" applyBorder="1" applyAlignment="1">
      <alignment vertical="center"/>
    </xf>
    <xf numFmtId="0" fontId="6" fillId="0" borderId="3" xfId="1" applyFont="1" applyBorder="1"/>
    <xf numFmtId="0" fontId="6" fillId="0" borderId="4" xfId="5" applyFont="1" applyBorder="1"/>
    <xf numFmtId="0" fontId="5" fillId="0" borderId="4" xfId="6" applyFont="1" applyBorder="1" applyAlignment="1"/>
    <xf numFmtId="0" fontId="5" fillId="0" borderId="4" xfId="4" applyFont="1" applyBorder="1">
      <alignment vertical="center"/>
    </xf>
    <xf numFmtId="164" fontId="6" fillId="0" borderId="4" xfId="4" applyNumberFormat="1" applyFont="1" applyFill="1" applyBorder="1" applyAlignment="1"/>
    <xf numFmtId="0" fontId="6" fillId="0" borderId="5" xfId="4" applyFont="1" applyBorder="1" applyAlignment="1"/>
    <xf numFmtId="2" fontId="6" fillId="0" borderId="6" xfId="0" applyNumberFormat="1" applyFont="1" applyBorder="1"/>
    <xf numFmtId="2" fontId="6" fillId="0" borderId="6" xfId="0" applyNumberFormat="1" applyFont="1" applyFill="1" applyBorder="1"/>
    <xf numFmtId="2" fontId="6" fillId="0" borderId="8" xfId="0" applyNumberFormat="1" applyFont="1" applyBorder="1"/>
    <xf numFmtId="0" fontId="6" fillId="0" borderId="3" xfId="4" applyFont="1" applyBorder="1" applyAlignment="1"/>
    <xf numFmtId="2" fontId="0" fillId="0" borderId="0" xfId="0" applyNumberFormat="1" applyBorder="1"/>
    <xf numFmtId="0" fontId="0" fillId="0" borderId="0" xfId="0" applyFont="1" applyFill="1" applyBorder="1"/>
    <xf numFmtId="0" fontId="0" fillId="0" borderId="15" xfId="0" applyFont="1" applyBorder="1"/>
    <xf numFmtId="0" fontId="0" fillId="0" borderId="1" xfId="13695" applyFont="1" applyFill="1" applyBorder="1"/>
    <xf numFmtId="0" fontId="14" fillId="0" borderId="0" xfId="0" applyFont="1" applyFill="1" applyBorder="1"/>
    <xf numFmtId="0" fontId="6" fillId="0" borderId="1" xfId="13695" applyFont="1" applyFill="1" applyBorder="1"/>
    <xf numFmtId="0" fontId="13" fillId="0" borderId="0" xfId="0" applyFont="1"/>
    <xf numFmtId="0" fontId="6" fillId="0" borderId="0" xfId="13695" applyFont="1" applyFill="1" applyBorder="1"/>
    <xf numFmtId="0" fontId="6" fillId="0" borderId="3" xfId="0" applyFont="1" applyFill="1" applyBorder="1"/>
    <xf numFmtId="0" fontId="6" fillId="0" borderId="3" xfId="13695" applyFont="1" applyFill="1" applyBorder="1"/>
    <xf numFmtId="0" fontId="13" fillId="0" borderId="6" xfId="0" applyFont="1" applyFill="1" applyBorder="1"/>
    <xf numFmtId="0" fontId="6" fillId="0" borderId="0" xfId="13695" applyFont="1" applyFill="1"/>
    <xf numFmtId="2" fontId="6" fillId="0" borderId="0" xfId="0" applyNumberFormat="1" applyFont="1" applyFill="1" applyBorder="1"/>
    <xf numFmtId="164" fontId="6" fillId="2" borderId="0" xfId="0" applyNumberFormat="1" applyFont="1" applyFill="1"/>
    <xf numFmtId="0" fontId="6" fillId="0" borderId="11" xfId="13695" applyFont="1" applyFill="1" applyBorder="1"/>
    <xf numFmtId="2" fontId="6" fillId="0" borderId="11" xfId="0" applyNumberFormat="1" applyFont="1" applyBorder="1"/>
    <xf numFmtId="0" fontId="6" fillId="0" borderId="6" xfId="13695" applyFont="1" applyFill="1" applyBorder="1"/>
    <xf numFmtId="0" fontId="6" fillId="2" borderId="6" xfId="13695" applyFont="1" applyFill="1" applyBorder="1"/>
    <xf numFmtId="0" fontId="6" fillId="2" borderId="8" xfId="13695" applyFont="1" applyFill="1" applyBorder="1"/>
    <xf numFmtId="0" fontId="6" fillId="0" borderId="4" xfId="0" applyFont="1" applyBorder="1"/>
    <xf numFmtId="0" fontId="6" fillId="0" borderId="0" xfId="13695" applyFont="1" applyBorder="1"/>
    <xf numFmtId="2" fontId="6" fillId="0" borderId="8" xfId="0" applyNumberFormat="1" applyFont="1" applyFill="1" applyBorder="1"/>
    <xf numFmtId="0" fontId="6" fillId="2" borderId="0" xfId="0" applyFont="1" applyFill="1"/>
    <xf numFmtId="0" fontId="6" fillId="0" borderId="7" xfId="13695" applyFont="1" applyFill="1" applyBorder="1"/>
    <xf numFmtId="0" fontId="6" fillId="0" borderId="10" xfId="13695" applyFont="1" applyFill="1" applyBorder="1"/>
    <xf numFmtId="0" fontId="6" fillId="0" borderId="14" xfId="13695" applyFont="1" applyFill="1" applyBorder="1"/>
    <xf numFmtId="0" fontId="6" fillId="0" borderId="1" xfId="1" applyFont="1" applyBorder="1"/>
    <xf numFmtId="0" fontId="6" fillId="19" borderId="6" xfId="0" applyFont="1" applyFill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0" fontId="5" fillId="20" borderId="1" xfId="0" applyFont="1" applyFill="1" applyBorder="1" applyAlignment="1">
      <alignment vertical="center"/>
    </xf>
    <xf numFmtId="0" fontId="6" fillId="20" borderId="1" xfId="0" applyFont="1" applyFill="1" applyBorder="1"/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6" fillId="0" borderId="0" xfId="0" applyNumberFormat="1" applyFont="1" applyBorder="1"/>
    <xf numFmtId="166" fontId="6" fillId="0" borderId="6" xfId="0" applyNumberFormat="1" applyFont="1" applyBorder="1"/>
    <xf numFmtId="166" fontId="6" fillId="0" borderId="0" xfId="0" applyNumberFormat="1" applyFont="1"/>
    <xf numFmtId="0" fontId="12" fillId="0" borderId="1" xfId="0" applyFont="1" applyBorder="1" applyAlignment="1">
      <alignment vertical="center"/>
    </xf>
    <xf numFmtId="0" fontId="6" fillId="20" borderId="6" xfId="0" applyFont="1" applyFill="1" applyBorder="1"/>
    <xf numFmtId="164" fontId="6" fillId="0" borderId="1" xfId="0" applyNumberFormat="1" applyFont="1" applyBorder="1"/>
    <xf numFmtId="0" fontId="13" fillId="20" borderId="6" xfId="0" applyFont="1" applyFill="1" applyBorder="1"/>
    <xf numFmtId="164" fontId="6" fillId="0" borderId="14" xfId="0" applyNumberFormat="1" applyFont="1" applyBorder="1"/>
    <xf numFmtId="164" fontId="6" fillId="0" borderId="14" xfId="0" applyNumberFormat="1" applyFont="1" applyFill="1" applyBorder="1"/>
    <xf numFmtId="0" fontId="6" fillId="20" borderId="6" xfId="13695" applyFont="1" applyFill="1" applyBorder="1"/>
    <xf numFmtId="164" fontId="6" fillId="0" borderId="12" xfId="0" applyNumberFormat="1" applyFont="1" applyBorder="1"/>
    <xf numFmtId="0" fontId="6" fillId="0" borderId="4" xfId="4" applyFont="1" applyBorder="1" applyAlignment="1"/>
    <xf numFmtId="166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Fill="1" applyBorder="1"/>
    <xf numFmtId="166" fontId="6" fillId="20" borderId="1" xfId="0" applyNumberFormat="1" applyFont="1" applyFill="1" applyBorder="1"/>
    <xf numFmtId="0" fontId="6" fillId="18" borderId="1" xfId="0" applyFont="1" applyFill="1" applyBorder="1"/>
    <xf numFmtId="0" fontId="5" fillId="0" borderId="1" xfId="0" applyFont="1" applyFill="1" applyBorder="1" applyAlignment="1"/>
    <xf numFmtId="0" fontId="6" fillId="0" borderId="1" xfId="1" applyFont="1" applyFill="1" applyBorder="1"/>
    <xf numFmtId="0" fontId="6" fillId="17" borderId="1" xfId="0" applyFont="1" applyFill="1" applyBorder="1"/>
    <xf numFmtId="164" fontId="6" fillId="0" borderId="0" xfId="1" applyNumberFormat="1" applyFont="1" applyBorder="1"/>
    <xf numFmtId="164" fontId="6" fillId="0" borderId="0" xfId="5" applyNumberFormat="1" applyFont="1" applyBorder="1"/>
    <xf numFmtId="164" fontId="5" fillId="0" borderId="0" xfId="6" applyNumberFormat="1" applyFont="1" applyAlignment="1"/>
    <xf numFmtId="164" fontId="5" fillId="0" borderId="0" xfId="4" applyNumberFormat="1" applyFont="1">
      <alignment vertical="center"/>
    </xf>
    <xf numFmtId="164" fontId="6" fillId="0" borderId="0" xfId="4" applyNumberFormat="1" applyFont="1" applyAlignment="1"/>
    <xf numFmtId="164" fontId="0" fillId="0" borderId="0" xfId="0" applyNumberFormat="1" applyBorder="1"/>
    <xf numFmtId="0" fontId="5" fillId="21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2" fontId="6" fillId="0" borderId="1" xfId="1" applyNumberFormat="1" applyFont="1" applyBorder="1"/>
    <xf numFmtId="166" fontId="12" fillId="0" borderId="0" xfId="0" applyNumberFormat="1" applyFont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6" fillId="20" borderId="0" xfId="0" applyFont="1" applyFill="1"/>
    <xf numFmtId="0" fontId="6" fillId="20" borderId="7" xfId="13695" applyFont="1" applyFill="1" applyBorder="1"/>
    <xf numFmtId="164" fontId="6" fillId="20" borderId="14" xfId="0" applyNumberFormat="1" applyFont="1" applyFill="1" applyBorder="1"/>
    <xf numFmtId="164" fontId="6" fillId="20" borderId="1" xfId="0" applyNumberFormat="1" applyFont="1" applyFill="1" applyBorder="1"/>
    <xf numFmtId="2" fontId="6" fillId="20" borderId="6" xfId="0" applyNumberFormat="1" applyFont="1" applyFill="1" applyBorder="1"/>
    <xf numFmtId="164" fontId="6" fillId="20" borderId="0" xfId="0" applyNumberFormat="1" applyFont="1" applyFill="1" applyBorder="1"/>
    <xf numFmtId="164" fontId="6" fillId="20" borderId="7" xfId="0" applyNumberFormat="1" applyFont="1" applyFill="1" applyBorder="1"/>
    <xf numFmtId="0" fontId="5" fillId="0" borderId="0" xfId="35978" applyFont="1" applyAlignment="1"/>
    <xf numFmtId="0" fontId="5" fillId="0" borderId="0" xfId="35978" applyFont="1">
      <alignment vertical="center"/>
    </xf>
    <xf numFmtId="0" fontId="15" fillId="0" borderId="0" xfId="0" applyFont="1" applyBorder="1"/>
    <xf numFmtId="0" fontId="15" fillId="0" borderId="0" xfId="0" applyFont="1" applyFill="1" applyBorder="1"/>
    <xf numFmtId="0" fontId="5" fillId="0" borderId="0" xfId="6" applyFont="1" applyBorder="1" applyAlignment="1"/>
    <xf numFmtId="0" fontId="6" fillId="0" borderId="0" xfId="14425" applyFont="1" applyFill="1" applyBorder="1"/>
    <xf numFmtId="0" fontId="6" fillId="0" borderId="0" xfId="14412" applyFont="1"/>
    <xf numFmtId="164" fontId="6" fillId="20" borderId="6" xfId="0" applyNumberFormat="1" applyFont="1" applyFill="1" applyBorder="1"/>
  </cellXfs>
  <cellStyles count="49591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2 4" xfId="49589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26" xfId="49590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63"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TATNEFT</v>
        <stp/>
        <stp>##V3_BDPV12</stp>
        <stp>TATN RM Equity</stp>
        <stp>short name</stp>
        <stp>[factors_multi_coint_us.xlsx]oil!R31C3</stp>
        <tr r="C31" s="37"/>
      </tp>
      <tp t="s">
        <v>GOLDMAN SACHS GP</v>
        <stp/>
        <stp>##V3_BDPV12</stp>
        <stp>GS UN Equity</stp>
        <stp>short name</stp>
        <stp>[factors_multi_coint_us.xlsx]bank!R5C9</stp>
        <tr r="I5" s="18"/>
      </tp>
      <tp t="s">
        <v>HANG SENG CHINA AH PREMI</v>
        <stp/>
        <stp>##V3_BDPV12</stp>
        <stp>HSAHP Index</stp>
        <stp>short name</stp>
        <stp>[factors_multi_coint_us.xlsx]display!R8C3</stp>
        <tr r="C8" s="10"/>
      </tp>
      <tp>
        <v>3.0191379999999999</v>
        <stp/>
        <stp>##V3_BDPV12</stp>
        <stp>.CHNUCLEA Index</stp>
        <stp>chg pct 5d</stp>
        <stp>[factors_multi_coint_us.xlsx]factor!R32C6</stp>
        <tr r="F32" s="1"/>
      </tp>
      <tp t="s">
        <v>7/31/2017</v>
        <stp/>
        <stp>##V3_BDPV12</stp>
        <stp>JNVHPROD Index</stp>
        <stp>last update dt</stp>
        <stp>[factors_multi_coint_us.xlsx]auto!R37C8</stp>
        <tr r="H37" s="33"/>
      </tp>
      <tp t="s">
        <v>S&amp;P 500 INDEX</v>
        <stp/>
        <stp>##V3_BDPV12</stp>
        <stp>SPX Index</stp>
        <stp>short_name</stp>
        <stp>[factors_multi_coint_us.xlsx]steel!R14C3</stp>
        <tr r="C14" s="4"/>
      </tp>
      <tp t="s">
        <v>BALTIC DRY INDEX</v>
        <stp/>
        <stp>##V3_BDPV12</stp>
        <stp>BDIY Index</stp>
        <stp>short_name</stp>
        <stp>[factors_multi_coint_us.xlsx]shipping!R38C3</stp>
        <tr r="C38" s="2"/>
      </tp>
      <tp>
        <v>-0.4</v>
        <stp/>
        <stp>##V3_BDPV12</stp>
        <stp>CEFWUCFG Index</stp>
        <stp>chg pct 5d</stp>
        <stp>[factors_multi_coint_us.xlsx]factor!R26C4</stp>
        <tr r="D26" s="1"/>
      </tp>
      <tp>
        <v>-5.8100000000000005</v>
        <stp/>
        <stp>##V3_BDPV12</stp>
        <stp>DRCRRATE Index</stp>
        <stp>chg pct 5d</stp>
        <stp>[factors_multi_coint_us.xlsx]factor!R36C2</stp>
        <tr r="B36" s="1"/>
      </tp>
      <tp t="s">
        <v>MSCI EUROPE</v>
        <stp/>
        <stp>##V3_BDPV12</stp>
        <stp>MXEU Index</stp>
        <stp>short_name</stp>
        <stp>[factors_multi_coint_us.xlsx]utility!R12C3</stp>
        <tr r="C12" s="3"/>
      </tp>
      <tp t="s">
        <v>6/30/2017</v>
        <stp/>
        <stp>##V3_BDPV12</stp>
        <stp>AUTMASBS Index</stp>
        <stp>last update dt</stp>
        <stp>[factors_multi_coint_us.xlsx]auto!R29C8</stp>
        <tr r="H29" s="33"/>
      </tp>
      <tp t="s">
        <v>Germany 10 Year</v>
        <stp/>
        <stp>##V3_BDPV12</stp>
        <stp>GDBR10 Index</stp>
        <stp>short name</stp>
        <stp>[factors_multi_coint_us.xlsx]bank!R54C3</stp>
        <tr r="C54" s="18"/>
      </tp>
      <tp t="s">
        <v>NITTO DENKO CORP</v>
        <stp/>
        <stp>##V3_BDPV12</stp>
        <stp>6988 JP Equity</stp>
        <stp>short name</stp>
        <stp>[factors_multi_coint_us.xlsx]display!R29C3</stp>
        <tr r="C29" s="10"/>
      </tp>
      <tp>
        <v>19.059999999999999</v>
        <stp/>
        <stp>##V3_BDPV12</stp>
        <stp>D13DWAUA Index</stp>
        <stp>chg pct 5d</stp>
        <stp>[factors_multi_coint_us.xlsx]factor!R31C2</stp>
        <tr r="B31" s="1"/>
      </tp>
      <tp t="s">
        <v>Generic 1st 'XB' Future</v>
        <stp/>
        <stp>##V3_BDPV12</stp>
        <stp>XB1 Comdty</stp>
        <stp>short name</stp>
        <stp>[factors_multi_coint_us.xlsx]auto!R19C3</stp>
        <tr r="C19" s="33"/>
      </tp>
      <tp t="s">
        <v>BASF SE</v>
        <stp/>
        <stp>##V3_BDPV12</stp>
        <stp>BAS GR Equity</stp>
        <stp>short name</stp>
        <stp>[factors_multi_coint_us.xlsx]oil!R27C3</stp>
        <tr r="C27" s="37"/>
      </tp>
      <tp>
        <v>-5.32</v>
        <stp/>
        <stp>##V3_BDPV12</stp>
        <stp>SHSPCBFI Index</stp>
        <stp>chg pct 5d</stp>
        <stp>[factors_multi_coint_us.xlsx]factor!R42C2</stp>
        <tr r="B42" s="1"/>
      </tp>
      <tp>
        <v>-2.50779E-2</v>
        <stp/>
        <stp>##V3_BDPV12</stp>
        <stp>BIDBSHGC Index</stp>
        <stp>chg pct 5d</stp>
        <stp>[factors_multi_coint_us.xlsx]factor!R23C2</stp>
        <tr r="B23" s="1"/>
      </tp>
      <tp t="s">
        <v>LUKOIL</v>
        <stp/>
        <stp>##V3_BDPV12</stp>
        <stp>LKOH RM Equity</stp>
        <stp>short name</stp>
        <stp>[factors_multi_coint_us.xlsx]oil!R28C3</stp>
        <tr r="C28" s="37"/>
      </tp>
      <tp t="s">
        <v>ISHARES MSCI SOU</v>
        <stp/>
        <stp>##V3_BDPV12</stp>
        <stp>EWY Equity</stp>
        <stp>short_name</stp>
        <stp>[factors_multi_coint_us.xlsx]shipping!R10C3</stp>
        <tr r="C10" s="2"/>
      </tp>
      <tp t="s">
        <v>TOPIX INDEX (TOKYO)</v>
        <stp/>
        <stp>##V3_BDPV12</stp>
        <stp>TPX Index</stp>
        <stp>short_name</stp>
        <stp>[factors_multi_coint_us.xlsx]shipping!R9C3</stp>
        <tr r="C9" s="2"/>
      </tp>
      <tp>
        <v>-6.9770000000000003</v>
        <stp/>
        <stp>##V3_BDPV12</stp>
        <stp>HKGG10Y Index</stp>
        <stp>chg pct 5d</stp>
        <stp>[factors_multi_coint_us.xlsx]factor!R37C20</stp>
        <tr r="T37" s="1"/>
      </tp>
      <tp>
        <v>-0.56925996204932749</v>
        <stp/>
        <stp>##V3_BDPV12</stp>
        <stp>CL1 Comdty</stp>
        <stp>chg pct 5d</stp>
        <stp>[factors_multi_coint_us.xlsx]factor!R20C12</stp>
        <tr r="L20" s="1"/>
      </tp>
      <tp>
        <v>-0.56925996204932749</v>
        <stp/>
        <stp>##V3_BDPV12</stp>
        <stp>CL1 Comdty</stp>
        <stp>chg pct 5d</stp>
        <stp>[factors_multi_coint_us.xlsx]factor!R19C10</stp>
        <tr r="J19" s="1"/>
      </tp>
      <tp>
        <v>0.2838</v>
        <stp/>
        <stp>##V3_BDPV12</stp>
        <stp>KWN+3M Index</stp>
        <stp>chg pct 5d</stp>
        <stp>[factors_multi_coint_us.xlsx]factor!R32C20</stp>
        <tr r="T32" s="1"/>
      </tp>
      <tp>
        <v>-7.35</v>
        <stp/>
        <stp>##V3_BDPV12</stp>
        <stp>SHSPCBCF Index</stp>
        <stp>chg pct 5d</stp>
        <stp>[factors_multi_coint_us.xlsx]factor!R33C2</stp>
        <tr r="B33" s="1"/>
      </tp>
      <tp t="s">
        <v>USD-CNY X-RATE</v>
        <stp/>
        <stp>##V3_BDPV12</stp>
        <stp>USDCNY Curncy</stp>
        <stp>short_name</stp>
        <stp>[factors_multi_coint_us.xlsx]shipping!R18C3</stp>
        <tr r="C18" s="2"/>
      </tp>
      <tp t="s">
        <v>SONY CORP</v>
        <stp/>
        <stp>##V3_BDPV12</stp>
        <stp>6758 JP Equity</stp>
        <stp>short name</stp>
        <stp>[factors_multi_coint_us.xlsx]display!R31C3</stp>
        <tr r="C31" s="10"/>
      </tp>
      <tp t="s">
        <v>Generic 1st 'LA' Future</v>
        <stp/>
        <stp>##V3_BDPV12</stp>
        <stp>LA1 Comdty</stp>
        <stp>short name</stp>
        <stp>[factors_multi_coint_us.xlsx]machinery!R20C3</stp>
        <tr r="C20" s="39"/>
      </tp>
      <tp t="s">
        <v>AP Dollar Index</v>
        <stp/>
        <stp>##V3_BDPV12</stp>
        <stp>ADXY Index</stp>
        <stp>short name</stp>
        <stp>[factors_multi_coint_us.xlsx]display!R21C3</stp>
        <tr r="C21" s="10"/>
      </tp>
      <tp t="s">
        <v>AP Dollar Index</v>
        <stp/>
        <stp>##V3_BDPV12</stp>
        <stp>ADXY Index</stp>
        <stp>short name</stp>
        <stp>[factors_multi_coint_us.xlsx]solar!R45C3</stp>
        <tr r="C45" s="12"/>
      </tp>
      <tp t="s">
        <v>DOLLAR INDEX SPOT</v>
        <stp/>
        <stp>##V3_BDPV12</stp>
        <stp>DXY Index</stp>
        <stp>short_name</stp>
        <stp>[factors_multi_coint_us.xlsx]steel!R21C3</stp>
        <tr r="C21" s="4"/>
      </tp>
      <tp t="s">
        <v>USD-AUD X-RATE</v>
        <stp/>
        <stp>##V3_BDPV12</stp>
        <stp>USDAUD Curncy</stp>
        <stp>short name</stp>
        <stp>[factors_multi_coint_us.xlsx]oil!R10C3</stp>
        <tr r="C10" s="37"/>
      </tp>
      <tp t="s">
        <v>#N/A Invalid Security</v>
        <stp/>
        <stp>##V3_BDPV12</stp>
        <stp>.LAALUM Index</stp>
        <stp>chg_pct_1d</stp>
        <stp>[factors_multi_coint_us.xlsx]aluminum!R54C9</stp>
        <tr r="I54" s="20"/>
      </tp>
      <tp>
        <v>-0.4</v>
        <stp/>
        <stp>##V3_BDPV12</stp>
        <stp>CEFWUCFG Index</stp>
        <stp>chg pct 5d</stp>
        <stp>[factors_multi_coint_us.xlsx]factor!R22C6</stp>
        <tr r="F22" s="1"/>
      </tp>
      <tp t="s">
        <v>WELLS FARGO &amp; CO</v>
        <stp/>
        <stp>##V3_BDPV12</stp>
        <stp>WFC UN Equity</stp>
        <stp>short name</stp>
        <stp>[factors_multi_coint_us.xlsx]bank!R5C7</stp>
        <tr r="G5" s="18"/>
      </tp>
      <tp t="s">
        <v>GAZPROM</v>
        <stp/>
        <stp>##V3_BDPV12</stp>
        <stp>GAZP RM Equity</stp>
        <stp>short name</stp>
        <stp>[factors_multi_coint_us.xlsx]oil!R24C3</stp>
        <tr r="C24" s="37"/>
      </tp>
      <tp>
        <v>-0.57169999999999999</v>
        <stp/>
        <stp>##V3_BDPV12</stp>
        <stp>JPY Curncy</stp>
        <stp>chg pct 5d</stp>
        <stp>[factors_multi_coint_us.xlsx]factor!R13C16</stp>
        <tr r="P13" s="1"/>
      </tp>
      <tp>
        <v>-0.57169999999999999</v>
        <stp/>
        <stp>##V3_BDPV12</stp>
        <stp>JPY Curncy</stp>
        <stp>chg pct 5d</stp>
        <stp>[factors_multi_coint_us.xlsx]factor!R13C14</stp>
        <tr r="N13" s="1"/>
      </tp>
      <tp t="s">
        <v>Generic 1st 'XW' Future</v>
        <stp/>
        <stp>##V3_BDPV12</stp>
        <stp>XW1 Comdty</stp>
        <stp>short name</stp>
        <stp>[factors_multi_coint_us.xlsx]machinery!R21C3</stp>
        <tr r="C21" s="39"/>
      </tp>
      <tp>
        <v>1.5599499999999999</v>
        <stp/>
        <stp>##V3_BDPV12</stp>
        <stp>BICTSHGC Index</stp>
        <stp>chg pct 5d</stp>
        <stp>[factors_multi_coint_us.xlsx]factor!R24C2</stp>
        <tr r="B24" s="1"/>
      </tp>
      <tp>
        <v>-0.4</v>
        <stp/>
        <stp>##V3_BDPV12</stp>
        <stp>CEFWUCFG Index</stp>
        <stp>chg pct 5d</stp>
        <stp>[factors_multi_coint_us.xlsx]factor!R33C6</stp>
        <tr r="F33" s="1"/>
      </tp>
      <tp t="s">
        <v>S&amp;P 500 INDEX</v>
        <stp/>
        <stp>##V3_BDPV12</stp>
        <stp>SPX Index</stp>
        <stp>short name</stp>
        <stp>[factors_multi_coint_us.xlsx]display!R15C3</stp>
        <tr r="C15" s="10"/>
      </tp>
      <tp t="s">
        <v>ISHARES MSCI EME</v>
        <stp/>
        <stp>##V3_BDPV12</stp>
        <stp>EEM US Equity</stp>
        <stp>short name</stp>
        <stp>[factors_multi_coint_us.xlsx]aluminum!R12C3</stp>
        <tr r="C12" s="20"/>
      </tp>
      <tp t="s">
        <v>ROSNEFT</v>
        <stp/>
        <stp>##V3_BDPV12</stp>
        <stp>ROSN RM Equity</stp>
        <stp>short name</stp>
        <stp>[factors_multi_coint_us.xlsx]oil!R29C3</stp>
        <tr r="C29" s="37"/>
      </tp>
      <tp t="s">
        <v>DOLLAR INDEX SPOT</v>
        <stp/>
        <stp>##V3_BDPV12</stp>
        <stp>DXY Curncy</stp>
        <stp>short_name</stp>
        <stp>[factors_multi_coint_us.xlsx]shipping!R22C3</stp>
        <tr r="C22" s="2"/>
      </tp>
      <tp>
        <v>3.2246694410533987</v>
        <stp/>
        <stp>##V3_BDPV12</stp>
        <stp>SI1 Comdty</stp>
        <stp>chg pct 5d</stp>
        <stp>[factors_multi_coint_us.xlsx]factor!R20C18</stp>
        <tr r="R20" s="1"/>
      </tp>
      <tp t="s">
        <v>MSCI EUROPE</v>
        <stp/>
        <stp>##V3_BDPV12</stp>
        <stp>MXEU Index</stp>
        <stp>short_name</stp>
        <stp>[factors_multi_coint_us.xlsx]shipping!R12C3</stp>
        <tr r="C12" s="2"/>
      </tp>
      <tp t="s">
        <v>USD-EUR X-RATE</v>
        <stp/>
        <stp>##V3_BDPV12</stp>
        <stp>USDEUR Curncy</stp>
        <stp>short_name</stp>
        <stp>[factors_multi_coint_us.xlsx]shipping!R16C3</stp>
        <tr r="C16" s="2"/>
      </tp>
      <tp t="s">
        <v>global computer</v>
        <stp/>
        <stp>##V3_BDPV12</stp>
        <stp>.GLCOMPUT Index</stp>
        <stp>short name</stp>
        <stp>[factors_multi_coint_us.xlsx]display!R47C3</stp>
        <tr r="C47" s="10"/>
      </tp>
      <tp t="s">
        <v>US BANCORP</v>
        <stp/>
        <stp>##V3_BDPV12</stp>
        <stp>USB UN Equity</stp>
        <stp>short name</stp>
        <stp>[factors_multi_coint_us.xlsx]bank!R5C6</stp>
        <tr r="F5" s="18"/>
      </tp>
      <tp>
        <v>0.2853</v>
        <stp/>
        <stp>##V3_BDPV12</stp>
        <stp>KRW Curncy</stp>
        <stp>chg pct 5d</stp>
        <stp>[factors_multi_coint_us.xlsx]factor!R14C16</stp>
        <tr r="P14" s="1"/>
      </tp>
      <tp>
        <v>0.2853</v>
        <stp/>
        <stp>##V3_BDPV12</stp>
        <stp>KRW Curncy</stp>
        <stp>chg pct 5d</stp>
        <stp>[factors_multi_coint_us.xlsx]factor!R14C14</stp>
        <tr r="N14" s="1"/>
      </tp>
      <tp>
        <v>-0.62005549999999998</v>
        <stp/>
        <stp>##V3_BDPV12</stp>
        <stp>MXWO0LE Index</stp>
        <stp>chg pct 5d</stp>
        <stp>[factors_multi_coint_us.xlsx]factor!R27C16</stp>
        <tr r="P27" s="1"/>
      </tp>
      <tp>
        <v>-0.62005549999999998</v>
        <stp/>
        <stp>##V3_BDPV12</stp>
        <stp>MXWO0LE Index</stp>
        <stp>chg pct 5d</stp>
        <stp>[factors_multi_coint_us.xlsx]factor!R27C14</stp>
        <tr r="N27" s="1"/>
      </tp>
      <tp>
        <v>3.0191379999999999</v>
        <stp/>
        <stp>##V3_BDPV12</stp>
        <stp>.CHNUCLEA Index</stp>
        <stp>chg pct 5d</stp>
        <stp>[factors_multi_coint_us.xlsx]factor!R25C4</stp>
        <tr r="D25" s="1"/>
      </tp>
      <tp t="s">
        <v>ISHARES MSCI EME</v>
        <stp/>
        <stp>##V3_BDPV12</stp>
        <stp>EEM Equity</stp>
        <stp>short_name</stp>
        <stp>[factors_multi_coint_us.xlsx]utility!R8C3</stp>
        <tr r="C8" s="3"/>
      </tp>
      <tp>
        <v>2.841221</v>
        <stp/>
        <stp>##V3_BDPV12</stp>
        <stp>BIAPPOCP Index</stp>
        <stp>chg pct 5d</stp>
        <stp>[factors_multi_coint_us.xlsx]factor!R25C2</stp>
        <tr r="B25" s="1"/>
      </tp>
      <tp>
        <v>-1.663</v>
        <stp/>
        <stp>##V3_BDPV12</stp>
        <stp>DABUSEPU Index</stp>
        <stp>chg pct 5d</stp>
        <stp>[factors_multi_coint_us.xlsx]factor!R30C6</stp>
        <tr r="F30" s="1"/>
      </tp>
      <tp>
        <v>-0.240481</v>
        <stp/>
        <stp>##V3_BDPV12</stp>
        <stp>DQ Equity</stp>
        <stp>chg pct 5d</stp>
        <stp>[factors_multi_coint_us.xlsx]factor!R32C18</stp>
        <tr r="R32" s="1"/>
      </tp>
      <tp t="s">
        <v>TOPIX INDEX (TOKYO)</v>
        <stp/>
        <stp>##V3_BDPV12</stp>
        <stp>TPX Index</stp>
        <stp>short name</stp>
        <stp>[factors_multi_coint_us.xlsx]display!R10C3</stp>
        <tr r="C10" s="10"/>
      </tp>
      <tp t="s">
        <v>Generic 1st 'XW' Future</v>
        <stp/>
        <stp>##V3_BDPV12</stp>
        <stp>XW1 Comdty</stp>
        <stp>name</stp>
        <stp>[factors_multi_coint_us.xlsx]coal!R25C3</stp>
        <tr r="C25" s="6"/>
      </tp>
      <tp>
        <v>-1.502</v>
        <stp/>
        <stp>##V3_BDPV12</stp>
        <stp>GVSK5YR Index</stp>
        <stp>chg pct 5d</stp>
        <stp>[factors_multi_coint_us.xlsx]factor!R30C20</stp>
        <tr r="T30" s="1"/>
      </tp>
      <tp t="s">
        <v>ISHARES MSCI EME</v>
        <stp/>
        <stp>##V3_BDPV12</stp>
        <stp>EEM Equity</stp>
        <stp>short name</stp>
        <stp>[factors_multi_coint_us.xlsx]spx!R8C3</stp>
        <tr r="C8" s="36"/>
      </tp>
      <tp t="s">
        <v>#N/A Invalid Security</v>
        <stp/>
        <stp>##V3_BDPV12</stp>
        <stp>.ARALUM Index</stp>
        <stp>chg_pct_1d</stp>
        <stp>[factors_multi_coint_us.xlsx]aluminum!R55C9</stp>
        <tr r="I55" s="20"/>
      </tp>
      <tp t="s">
        <v>CAPITAL ONE FINA</v>
        <stp/>
        <stp>##V3_BDPV12</stp>
        <stp>COF UN Equity</stp>
        <stp>short name</stp>
        <stp>[factors_multi_coint_us.xlsx]bank!R5C12</stp>
        <tr r="L5" s="18"/>
      </tp>
      <tp t="s">
        <v>GAZPROM NEFT</v>
        <stp/>
        <stp>##V3_BDPV12</stp>
        <stp>SIBN RM Equity</stp>
        <stp>short name</stp>
        <stp>[factors_multi_coint_us.xlsx]oil!R30C3</stp>
        <tr r="C30" s="37"/>
      </tp>
      <tp t="s">
        <v>Rebar Spread bet LME SFE May17</v>
        <stp/>
        <stp>##V3_BDPV12</stp>
        <stp>.REBAR Index</stp>
        <stp>short_name</stp>
        <stp>[factors_multi_coint_us.xlsx]steel!R29C3</stp>
        <tr r="C29" s="4"/>
      </tp>
      <tp t="s">
        <v>TOKUYAMA CORP</v>
        <stp/>
        <stp>##V3_BDPV12</stp>
        <stp>4043 JP Equity</stp>
        <stp>name</stp>
        <stp>[factors_multi_coint_us.xlsx]solar!R36C3</stp>
        <tr r="C36" s="12"/>
      </tp>
      <tp t="s">
        <v>KRW NDF OUTRIGHT    3 MO</v>
        <stp/>
        <stp>##V3_BDPV12</stp>
        <stp>KWN+3M Index</stp>
        <stp>short name</stp>
        <stp>[factors_multi_coint_us.xlsx]bank!R32C3</stp>
        <tr r="C32" s="18"/>
      </tp>
      <tp t="s">
        <v>DOLLAR INDEX SPOT</v>
        <stp/>
        <stp>##V3_BDPV12</stp>
        <stp>DXY Curncy</stp>
        <stp>short name</stp>
        <stp>[factors_multi_coint_us.xlsx]machinery!R17C3</stp>
        <tr r="C17" s="39"/>
      </tp>
      <tp t="s">
        <v>7/31/2017</v>
        <stp/>
        <stp>##V3_BDPV12</stp>
        <stp>JDCSNISN Index</stp>
        <stp>last update dt</stp>
        <stp>[factors_multi_coint_us.xlsx]auto!R27C8</stp>
        <tr r="H27" s="33"/>
      </tp>
      <tp>
        <v>-3.2</v>
        <stp/>
        <stp>##V3_BDPV12</stp>
        <stp>ISIX62IU Index</stp>
        <stp>chg pct 5d</stp>
        <stp>[factors_multi_coint_us.xlsx]factor!R22C10</stp>
        <tr r="J22" s="1"/>
      </tp>
      <tp>
        <v>4.7072830000000003</v>
        <stp/>
        <stp>##V3_BDPV12</stp>
        <stp>CSIH1143 Index</stp>
        <stp>chg pct 5d</stp>
        <stp>[factors_multi_coint_us.xlsx]factor!R31C10</stp>
        <tr r="J31" s="1"/>
      </tp>
      <tp t="s">
        <v>3/31/2016</v>
        <stp/>
        <stp>##V3_BDPV12</stp>
        <stp>TRU1MDCR Index</stp>
        <stp>last update dt</stp>
        <stp>[factors_multi_coint_us.xlsx]auto!R32C8</stp>
        <tr r="H32" s="33"/>
      </tp>
      <tp t="s">
        <v>china nuclear</v>
        <stp/>
        <stp>##V3_BDPV12</stp>
        <stp>.CHNUCLEA Index</stp>
        <stp>short_name</stp>
        <stp>[factors_multi_coint_us.xlsx]utility!R29C3</stp>
        <tr r="C29" s="3"/>
      </tp>
      <tp t="s">
        <v>FUJIFILM HOLDING</v>
        <stp/>
        <stp>##V3_BDPV12</stp>
        <stp>4901 JP Equity</stp>
        <stp>short name</stp>
        <stp>[factors_multi_coint_us.xlsx]display!R30C3</stp>
        <tr r="C30" s="10"/>
      </tp>
      <tp t="s">
        <v>TOPIX INDEX (TOKYO)</v>
        <stp/>
        <stp>##V3_BDPV12</stp>
        <stp>TPX Index</stp>
        <stp>short name</stp>
        <stp>[factors_multi_coint_us.xlsx]aluminum!R6C3</stp>
        <tr r="C6" s="20"/>
      </tp>
      <tp t="s">
        <v>POWERSHARES DB B</v>
        <stp/>
        <stp>##V3_BDPV12</stp>
        <stp>DBB Equity</stp>
        <stp>short name</stp>
        <stp>[factors_multi_coint_us.xlsx]machinery!R22C3</stp>
        <tr r="C22" s="39"/>
      </tp>
      <tp t="s">
        <v>BHP BILLITON PLC</v>
        <stp/>
        <stp>##V3_BDPV12</stp>
        <stp>BLT LN Equity</stp>
        <stp>short name</stp>
        <stp>[factors_multi_coint_us.xlsx]oil!R25C3</stp>
        <tr r="C25" s="37"/>
      </tp>
      <tp t="s">
        <v>Generic 1st 'LA' Future</v>
        <stp/>
        <stp>##V3_BDPV12</stp>
        <stp>LA1 Comdty</stp>
        <stp>short name</stp>
        <stp>[factors_multi_coint_us.xlsx]auto!R20C3</stp>
        <tr r="C20" s="33"/>
      </tp>
      <tp t="s">
        <v>S&amp;P/ASX 200 INDEX</v>
        <stp/>
        <stp>##V3_BDPV12</stp>
        <stp>AS51 Index</stp>
        <stp>short name</stp>
        <stp>[factors_multi_coint_us.xlsx]coal!R14C3</stp>
        <tr r="C14" s="6"/>
      </tp>
      <tp t="s">
        <v>S&amp;P/ASX 200 INDEX</v>
        <stp/>
        <stp>##V3_BDPV12</stp>
        <stp>AS51 Index</stp>
        <stp>short_name</stp>
        <stp>[factors_multi_coint_us.xlsx]utility!R13C3</stp>
        <tr r="C13" s="3"/>
      </tp>
      <tp>
        <v>-2.7121</v>
        <stp/>
        <stp>##V3_BDPV12</stp>
        <stp>USGG10YR Index</stp>
        <stp>chg pct 5d</stp>
        <stp>[factors_multi_coint_us.xlsx]factor!R20C20</stp>
        <tr r="T20" s="1"/>
      </tp>
      <tp t="s">
        <v>KOMATSU MINING C</v>
        <stp/>
        <stp>##V3_BDPV12</stp>
        <stp>JOY Equity</stp>
        <stp>short name</stp>
        <stp>[factors_multi_coint_us.xlsx]machinery!R25C3</stp>
        <tr r="C25" s="39"/>
      </tp>
      <tp t="s">
        <v>7/31/2017</v>
        <stp/>
        <stp>##V3_BDPV12</stp>
        <stp>JNVHSALE Index</stp>
        <stp>last update dt</stp>
        <stp>[factors_multi_coint_us.xlsx]auto!R38C8</stp>
        <tr r="H38" s="33"/>
      </tp>
      <tp t="s">
        <v>BALTIC DIRTY TANKER IX</v>
        <stp/>
        <stp>##V3_BDPV12</stp>
        <stp>BIDY Index</stp>
        <stp>short_name</stp>
        <stp>[factors_multi_coint_us.xlsx]shipping!R39C3</stp>
        <tr r="C39" s="2"/>
      </tp>
      <tp t="s">
        <v>6/30/2017</v>
        <stp/>
        <stp>##V3_BDPV12</stp>
        <stp>THCSTOYO Index</stp>
        <stp>last update dt</stp>
        <stp>[factors_multi_coint_us.xlsx]auto!R28C8</stp>
        <tr r="H28" s="33"/>
      </tp>
      <tp t="s">
        <v>S&amp;P/ASX 200 INDEX</v>
        <stp/>
        <stp>##V3_BDPV12</stp>
        <stp>AS51 Index</stp>
        <stp>short name</stp>
        <stp>[factors_multi_coint_us.xlsx]bank!R14C3</stp>
        <tr r="C14" s="18"/>
      </tp>
      <tp t="s">
        <v>7/31/2017</v>
        <stp/>
        <stp>##V3_BDPV12</stp>
        <stp>JDCSTYTA Index</stp>
        <stp>last update dt</stp>
        <stp>[factors_multi_coint_us.xlsx]auto!R25C8</stp>
        <tr r="H25" s="33"/>
      </tp>
      <tp t="s">
        <v>USD-KRW X-RATE</v>
        <stp/>
        <stp>##V3_BDPV12</stp>
        <stp>USDKRW Curncy</stp>
        <stp>short_name</stp>
        <stp>[factors_multi_coint_us.xlsx]shipping!R19C3</stp>
        <tr r="C19" s="2"/>
      </tp>
      <tp>
        <v>-0.41919017857347807</v>
        <stp/>
        <stp>##V3_BDPV12</stp>
        <stp>DXY Curncy</stp>
        <stp>chg pct 5d</stp>
        <stp>[factors_multi_coint_us.xlsx]factor!R13C22</stp>
        <tr r="V13" s="1"/>
      </tp>
      <tp>
        <v>-0.41919017857347807</v>
        <stp/>
        <stp>##V3_BDPV12</stp>
        <stp>DXY Curncy</stp>
        <stp>chg pct 5d</stp>
        <stp>[factors_multi_coint_us.xlsx]factor!R12C16</stp>
        <tr r="P12" s="1"/>
      </tp>
      <tp>
        <v>-0.41919017857347807</v>
        <stp/>
        <stp>##V3_BDPV12</stp>
        <stp>DXY Curncy</stp>
        <stp>chg pct 5d</stp>
        <stp>[factors_multi_coint_us.xlsx]factor!R12C14</stp>
        <tr r="N12" s="1"/>
      </tp>
      <tp t="s">
        <v>CATERPILLAR INC</v>
        <stp/>
        <stp>##V3_BDPV12</stp>
        <stp>CAT Equity</stp>
        <stp>short name</stp>
        <stp>[factors_multi_coint_us.xlsx]machinery!R24C3</stp>
        <tr r="C24" s="39"/>
      </tp>
      <tp t="s">
        <v>Generic 1st 'CL' Future</v>
        <stp/>
        <stp>##V3_BDPV12</stp>
        <stp>CL1 Comdty</stp>
        <stp>short name</stp>
        <stp>[factors_multi_coint_us.xlsx]machinery!R19C3</stp>
        <tr r="C19" s="39"/>
      </tp>
      <tp t="s">
        <v>TAIWAN TAIEX INDEX</v>
        <stp/>
        <stp>##V3_BDPV12</stp>
        <stp>TWSE Index</stp>
        <stp>short_name</stp>
        <stp>[factors_multi_coint_us.xlsx]utility!R11C3</stp>
        <tr r="C11" s="3"/>
      </tp>
      <tp t="s">
        <v>7/31/2017</v>
        <stp/>
        <stp>##V3_BDPV12</stp>
        <stp>JDCSTOTL Index</stp>
        <stp>last update dt</stp>
        <stp>[factors_multi_coint_us.xlsx]auto!R24C8</stp>
        <tr r="H24" s="33"/>
      </tp>
      <tp t="s">
        <v>Japan 10 Year</v>
        <stp/>
        <stp>##V3_BDPV12</stp>
        <stp>GJGB10 Index</stp>
        <stp>short name</stp>
        <stp>[factors_multi_coint_us.xlsx]bank!R28C3</stp>
        <tr r="C28" s="18"/>
      </tp>
      <tp>
        <v>-0.35110229999999998</v>
        <stp/>
        <stp>##V3_BDPV12</stp>
        <stp>.JPCD/CS Index</stp>
        <stp>chg pct 5d</stp>
        <stp>[factors_multi_coint_us.xlsx]factor!R47C20</stp>
        <tr r="T47" s="1"/>
      </tp>
      <tp t="s">
        <v>KOSPI INDEX</v>
        <stp/>
        <stp>##V3_BDPV12</stp>
        <stp>KOSPI Index</stp>
        <stp>short name</stp>
        <stp>[factors_multi_coint_us.xlsx]machinery!R9C3</stp>
        <tr r="C9" s="39"/>
      </tp>
      <tp>
        <v>0.59</v>
        <stp/>
        <stp>##V3_BDPV12</stp>
        <stp>BUNKI380 Index</stp>
        <stp>chg pct 5d</stp>
        <stp>[factors_multi_coint_us.xlsx]factor!R21C18</stp>
        <tr r="R21" s="1"/>
      </tp>
      <tp t="s">
        <v>POWERSHARES DB B</v>
        <stp/>
        <stp>##V3_BDPV12</stp>
        <stp>DBB Equity</stp>
        <stp>short name</stp>
        <stp>[factors_multi_coint_us.xlsx]aluminum!R21C3</stp>
        <tr r="C21" s="20"/>
      </tp>
      <tp t="s">
        <v>3/31/2016</v>
        <stp/>
        <stp>##V3_BDPV12</stp>
        <stp>TRU1CCAR Index</stp>
        <stp>last update dt</stp>
        <stp>[factors_multi_coint_us.xlsx]auto!R34C8</stp>
        <tr r="H34" s="33"/>
      </tp>
      <tp t="s">
        <v>MSCI EUROPE</v>
        <stp/>
        <stp>##V3_BDPV12</stp>
        <stp>MXEU Index</stp>
        <stp>short name</stp>
        <stp>[factors_multi_coint_us.xlsx]solar!R13C3</stp>
        <tr r="C13" s="12"/>
      </tp>
      <tp t="s">
        <v>ENI SPA</v>
        <stp/>
        <stp>##V3_BDPV12</stp>
        <stp>ENI IM Equity</stp>
        <stp>short name</stp>
        <stp>[factors_multi_coint_us.xlsx]oil!R22C3</stp>
        <tr r="C22" s="37"/>
      </tp>
      <tp t="s">
        <v>USD-CNY X-RATE</v>
        <stp/>
        <stp>##V3_BDPV12</stp>
        <stp>USDCNY Curncy</stp>
        <stp>short name</stp>
        <stp>[factors_multi_coint_us.xlsx]spx!R15C3</stp>
        <tr r="C15" s="36"/>
      </tp>
      <tp>
        <v>0.55757575757575761</v>
        <stp/>
        <stp>##V3_BDPV12</stp>
        <stp>LA1 Comdty</stp>
        <stp>chg pct 5d</stp>
        <stp>[factors_multi_coint_us.xlsx]factor!R21C10</stp>
        <tr r="J21" s="1"/>
      </tp>
      <tp>
        <v>0.55757575757575761</v>
        <stp/>
        <stp>##V3_BDPV12</stp>
        <stp>LA1 Comdty</stp>
        <stp>chg pct 5d</stp>
        <stp>[factors_multi_coint_us.xlsx]factor!R15C22</stp>
        <tr r="V15" s="1"/>
      </tp>
      <tp t="s">
        <v>power generator equipment</v>
        <stp/>
        <stp>##V3_BDPV12</stp>
        <stp>.PPGEEQPM Index</stp>
        <stp>short_name</stp>
        <stp>[factors_multi_coint_us.xlsx]utility!R28C3</stp>
        <tr r="C28" s="3"/>
      </tp>
      <tp>
        <v>-1.091</v>
        <stp/>
        <stp>##V3_BDPV12</stp>
        <stp>GVSK10YR Index</stp>
        <stp>chg pct 5d</stp>
        <stp>[factors_multi_coint_us.xlsx]factor!R29C20</stp>
        <tr r="T29" s="1"/>
      </tp>
      <tp t="s">
        <v>USD-JPY X-RATE</v>
        <stp/>
        <stp>##V3_BDPV12</stp>
        <stp>USDJPY Curncy</stp>
        <stp>short_name</stp>
        <stp>[factors_multi_coint_us.xlsx]shipping!R15C3</stp>
        <tr r="C15" s="2"/>
      </tp>
      <tp t="s">
        <v>KOSPI INDEX</v>
        <stp/>
        <stp>##V3_BDPV12</stp>
        <stp>KOSPI Index</stp>
        <stp>short name</stp>
        <stp>[factors_multi_coint_us.xlsx]solar!R11C3</stp>
        <tr r="C11" s="12"/>
      </tp>
      <tp t="s">
        <v>ISHARES MSCI TAI</v>
        <stp/>
        <stp>##V3_BDPV12</stp>
        <stp>EWT Equity</stp>
        <stp>short_name</stp>
        <stp>[factors_multi_coint_us.xlsx]shipping!R11C3</stp>
        <tr r="C11" s="2"/>
      </tp>
      <tp t="s">
        <v>#N/A N/A</v>
        <stp/>
        <stp>##V3_BDPV12</stp>
        <stp>.GLCOMPUT Index</stp>
        <stp>chg pct 5d</stp>
        <stp>[factors_multi_coint_us.xlsx]factor!R27C6</stp>
        <tr r="F27" s="1"/>
      </tp>
      <tp t="s">
        <v>3/31/2016</v>
        <stp/>
        <stp>##V3_BDPV12</stp>
        <stp>TRU1SUBC Index</stp>
        <stp>last update dt</stp>
        <stp>[factors_multi_coint_us.xlsx]auto!R36C8</stp>
        <tr r="H36" s="33"/>
      </tp>
      <tp t="s">
        <v>Generic 1st of 'CKC'</v>
        <stp/>
        <stp>##V3_BDPV12</stp>
        <stp>CKC1 Comdty</stp>
        <stp>name</stp>
        <stp>[factors_multi_coint_us.xlsx]coal!R43C3</stp>
        <tr r="C43" s="6"/>
      </tp>
      <tp t="s">
        <v>7/31/2017</v>
        <stp/>
        <stp>##V3_BDPV12</stp>
        <stp>CNVSPSGR Index</stp>
        <stp>last update dt</stp>
        <stp>[factors_multi_coint_us.xlsx]auto!R30C8</stp>
        <tr r="H30" s="33"/>
      </tp>
      <tp t="s">
        <v>BP PLC</v>
        <stp/>
        <stp>##V3_BDPV12</stp>
        <stp>BP/ LN Equity</stp>
        <stp>short name</stp>
        <stp>[factors_multi_coint_us.xlsx]oil!R21C3</stp>
        <tr r="C21" s="37"/>
      </tp>
      <tp t="s">
        <v>BANK OF AMERICA</v>
        <stp/>
        <stp>##V3_BDPV12</stp>
        <stp>BAC UN Equity</stp>
        <stp>short name</stp>
        <stp>[factors_multi_coint_us.xlsx]bank!R5C8</stp>
        <tr r="H5" s="18"/>
      </tp>
      <tp>
        <v>-0.61360000000000003</v>
        <stp/>
        <stp>##V3_BDPV12</stp>
        <stp>USDEUR Curncy</stp>
        <stp>chg pct 5d</stp>
        <stp>[factors_multi_coint_us.xlsx]factor!R9C22</stp>
        <tr r="V9" s="1"/>
      </tp>
      <tp>
        <v>1.0232559999999999</v>
        <stp/>
        <stp>##V3_BDPV12</stp>
        <stp>TAN Equity</stp>
        <stp>chg pct 5d</stp>
        <stp>[factors_multi_coint_us.xlsx]factor!R33C14</stp>
        <tr r="N33" s="1"/>
      </tp>
      <tp t="s">
        <v>HANG SENG INDEX</v>
        <stp/>
        <stp>##V3_BDPV12</stp>
        <stp>HSI Index</stp>
        <stp>short_name</stp>
        <stp>[factors_multi_coint_us.xlsx]shipping!R6C3</stp>
        <tr r="C6" s="2"/>
      </tp>
      <tp t="s">
        <v>3/31/2016</v>
        <stp/>
        <stp>##V3_BDPV12</stp>
        <stp>TRU1PLXC Index</stp>
        <stp>last update dt</stp>
        <stp>[factors_multi_coint_us.xlsx]auto!R33C8</stp>
        <tr r="H33" s="33"/>
      </tp>
      <tp t="s">
        <v>HANG SENG CHINA AH PREMI</v>
        <stp/>
        <stp>##V3_BDPV12</stp>
        <stp>HSAHP Index</stp>
        <stp>short_name</stp>
        <stp>[factors_multi_coint_us.xlsx]shipping!R52C3</stp>
        <tr r="C52" s="2"/>
      </tp>
      <tp t="s">
        <v>WOODSIDE PETRO</v>
        <stp/>
        <stp>##V3_BDPV12</stp>
        <stp>WPL AU Equity</stp>
        <stp>short name</stp>
        <stp>[factors_multi_coint_us.xlsx]oil!R26C3</stp>
        <tr r="C26" s="37"/>
      </tp>
      <tp t="s">
        <v>#N/A N/A</v>
        <stp/>
        <stp>##V3_BDPV12</stp>
        <stp>.CAMERA Index</stp>
        <stp>chg pct 5d</stp>
        <stp>[factors_multi_coint_us.xlsx]factor!R26C14</stp>
        <tr r="N26" s="1"/>
      </tp>
      <tp t="s">
        <v>#N/A N/A</v>
        <stp/>
        <stp>##V3_BDPV12</stp>
        <stp>.CAMERA Index</stp>
        <stp>chg pct 5d</stp>
        <stp>[factors_multi_coint_us.xlsx]factor!R26C16</stp>
        <tr r="P26" s="1"/>
      </tp>
      <tp>
        <v>0.42361919999999997</v>
        <stp/>
        <stp>##V3_BDPV12</stp>
        <stp>.PPGEEQPM Index</stp>
        <stp>chg pct 5d</stp>
        <stp>[factors_multi_coint_us.xlsx]factor!R26C6</stp>
        <tr r="F26" s="1"/>
      </tp>
      <tp t="s">
        <v>MSCI EUROPE</v>
        <stp/>
        <stp>##V3_BDPV12</stp>
        <stp>MXEU Index</stp>
        <stp>short_name</stp>
        <stp>[factors_multi_coint_us.xlsx]steel!R12C3</stp>
        <tr r="C12" s="4"/>
      </tp>
      <tp>
        <v>-4.49</v>
        <stp/>
        <stp>##V3_BDPV12</stp>
        <stp>SHSPSCFI Index</stp>
        <stp>chg pct 5d</stp>
        <stp>[factors_multi_coint_us.xlsx]factor!R41C2</stp>
        <tr r="B41" s="1"/>
      </tp>
      <tp>
        <v>-0.19900000000000001</v>
        <stp/>
        <stp>##V3_BDPV12</stp>
        <stp>GIND10YR Index</stp>
        <stp>chg pct 5d</stp>
        <stp>[factors_multi_coint_us.xlsx]factor!R41C20</stp>
        <tr r="T41" s="1"/>
      </tp>
      <tp t="s">
        <v>USD-AUD X-RATE</v>
        <stp/>
        <stp>##V3_BDPV12</stp>
        <stp>USDAUD Curncy</stp>
        <stp>short_name</stp>
        <stp>[factors_multi_coint_us.xlsx]shipping!R17C3</stp>
        <tr r="C17" s="2"/>
      </tp>
      <tp t="s">
        <v>MSCI EUROPE</v>
        <stp/>
        <stp>##V3_BDPV12</stp>
        <stp>MXEU Index</stp>
        <stp>short name</stp>
        <stp>[factors_multi_coint_us.xlsx]aluminum!R11C3</stp>
        <tr r="C11" s="20"/>
      </tp>
      <tp>
        <v>0.42361919999999997</v>
        <stp/>
        <stp>##V3_BDPV12</stp>
        <stp>.PPGEEQPM Index</stp>
        <stp>chg pct 5d</stp>
        <stp>[factors_multi_coint_us.xlsx]factor!R24C4</stp>
        <tr r="D24" s="1"/>
      </tp>
      <tp>
        <v>1.0433829999999999</v>
        <stp/>
        <stp>##V3_BDPV12</stp>
        <stp>DBB Equity</stp>
        <stp>chg pct 5d</stp>
        <stp>[factors_multi_coint_us.xlsx]factor!R17C22</stp>
        <tr r="V17" s="1"/>
      </tp>
      <tp t="s">
        <v>USD-EUR X-RATE</v>
        <stp/>
        <stp>##V3_BDPV12</stp>
        <stp>USDEUR Curncy</stp>
        <stp>short name</stp>
        <stp>[factors_multi_coint_us.xlsx]spx!R13C3</stp>
        <tr r="C13" s="36"/>
      </tp>
      <tp>
        <v>-4.04</v>
        <stp/>
        <stp>##V3_BDPV12</stp>
        <stp>WCIDSHNY Index</stp>
        <stp>chg pct 5d</stp>
        <stp>[factors_multi_coint_us.xlsx]factor!R37C2</stp>
        <tr r="B37" s="1"/>
      </tp>
      <tp t="s">
        <v>BI GL Aluminum Cmp</v>
        <stp/>
        <stp>##V3_BDPV12</stp>
        <stp>BRALUMC Index</stp>
        <stp>short name</stp>
        <stp>[factors_multi_coint_us.xlsx]aluminum!R51C3</stp>
        <tr r="C51" s="20"/>
      </tp>
      <tp t="s">
        <v>DOLLAR INDEX SPOT</v>
        <stp/>
        <stp>##V3_BDPV12</stp>
        <stp>DXY Curncy</stp>
        <stp>short name</stp>
        <stp>[factors_multi_coint_us.xlsx]aluminum!R17C3</stp>
        <tr r="C17" s="20"/>
      </tp>
      <tp t="s">
        <v>USD-AUD X-RATE</v>
        <stp/>
        <stp>##V3_BDPV12</stp>
        <stp>USDAUD Curncy</stp>
        <stp>short name</stp>
        <stp>[factors_multi_coint_us.xlsx]spx!R14C3</stp>
        <tr r="C14" s="36"/>
      </tp>
      <tp>
        <v>0.49</v>
        <stp/>
        <stp>##V3_BDPV12</stp>
        <stp>WCIDSHGE Index</stp>
        <stp>chg pct 5d</stp>
        <stp>[factors_multi_coint_us.xlsx]factor!R40C2</stp>
        <tr r="B40" s="1"/>
      </tp>
      <tp>
        <v>1.760867</v>
        <stp/>
        <stp>##V3_BDPV12</stp>
        <stp>BWCOMP Index</stp>
        <stp>chg pct 5d</stp>
        <stp>[factors_multi_coint_us.xlsx]factor!R29C6</stp>
        <tr r="F29" s="1"/>
      </tp>
      <tp t="s">
        <v>#N/A N/A</v>
        <stp/>
        <stp>##V3_BDPV12</stp>
        <stp>SOLRA3II Index</stp>
        <stp>chg pct 5d</stp>
        <stp>[factors_multi_coint_us.xlsx]factor!R41C18</stp>
        <tr r="R41" s="1"/>
      </tp>
      <tp t="s">
        <v>TAIWAN TAIEX INDEX</v>
        <stp/>
        <stp>##V3_BDPV12</stp>
        <stp>TWSE Index</stp>
        <stp>short name</stp>
        <stp>[factors_multi_coint_us.xlsx]aluminum!R8C3</stp>
        <tr r="C8" s="20"/>
      </tp>
      <tp t="s">
        <v>USD-EUR X-RATE</v>
        <stp/>
        <stp>##V3_BDPV12</stp>
        <stp>USDEUR Curncy</stp>
        <stp>short name</stp>
        <stp>[factors_multi_coint_us.xlsx]aluminum!R13C3</stp>
        <tr r="C13" s="20"/>
      </tp>
      <tp>
        <v>-15.73</v>
        <stp/>
        <stp>##V3_BDPV12</stp>
        <stp>D27DAGFE Index</stp>
        <stp>chg pct 5d</stp>
        <stp>[factors_multi_coint_us.xlsx]factor!R30C2</stp>
        <tr r="B30" s="1"/>
      </tp>
      <tp t="s">
        <v>DEERE &amp; CO</v>
        <stp/>
        <stp>##V3_BDPV12</stp>
        <stp>DE Equity</stp>
        <stp>short name</stp>
        <stp>[factors_multi_coint_us.xlsx]machinery!R26C3</stp>
        <tr r="C26" s="39"/>
      </tp>
      <tp>
        <v>1.0509040000000001</v>
        <stp/>
        <stp>##V3_BDPV12</stp>
        <stp>BISTORGP Index</stp>
        <stp>chg pct 5d</stp>
        <stp>[factors_multi_coint_us.xlsx]factor!R28C6</stp>
        <tr r="F28" s="1"/>
      </tp>
      <tp t="s">
        <v>UNITED STATES OI</v>
        <stp/>
        <stp>##V3_BDPV12</stp>
        <stp>USO Equity</stp>
        <stp>short_name</stp>
        <stp>[factors_multi_coint_us.xlsx]shipping!R23C3</stp>
        <tr r="C23" s="2"/>
      </tp>
      <tp t="s">
        <v>HANG SENG INDEX</v>
        <stp/>
        <stp>##V3_BDPV12</stp>
        <stp>HSI Index</stp>
        <stp>short name</stp>
        <stp>[factors_multi_coint_us.xlsx]aluminum!R7C3</stp>
        <tr r="C7" s="20"/>
      </tp>
      <tp t="s">
        <v>S&amp;P/ASX 200 INDEX</v>
        <stp/>
        <stp>##V3_BDPV12</stp>
        <stp>AS51 Index</stp>
        <stp>short name</stp>
        <stp>[factors_multi_coint_us.xlsx]display!R14C3</stp>
        <tr r="C14" s="10"/>
      </tp>
      <tp>
        <v>3.6773739999999999E-2</v>
        <stp/>
        <stp>##V3_BDPV12</stp>
        <stp>.CNY/CNH Index</stp>
        <stp>chg pct 5d</stp>
        <stp>[factors_multi_coint_us.xlsx]factor!R17C2</stp>
        <tr r="B17" s="1"/>
      </tp>
      <tp>
        <v>1.175535</v>
        <stp/>
        <stp>##V3_BDPV12</stp>
        <stp>BIGSEMIC Index</stp>
        <stp>chg pct 5d</stp>
        <stp>[factors_multi_coint_us.xlsx]factor!R31C6</stp>
        <tr r="F31" s="1"/>
      </tp>
      <tp t="s">
        <v>USD-TWD X-RATE</v>
        <stp/>
        <stp>##V3_BDPV12</stp>
        <stp>USDTWD Curncy</stp>
        <stp>short_name</stp>
        <stp>[factors_multi_coint_us.xlsx]shipping!R20C3</stp>
        <tr r="C20" s="2"/>
      </tp>
      <tp t="s">
        <v>TAIWAN TAIEX INDEX</v>
        <stp/>
        <stp>##V3_BDPV12</stp>
        <stp>TWSE Index</stp>
        <stp>short name</stp>
        <stp>[factors_multi_coint_us.xlsx]machinery!R8C3</stp>
        <tr r="C8" s="39"/>
      </tp>
      <tp t="s">
        <v>#N/A Invalid Security</v>
        <stp/>
        <stp>##V3_BDPV12</stp>
        <stp>.LAALUM Index</stp>
        <stp>short name</stp>
        <stp>[factors_multi_coint_us.xlsx]aluminum!R54C3</stp>
        <tr r="C54" s="20"/>
      </tp>
      <tp t="s">
        <v>BANK NY MELLON</v>
        <stp/>
        <stp>##V3_BDPV12</stp>
        <stp>BK UN Equity</stp>
        <stp>short name</stp>
        <stp>[factors_multi_coint_us.xlsx]bank!R5C11</stp>
        <tr r="K5" s="18"/>
      </tp>
      <tp t="s">
        <v>Generic 1st 'TRC' Future</v>
        <stp/>
        <stp>##V3_BDPV12</stp>
        <stp>TRC1 Comdty</stp>
        <stp>name</stp>
        <stp>[factors_multi_coint_us.xlsx]coal!R42C3</stp>
        <tr r="C42" s="6"/>
      </tp>
      <tp t="s">
        <v>USD-JPY X-RATE</v>
        <stp/>
        <stp>##V3_BDPV12</stp>
        <stp>USDJPY Curncy</stp>
        <stp>short name</stp>
        <stp>[factors_multi_coint_us.xlsx]spx!R12C3</stp>
        <tr r="C12" s="36"/>
      </tp>
      <tp t="s">
        <v>ALUMINA LTD</v>
        <stp/>
        <stp>##V3_BDPV12</stp>
        <stp>AWC AU Equity</stp>
        <stp>short name</stp>
        <stp>[factors_multi_coint_us.xlsx]aluminum!R24C3</stp>
        <tr r="C24" s="20"/>
      </tp>
      <tp t="s">
        <v>USD-KRW X-RATE</v>
        <stp/>
        <stp>##V3_BDPV12</stp>
        <stp>USDKRW Curncy</stp>
        <stp>short name</stp>
        <stp>[factors_multi_coint_us.xlsx]aluminum!R15C3</stp>
        <tr r="C15" s="20"/>
      </tp>
      <tp t="s">
        <v>Australia 10yr Govt Bond Yield</v>
        <stp/>
        <stp>##V3_BDPV12</stp>
        <stp>GACGB10 Index</stp>
        <stp>short name</stp>
        <stp>[factors_multi_coint_us.xlsx]bank!R39C3</stp>
        <tr r="C39" s="18"/>
      </tp>
      <tp t="s">
        <v>JPMORGAN CHASE</v>
        <stp/>
        <stp>##V3_BDPV12</stp>
        <stp>JPM UN Equity</stp>
        <stp>short name</stp>
        <stp>[factors_multi_coint_us.xlsx]bank!R5C4</stp>
        <tr r="D5" s="18"/>
      </tp>
      <tp>
        <v>2.9770970000000001</v>
        <stp/>
        <stp>##V3_BDPV12</stp>
        <stp>.INALUM Index</stp>
        <stp>chg pct 5d</stp>
        <stp>[factors_multi_coint_us.xlsx]factor!R24C22</stp>
        <tr r="V24" s="1"/>
      </tp>
      <tp t="s">
        <v>MORGAN STANLEY</v>
        <stp/>
        <stp>##V3_BDPV12</stp>
        <stp>MS UN Equity</stp>
        <stp>short name</stp>
        <stp>[factors_multi_coint_us.xlsx]bank!R5C10</stp>
        <tr r="J5" s="18"/>
      </tp>
      <tp t="s">
        <v>#N/A Invalid Security</v>
        <stp/>
        <stp>##V3_BDPV12</stp>
        <stp>.LAALUM Index</stp>
        <stp>chg pct 5d</stp>
        <stp>[factors_multi_coint_us.xlsx]factor!R25C22</stp>
        <tr r="V25" s="1"/>
      </tp>
      <tp>
        <v>1.410793</v>
        <stp/>
        <stp>##V3_BDPV12</stp>
        <stp>.TWSLOP Index</stp>
        <stp>chg pct 5d</stp>
        <stp>[factors_multi_coint_us.xlsx]factor!R44C20</stp>
        <tr r="T44" s="1"/>
      </tp>
      <tp>
        <v>-5.3896629999999996</v>
        <stp/>
        <stp>##V3_BDPV12</stp>
        <stp>.USSLOP Index</stp>
        <stp>chg pct 5d</stp>
        <stp>[factors_multi_coint_us.xlsx]factor!R22C20</stp>
        <tr r="T22" s="1"/>
      </tp>
      <tp t="s">
        <v>#N/A Invalid Security</v>
        <stp/>
        <stp>##V3_BDPV12</stp>
        <stp>.ARALUM Index</stp>
        <stp>chg pct 5d</stp>
        <stp>[factors_multi_coint_us.xlsx]factor!R26C22</stp>
        <tr r="V26" s="1"/>
      </tp>
      <tp t="s">
        <v>#N/A N/A</v>
        <stp/>
        <stp>##V3_BDPV12</stp>
        <stp>.AUALUM Index</stp>
        <stp>chg pct 5d</stp>
        <stp>[factors_multi_coint_us.xlsx]factor!R20C22</stp>
        <tr r="V20" s="1"/>
      </tp>
      <tp t="s">
        <v>#N/A N/A</v>
        <stp/>
        <stp>##V3_BDPV12</stp>
        <stp>.CHALUM Index</stp>
        <stp>chg pct 5d</stp>
        <stp>[factors_multi_coint_us.xlsx]factor!R23C22</stp>
        <tr r="V23" s="1"/>
      </tp>
      <tp>
        <v>2.8566280000000002</v>
        <stp/>
        <stp>##V3_BDPV12</stp>
        <stp>.EUALUM Index</stp>
        <stp>chg pct 5d</stp>
        <stp>[factors_multi_coint_us.xlsx]factor!R22C22</stp>
        <tr r="V22" s="1"/>
      </tp>
      <tp t="s">
        <v>#N/A Invalid Security</v>
        <stp/>
        <stp>##V3_BDPV12</stp>
        <stp>.CNSLOP Index</stp>
        <stp>chg pct 5d</stp>
        <stp>[factors_multi_coint_us.xlsx]factor!R36C20</stp>
        <tr r="T36" s="1"/>
      </tp>
      <tp>
        <v>1.9195139999999999</v>
        <stp/>
        <stp>##V3_BDPV12</stp>
        <stp>.AUSLOP Index</stp>
        <stp>chg pct 5d</stp>
        <stp>[factors_multi_coint_us.xlsx]factor!R40C20</stp>
        <tr r="T40" s="1"/>
      </tp>
      <tp t="s">
        <v>#N/A Invalid Security</v>
        <stp/>
        <stp>##V3_BDPV12</stp>
        <stp>.JPSLOP Index</stp>
        <stp>chg pct 5d</stp>
        <stp>[factors_multi_coint_us.xlsx]factor!R25C20</stp>
        <tr r="T25" s="1"/>
      </tp>
      <tp>
        <v>2.9442179999999998</v>
        <stp/>
        <stp>##V3_BDPV12</stp>
        <stp>.KRSLOP Index</stp>
        <stp>chg pct 5d</stp>
        <stp>[factors_multi_coint_us.xlsx]factor!R34C20</stp>
        <tr r="T34" s="1"/>
      </tp>
      <tp>
        <v>-10.436389999999999</v>
        <stp/>
        <stp>##V3_BDPV12</stp>
        <stp>.HKSLOP Index</stp>
        <stp>chg pct 5d</stp>
        <stp>[factors_multi_coint_us.xlsx]factor!R38C20</stp>
        <tr r="T38" s="1"/>
      </tp>
      <tp>
        <v>2.6826080000000001</v>
        <stp/>
        <stp>##V3_BDPV12</stp>
        <stp>.INSLOP Index</stp>
        <stp>chg pct 5d</stp>
        <stp>[factors_multi_coint_us.xlsx]factor!R42C20</stp>
        <tr r="T42" s="1"/>
      </tp>
      <tp>
        <v>-0.96593797661413594</v>
        <stp/>
        <stp>##V3_BDPV12</stp>
        <stp>XW1 Comdty</stp>
        <stp>chg pct 5d</stp>
        <stp>[factors_multi_coint_us.xlsx]factor!R21C12</stp>
        <tr r="L21" s="1"/>
      </tp>
      <tp t="s">
        <v>HANG SENG INDEX</v>
        <stp/>
        <stp>##V3_BDPV12</stp>
        <stp>HSI Index</stp>
        <stp>short name</stp>
        <stp>[factors_multi_coint_us.xlsx]display!R6C3</stp>
        <tr r="C6" s="10"/>
      </tp>
      <tp>
        <v>3.6773739999999999E-2</v>
        <stp/>
        <stp>##V3_BDPV12</stp>
        <stp>.CNY/CNH Index</stp>
        <stp>chg pct 5d</stp>
        <stp>[factors_multi_coint_us.xlsx]factor!R19C8</stp>
        <tr r="H19" s="1"/>
      </tp>
      <tp t="s">
        <v>USD-CNY X-RATE</v>
        <stp/>
        <stp>##V3_BDPV12</stp>
        <stp>USDCNY Curncy</stp>
        <stp>short name</stp>
        <stp>[factors_multi_coint_us.xlsx]aluminum!R14C3</stp>
        <tr r="C14" s="20"/>
      </tp>
      <tp t="s">
        <v>DOLLAR INDEX SPOT</v>
        <stp/>
        <stp>##V3_BDPV12</stp>
        <stp>DXY Index</stp>
        <stp>short name</stp>
        <stp>[factors_multi_coint_us.xlsx]solar!R22C3</stp>
        <tr r="C22" s="12"/>
      </tp>
      <tp t="s">
        <v>AFLAC INC</v>
        <stp/>
        <stp>##V3_BDPV12</stp>
        <stp>AFL Equity</stp>
        <stp>short name</stp>
        <stp>[factors_multi_coint_us.xlsx]bank!R5C16</stp>
        <tr r="P5" s="18"/>
      </tp>
      <tp t="s">
        <v>AP Dollar Index</v>
        <stp/>
        <stp>##V3_BDPV12</stp>
        <stp>ADXY Index</stp>
        <stp>short_name</stp>
        <stp>[factors_multi_coint_us.xlsx]shipping!R50C3</stp>
        <tr r="C50" s="2"/>
      </tp>
      <tp>
        <v>3.6773739999999999E-2</v>
        <stp/>
        <stp>##V3_BDPV12</stp>
        <stp>.CNY/CNH Index</stp>
        <stp>chg pct 5d</stp>
        <stp>[factors_multi_coint_us.xlsx]factor!R18C6</stp>
        <tr r="F18" s="1"/>
      </tp>
      <tp>
        <v>3.6773739999999999E-2</v>
        <stp/>
        <stp>##V3_BDPV12</stp>
        <stp>.CNY/CNH Index</stp>
        <stp>chg pct 5d</stp>
        <stp>[factors_multi_coint_us.xlsx]factor!R18C4</stp>
        <tr r="D18" s="1"/>
      </tp>
      <tp>
        <v>0.31552180000000002</v>
        <stp/>
        <stp>##V3_BDPV12</stp>
        <stp>BISHIPGC Index</stp>
        <stp>chg pct 5d</stp>
        <stp>[factors_multi_coint_us.xlsx]factor!R22C2</stp>
        <tr r="B22" s="1"/>
      </tp>
      <tp t="s">
        <v>ROYAL DUTCH SH-A</v>
        <stp/>
        <stp>##V3_BDPV12</stp>
        <stp>RDSA LN Equity</stp>
        <stp>short name</stp>
        <stp>[factors_multi_coint_us.xlsx]oil!R20C3</stp>
        <tr r="C20" s="37"/>
      </tp>
      <tp t="s">
        <v>TOPIX INDEX (TOKYO)</v>
        <stp/>
        <stp>##V3_BDPV12</stp>
        <stp>TPX Index</stp>
        <stp>short name</stp>
        <stp>[factors_multi_coint_us.xlsx]solar!R10C3</stp>
        <tr r="C10" s="12"/>
      </tp>
      <tp t="s">
        <v>AP Dollar Index</v>
        <stp/>
        <stp>##V3_BDPV12</stp>
        <stp>ADXY Index</stp>
        <stp>short_name</stp>
        <stp>[factors_multi_coint_us.xlsx]utility!R35C3</stp>
        <tr r="C35" s="3"/>
      </tp>
      <tp t="s">
        <v>MSCI EUROPE</v>
        <stp/>
        <stp>##V3_BDPV12</stp>
        <stp>MXEU Index</stp>
        <stp>short name</stp>
        <stp>[factors_multi_coint_us.xlsx]display!R13C3</stp>
        <tr r="C13" s="10"/>
      </tp>
      <tp t="s">
        <v>AP Dollar Index</v>
        <stp/>
        <stp>##V3_BDPV12</stp>
        <stp>ADXY Index</stp>
        <stp>short_name</stp>
        <stp>[factors_multi_coint_us.xlsx]steel!R45C3</stp>
        <tr r="C45" s="4"/>
      </tp>
      <tp t="s">
        <v>USD-JPY X-RATE</v>
        <stp/>
        <stp>##V3_BDPV12</stp>
        <stp>USDJPY Curncy</stp>
        <stp>short name</stp>
        <stp>[factors_multi_coint_us.xlsx]aluminum!R16C3</stp>
        <tr r="C16" s="20"/>
      </tp>
      <tp t="s">
        <v>#N/A Invalid Security</v>
        <stp/>
        <stp>##V3_BDPV12</stp>
        <stp>.ARALUM Index</stp>
        <stp>short name</stp>
        <stp>[factors_multi_coint_us.xlsx]aluminum!R55C3</stp>
        <tr r="C55" s="20"/>
      </tp>
      <tp t="s">
        <v>china aluminum</v>
        <stp/>
        <stp>##V3_BDPV12</stp>
        <stp>.CHALUM Index</stp>
        <stp>short name</stp>
        <stp>[factors_multi_coint_us.xlsx]aluminum!R27C3</stp>
        <tr r="C27" s="20"/>
      </tp>
      <tp>
        <v>10.71</v>
        <stp/>
        <stp>##V3_BDPV12</stp>
        <stp>D08WMDMD Index</stp>
        <stp>chg pct 5d</stp>
        <stp>[factors_multi_coint_us.xlsx]factor!R32C2</stp>
        <tr r="B32" s="1"/>
      </tp>
      <tp>
        <v>0.9173</v>
        <stp/>
        <stp>##V3_BDPV12</stp>
        <stp>CNY Curncy</stp>
        <stp>chg pct 5d</stp>
        <stp>[factors_multi_coint_us.xlsx]factor!R16C16</stp>
        <tr r="P16" s="1"/>
      </tp>
      <tp>
        <v>0.9173</v>
        <stp/>
        <stp>##V3_BDPV12</stp>
        <stp>CNY Curncy</stp>
        <stp>chg pct 5d</stp>
        <stp>[factors_multi_coint_us.xlsx]factor!R16C14</stp>
        <tr r="N16" s="1"/>
      </tp>
      <tp>
        <v>-0.3</v>
        <stp/>
        <stp>##V3_BDPV12</stp>
        <stp>GCNY10YR Index</stp>
        <stp>chg pct 5d</stp>
        <stp>[factors_multi_coint_us.xlsx]factor!R35C20</stp>
        <tr r="T35" s="1"/>
      </tp>
      <tp t="s">
        <v>CITIGROUP INC</v>
        <stp/>
        <stp>##V3_BDPV12</stp>
        <stp>C UN Equity</stp>
        <stp>short name</stp>
        <stp>[factors_multi_coint_us.xlsx]bank!R5C5</stp>
        <tr r="E5" s="18"/>
      </tp>
      <tp t="s">
        <v>europe aluminum</v>
        <stp/>
        <stp>##V3_BDPV12</stp>
        <stp>.EUALUM Index</stp>
        <stp>short name</stp>
        <stp>[factors_multi_coint_us.xlsx]aluminum!R26C3</stp>
        <tr r="C26" s="20"/>
      </tp>
      <tp>
        <v>-3.64</v>
        <stp/>
        <stp>##V3_BDPV12</stp>
        <stp>WCIDSHLA Index</stp>
        <stp>chg pct 5d</stp>
        <stp>[factors_multi_coint_us.xlsx]factor!R38C2</stp>
        <tr r="B38" s="1"/>
      </tp>
      <tp t="s">
        <v>TOPIX IRON &amp; STEEL INDEX</v>
        <stp/>
        <stp>##V3_BDPV12</stp>
        <stp>TPIRON Index</stp>
        <stp>short_name</stp>
        <stp>[factors_multi_coint_us.xlsx]steel!R53C3</stp>
        <tr r="C53" s="4"/>
      </tp>
      <tp t="s">
        <v>3/31/2016</v>
        <stp/>
        <stp>##V3_BDPV12</stp>
        <stp>TRU1LTSV Index</stp>
        <stp>last update dt</stp>
        <stp>[factors_multi_coint_us.xlsx]auto!R35C8</stp>
        <tr r="H35" s="33"/>
      </tp>
      <tp t="s">
        <v>7/31/2017</v>
        <stp/>
        <stp>##V3_BDPV12</stp>
        <stp>AUTMKRVS Index</stp>
        <stp>last update dt</stp>
        <stp>[factors_multi_coint_us.xlsx]auto!R31C8</stp>
        <tr r="H31" s="33"/>
      </tp>
      <tp>
        <v>-2.13</v>
        <stp/>
        <stp>##V3_BDPV12</stp>
        <stp>WCIDSHRO Index</stp>
        <stp>chg pct 5d</stp>
        <stp>[factors_multi_coint_us.xlsx]factor!R39C2</stp>
        <tr r="B39" s="1"/>
      </tp>
      <tp t="s">
        <v>Hong Kong 10Y</v>
        <stp/>
        <stp>##V3_BDPV12</stp>
        <stp>HKGG10Y Index</stp>
        <stp>short name</stp>
        <stp>[factors_multi_coint_us.xlsx]bank!R37C3</stp>
        <tr r="C37" s="18"/>
      </tp>
      <tp t="s">
        <v>india aluminum</v>
        <stp/>
        <stp>##V3_BDPV12</stp>
        <stp>.INALUM Index</stp>
        <stp>short name</stp>
        <stp>[factors_multi_coint_us.xlsx]aluminum!R28C3</stp>
        <tr r="C28" s="20"/>
      </tp>
      <tp t="s">
        <v>STATOIL ASA</v>
        <stp/>
        <stp>##V3_BDPV12</stp>
        <stp>STL NO Equity</stp>
        <stp>short name</stp>
        <stp>[factors_multi_coint_us.xlsx]oil!R23C3</stp>
        <tr r="C23" s="37"/>
      </tp>
      <tp t="s">
        <v>S&amp;P 500 INDEX</v>
        <stp/>
        <stp>##V3_BDPV12</stp>
        <stp>SPX Index</stp>
        <stp>short_name</stp>
        <stp>[factors_multi_coint_us.xlsx]utility!R14C3</stp>
        <tr r="C14" s="3"/>
      </tp>
      <tp>
        <v>1.7013769999999999</v>
        <stp/>
        <stp>##V3_BDPV12</stp>
        <stp>TPELEC Index</stp>
        <stp>chg pct 5d</stp>
        <stp>[factors_multi_coint_us.xlsx]factor!R25C6</stp>
        <tr r="F25" s="1"/>
      </tp>
      <tp t="s">
        <v>TAIWAN TAIEX INDEX</v>
        <stp/>
        <stp>##V3_BDPV12</stp>
        <stp>TWSE Index</stp>
        <stp>short name</stp>
        <stp>[factors_multi_coint_us.xlsx]solar!R12C3</stp>
        <tr r="C12" s="12"/>
      </tp>
      <tp t="s">
        <v>S&amp;P 500 INDEX</v>
        <stp/>
        <stp>##V3_BDPV12</stp>
        <stp>SPX Index</stp>
        <stp>short name</stp>
        <stp>[factors_multi_coint_us.xlsx]solar!R15C3</stp>
        <tr r="C15" s="12"/>
      </tp>
      <tp t="s">
        <v>7/31/2017</v>
        <stp/>
        <stp>##V3_BDPV12</stp>
        <stp>IPVPTOTL Index</stp>
        <stp>last update dt</stp>
        <stp>[factors_multi_coint_us.xlsx]auto!R23C8</stp>
        <tr r="H23" s="33"/>
      </tp>
      <tp t="s">
        <v>7/31/2017</v>
        <stp/>
        <stp>##V3_BDPV12</stp>
        <stp>JDCSHNDA Index</stp>
        <stp>last update dt</stp>
        <stp>[factors_multi_coint_us.xlsx]auto!R26C8</stp>
        <tr r="H26" s="33"/>
      </tp>
    </main>
    <main first="bloomberg.rtd">
      <tp t="s">
        <v>YASKAWA ELECTRIC</v>
        <stp/>
        <stp>##V3_BDPV12</stp>
        <stp>6506 JP Equity</stp>
        <stp>short_name</stp>
        <stp>[factors_multi_coint_us.xlsx]Equity Universe!R6C18</stp>
        <tr r="R6" s="5"/>
      </tp>
      <tp t="s">
        <v>CNY onshore/offshore</v>
        <stp/>
        <stp>##V3_BDPV12</stp>
        <stp>.CNY/CNH Index</stp>
        <stp>short name</stp>
        <stp>[factors_multi_coint_us.xlsx]oil!R9C3</stp>
        <tr r="C9" s="37"/>
      </tp>
      <tp t="s">
        <v>US Auto Sales Honda Total Cars</v>
        <stp/>
        <stp>##V3_BDPV12</stp>
        <stp>JDCSHNDA Index</stp>
        <stp>name</stp>
        <stp>[factors_multi_coint_us.xlsx]auto!R26C3</stp>
        <tr r="C26" s="33"/>
      </tp>
      <tp t="s">
        <v>Brent/WTI Ratio</v>
        <stp/>
        <stp>##V3_BDPV12</stp>
        <stp>.OILRATIO Index</stp>
        <stp>short name</stp>
        <stp>[factors_multi_coint_us.xlsx]bank!R46C3</stp>
        <tr r="C46" s="18"/>
      </tp>
      <tp t="s">
        <v>NSK LTD</v>
        <stp/>
        <stp>##V3_BDPV12</stp>
        <stp>6471 JP Equity</stp>
        <stp>short_name</stp>
        <stp>[factors_multi_coint_us.xlsx]Equity Universe!R8C18</stp>
        <tr r="R8" s="5"/>
      </tp>
      <tp t="s">
        <v>THK CO LTD</v>
        <stp/>
        <stp>##V3_BDPV12</stp>
        <stp>6481 JP Equity</stp>
        <stp>short_name</stp>
        <stp>[factors_multi_coint_us.xlsx]Equity Universe!R7C18</stp>
        <tr r="R7" s="5"/>
      </tp>
      <tp>
        <v>1.2575190000000001</v>
        <stp/>
        <stp>##V3_BDPV12</stp>
        <stp>HSAHP Index</stp>
        <stp>chg pct 5d</stp>
        <stp>[factors_multi_coint_us.xlsx]factor!R4C12</stp>
        <tr r="L4" s="1"/>
      </tp>
      <tp>
        <v>1.2575190000000001</v>
        <stp/>
        <stp>##V3_BDPV12</stp>
        <stp>HSAHP Index</stp>
        <stp>chg pct 5d</stp>
        <stp>[factors_multi_coint_us.xlsx]factor!R4C14</stp>
        <tr r="N4" s="1"/>
      </tp>
      <tp>
        <v>1.2575190000000001</v>
        <stp/>
        <stp>##V3_BDPV12</stp>
        <stp>HSAHP Index</stp>
        <stp>chg pct 5d</stp>
        <stp>[factors_multi_coint_us.xlsx]factor!R4C16</stp>
        <tr r="P4" s="1"/>
      </tp>
      <tp>
        <v>1.2575190000000001</v>
        <stp/>
        <stp>##V3_BDPV12</stp>
        <stp>HSAHP Index</stp>
        <stp>chg pct 5d</stp>
        <stp>[factors_multi_coint_us.xlsx]factor!R4C18</stp>
        <tr r="R4" s="1"/>
      </tp>
      <tp>
        <v>1.2575190000000001</v>
        <stp/>
        <stp>##V3_BDPV12</stp>
        <stp>HSAHP Index</stp>
        <stp>chg pct 5d</stp>
        <stp>[factors_multi_coint_us.xlsx]factor!R4C20</stp>
        <tr r="T4" s="1"/>
      </tp>
      <tp>
        <v>1.010311</v>
        <stp/>
        <stp>##V3_BDPV12</stp>
        <stp>6988 JP Equity</stp>
        <stp>chg pct 5d</stp>
        <stp>[factors_multi_coint_us.xlsx]factor!R25C16</stp>
        <tr r="P25" s="1"/>
      </tp>
      <tp>
        <v>1.010311</v>
        <stp/>
        <stp>##V3_BDPV12</stp>
        <stp>6988 JP Equity</stp>
        <stp>chg pct 5d</stp>
        <stp>[factors_multi_coint_us.xlsx]factor!R25C14</stp>
        <tr r="N25" s="1"/>
      </tp>
      <tp t="s">
        <v>DOLLAR INDEX SPOT</v>
        <stp/>
        <stp>##V3_BDPV12</stp>
        <stp>DXY Curncy</stp>
        <stp>short name</stp>
        <stp>[factors_multi_coint_us.xlsx]display!R16C3</stp>
        <tr r="C16" s="10"/>
      </tp>
      <tp>
        <v>-0.5387556</v>
        <stp/>
        <stp>##V3_BDPV12</stp>
        <stp>AS51 Index</stp>
        <stp>chg pct 5d</stp>
        <stp>[factors_multi_coint_us.xlsx]factor!R9C10</stp>
        <tr r="J9" s="1"/>
      </tp>
      <tp t="s">
        <v>Bloomberg 380 Bunker Index</v>
        <stp/>
        <stp>##V3_BDPV12</stp>
        <stp>BUNKI380 Index</stp>
        <stp>short name</stp>
        <stp>[factors_multi_coint_us.xlsx]solar!R25C3</stp>
        <tr r="C25" s="12"/>
      </tp>
      <tp t="s">
        <v>West Africa to US Atlantic</v>
        <stp/>
        <stp>##V3_BDPV12</stp>
        <stp>D13DWAUA Index</stp>
        <stp>short_name</stp>
        <stp>[factors_multi_coint_us.xlsx]shipping!R34C3</stp>
        <tr r="C34" s="2"/>
      </tp>
      <tp t="s">
        <v>BHP BILLITON LTD</v>
        <stp/>
        <stp>##V3_BDPV12</stp>
        <stp>BHP AU Equity</stp>
        <stp>short_name</stp>
        <stp>[factors_multi_coint_us.xlsx]steel!R32C3</stp>
        <tr r="C32" s="4"/>
      </tp>
      <tp>
        <v>2.3128814648249238</v>
        <stp/>
        <stp>##V3_BDPV12</stp>
        <stp>TRC1 Comdty</stp>
        <stp>chg pct 5d</stp>
        <stp>[factors_multi_coint_us.xlsx]factor!R21C6</stp>
        <tr r="F21" s="1"/>
      </tp>
      <tp>
        <v>2.3128814648249238</v>
        <stp/>
        <stp>##V3_BDPV12</stp>
        <stp>TRC1 Comdty</stp>
        <stp>chg pct 5d</stp>
        <stp>[factors_multi_coint_us.xlsx]factor!R21C4</stp>
        <tr r="D21" s="1"/>
      </tp>
      <tp t="s">
        <v>Vehicle True Cost of Incentive</v>
        <stp/>
        <stp>##V3_BDPV12</stp>
        <stp>TRU1PLXC Index</stp>
        <stp>name</stp>
        <stp>[factors_multi_coint_us.xlsx]auto!R33C3</stp>
        <tr r="C33" s="33"/>
      </tp>
      <tp t="s">
        <v>USD-AUD X-RATE</v>
        <stp/>
        <stp>##V3_BDPV12</stp>
        <stp>USDAUD Curncy</stp>
        <stp>short name</stp>
        <stp>[factors_multi_coint_us.xlsx]solar!R18C3</stp>
        <tr r="C18" s="12"/>
      </tp>
      <tp>
        <v>-0.5387556</v>
        <stp/>
        <stp>##V3_BDPV12</stp>
        <stp>AS51 Index</stp>
        <stp>chg pct 5d</stp>
        <stp>[factors_multi_coint_us.xlsx]factor!R9C2</stp>
        <tr r="B9" s="1"/>
      </tp>
      <tp>
        <v>-0.5387556</v>
        <stp/>
        <stp>##V3_BDPV12</stp>
        <stp>AS51 Index</stp>
        <stp>chg pct 5d</stp>
        <stp>[factors_multi_coint_us.xlsx]factor!R9C6</stp>
        <tr r="F9" s="1"/>
      </tp>
      <tp>
        <v>-0.5387556</v>
        <stp/>
        <stp>##V3_BDPV12</stp>
        <stp>AS51 Index</stp>
        <stp>chg pct 5d</stp>
        <stp>[factors_multi_coint_us.xlsx]factor!R9C4</stp>
        <tr r="D9" s="1"/>
      </tp>
      <tp t="s">
        <v>8/31/2017</v>
        <stp/>
        <stp>##V3_BDPV12</stp>
        <stp>WCIDSHRO Index</stp>
        <stp>last update dt</stp>
        <stp>[factors_multi_coint_us.xlsx]shipping!R44C16</stp>
        <tr r="P44" s="2"/>
      </tp>
      <tp t="s">
        <v>KUBOTA CORP</v>
        <stp/>
        <stp>##V3_BDPV12</stp>
        <stp>6326 JP Equity</stp>
        <stp>short_name</stp>
        <stp>[factors_multi_coint_us.xlsx]Equity Universe!R10C18</stp>
        <tr r="R10" s="5"/>
      </tp>
      <tp t="s">
        <v>Iron Ore Spot Price Index 62%</v>
        <stp/>
        <stp>##V3_BDPV12</stp>
        <stp>ISIX62IU Index</stp>
        <stp>name</stp>
        <stp>[factors_multi_coint_us.xlsx]shipping!R37C3</stp>
        <tr r="C37" s="2"/>
      </tp>
      <tp t="s">
        <v>USD-CNY X-RATE</v>
        <stp/>
        <stp>##V3_BDPV12</stp>
        <stp>USDCNY Curncy</stp>
        <stp>short name</stp>
        <stp>[factors_multi_coint_us.xlsx]solar!R19C3</stp>
        <tr r="C19" s="12"/>
      </tp>
      <tp t="s">
        <v>IHI CORP</v>
        <stp/>
        <stp>##V3_BDPV12</stp>
        <stp>7013 JP Equity</stp>
        <stp>short_name</stp>
        <stp>[factors_multi_coint_us.xlsx]Equity Universe!R9C18</stp>
        <tr r="R9" s="5"/>
      </tp>
      <tp t="s">
        <v>Vehicle True Cost of Incentive</v>
        <stp/>
        <stp>##V3_BDPV12</stp>
        <stp>TRU1SUBC Index</stp>
        <stp>name</stp>
        <stp>[factors_multi_coint_us.xlsx]auto!R36C3</stp>
        <tr r="C36" s="33"/>
      </tp>
      <tp t="s">
        <v>South Korean Won Spot</v>
        <stp/>
        <stp>##V3_BDPV12</stp>
        <stp>KRW Curncy</stp>
        <stp>short name</stp>
        <stp>[factors_multi_coint_us.xlsx]display!R18C3</stp>
        <tr r="C18" s="10"/>
      </tp>
      <tp t="s">
        <v>SMC CORP</v>
        <stp/>
        <stp>##V3_BDPV12</stp>
        <stp>6273 JP Equity</stp>
        <stp>short_name</stp>
        <stp>[factors_multi_coint_us.xlsx]Equity Universe!R3C18</stp>
        <tr r="R3" s="5"/>
      </tp>
      <tp t="s">
        <v>jpnk 400/nky225</v>
        <stp/>
        <stp>##V3_BDPV12</stp>
        <stp>.NK4NK225 Index</stp>
        <stp>short name</stp>
        <stp>[factors_multi_coint_us.xlsx]bank!R53C3</stp>
        <tr r="C53" s="18"/>
      </tp>
      <tp t="s">
        <v>US Auto Sales Nissan Total Car</v>
        <stp/>
        <stp>##V3_BDPV12</stp>
        <stp>JDCSNISN Index</stp>
        <stp>name</stp>
        <stp>[factors_multi_coint_us.xlsx]auto!R27C3</stp>
        <tr r="C27" s="33"/>
      </tp>
      <tp t="s">
        <v>US 10 Year</v>
        <stp/>
        <stp>##V3_BDPV12</stp>
        <stp>USGG10YR Index</stp>
        <stp>short name</stp>
        <stp>[factors_multi_coint_us.xlsx]bank!R24C3</stp>
        <tr r="C24" s="18"/>
      </tp>
      <tp t="s">
        <v>GUGGENHEIM SOLAR</v>
        <stp/>
        <stp>##V3_BDPV12</stp>
        <stp>TAN US Equity</stp>
        <stp>short name</stp>
        <stp>[factors_multi_coint_us.xlsx]solar!R26C3</stp>
        <tr r="C26" s="12"/>
      </tp>
      <tp>
        <v>-0.56925996204932749</v>
        <stp/>
        <stp>##V3_BDPV12</stp>
        <stp>CL1 Comdty</stp>
        <stp>chg pct 5d</stp>
        <stp>[factors_multi_coint_us.xlsx]factor!R19C2</stp>
        <tr r="B19" s="1"/>
      </tp>
      <tp>
        <v>-0.56925996204932749</v>
        <stp/>
        <stp>##V3_BDPV12</stp>
        <stp>CL1 Comdty</stp>
        <stp>chg pct 5d</stp>
        <stp>[factors_multi_coint_us.xlsx]factor!R19C4</stp>
        <tr r="D19" s="1"/>
      </tp>
      <tp>
        <v>-0.56925996204932749</v>
        <stp/>
        <stp>##V3_BDPV12</stp>
        <stp>CL1 Comdty</stp>
        <stp>chg pct 5d</stp>
        <stp>[factors_multi_coint_us.xlsx]factor!R19C6</stp>
        <tr r="F19" s="1"/>
      </tp>
      <tp>
        <v>-0.49845970000000001</v>
        <stp/>
        <stp>##V3_BDPV12</stp>
        <stp>.JPINFL10 Index</stp>
        <stp>chg pct 5d</stp>
        <stp>[factors_multi_coint_us.xlsx]factor!R27C20</stp>
        <tr r="T27" s="1"/>
      </tp>
      <tp t="s">
        <v>US-China hot rolled spread</v>
        <stp/>
        <stp>##V3_BDPV12</stp>
        <stp>.HOT_ROLL Index</stp>
        <stp>short_name</stp>
        <stp>[factors_multi_coint_us.xlsx]steel!R27C3</stp>
        <tr r="C27" s="4"/>
      </tp>
      <tp>
        <v>0</v>
        <stp/>
        <stp>##V3_BDPV12</stp>
        <stp>.BOND_SPR Index</stp>
        <stp>chg pct 5d</stp>
        <stp>[factors_multi_coint_us.xlsx]factor!R45C20</stp>
        <tr r="T45" s="1"/>
      </tp>
      <tp>
        <v>-4.1363079999999997</v>
        <stp/>
        <stp>##V3_BDPV12</stp>
        <stp>.GOVTUSJP Index</stp>
        <stp>chg pct 5d</stp>
        <stp>[factors_multi_coint_us.xlsx]factor!R28C20</stp>
        <tr r="T28" s="1"/>
      </tp>
      <tp>
        <v>0.9457139</v>
        <stp/>
        <stp>##V3_BDPV12</stp>
        <stp>NLR Equity</stp>
        <stp>chg pct 5d</stp>
        <stp>[factors_multi_coint_us.xlsx]factor!R23C4</stp>
        <tr r="D23" s="1"/>
      </tp>
      <tp t="s">
        <v>VANECK VECTORS U</v>
        <stp/>
        <stp>##V3_BDPV12</stp>
        <stp>NLR Equity</stp>
        <stp>short_name</stp>
        <stp>[factors_multi_coint_us.xlsx]utility!R27C3</stp>
        <tr r="C27" s="3"/>
      </tp>
      <tp>
        <v>1.2398690000000001</v>
        <stp/>
        <stp>##V3_BDPV12</stp>
        <stp>SPX Index</stp>
        <stp>chg pct 5d</stp>
        <stp>[factors_multi_coint_us.xlsx]factor!R11C20</stp>
        <tr r="T11" s="1"/>
      </tp>
      <tp>
        <v>1.2398690000000001</v>
        <stp/>
        <stp>##V3_BDPV12</stp>
        <stp>SPX Index</stp>
        <stp>chg pct 5d</stp>
        <stp>[factors_multi_coint_us.xlsx]factor!R11C18</stp>
        <tr r="R11" s="1"/>
      </tp>
      <tp>
        <v>1.2398690000000001</v>
        <stp/>
        <stp>##V3_BDPV12</stp>
        <stp>SPX Index</stp>
        <stp>chg pct 5d</stp>
        <stp>[factors_multi_coint_us.xlsx]factor!R11C16</stp>
        <tr r="P11" s="1"/>
      </tp>
      <tp>
        <v>1.2398690000000001</v>
        <stp/>
        <stp>##V3_BDPV12</stp>
        <stp>SPX Index</stp>
        <stp>chg pct 5d</stp>
        <stp>[factors_multi_coint_us.xlsx]factor!R11C14</stp>
        <tr r="N11" s="1"/>
      </tp>
      <tp>
        <v>1.2398690000000001</v>
        <stp/>
        <stp>##V3_BDPV12</stp>
        <stp>SPX Index</stp>
        <stp>chg pct 5d</stp>
        <stp>[factors_multi_coint_us.xlsx]factor!R11C12</stp>
        <tr r="L11" s="1"/>
      </tp>
      <tp>
        <v>1.2398690000000001</v>
        <stp/>
        <stp>##V3_BDPV12</stp>
        <stp>SPX Index</stp>
        <stp>chg pct 5d</stp>
        <stp>[factors_multi_coint_us.xlsx]factor!R10C10</stp>
        <tr r="J10" s="1"/>
      </tp>
      <tp>
        <v>0.99763400000000002</v>
        <stp/>
        <stp>##V3_BDPV12</stp>
        <stp>.OILRATIO Index</stp>
        <stp>chg pct 5d</stp>
        <stp>[factors_multi_coint_us.xlsx]factor!R48C20</stp>
        <tr r="T48" s="1"/>
      </tp>
      <tp t="s">
        <v>USD-JPY X-RATE</v>
        <stp/>
        <stp>##V3_BDPV12</stp>
        <stp>USDJPY Curncy</stp>
        <stp>short name</stp>
        <stp>[factors_multi_coint_us.xlsx]solar!R16C3</stp>
        <tr r="C16" s="12"/>
      </tp>
      <tp t="s">
        <v>USGGBE10-USGGBE05</v>
        <stp/>
        <stp>##V3_BDPV12</stp>
        <stp>.USBESLOP Index</stp>
        <stp>short name</stp>
        <stp>[factors_multi_coint_us.xlsx]bank!R25C3</stp>
        <tr r="C25" s="18"/>
      </tp>
      <tp t="s">
        <v>8/31/2017</v>
        <stp/>
        <stp>##V3_BDPV12</stp>
        <stp>WCIDSHLA Index</stp>
        <stp>last update dt</stp>
        <stp>[factors_multi_coint_us.xlsx]shipping!R43C16</stp>
        <tr r="P43" s="2"/>
      </tp>
      <tp>
        <v>-7.3768029999999998</v>
        <stp/>
        <stp>##V3_BDPV12</stp>
        <stp>.USINFL10 Index</stp>
        <stp>chg pct 5d</stp>
        <stp>[factors_multi_coint_us.xlsx]factor!R23C20</stp>
        <tr r="T23" s="1"/>
      </tp>
      <tp t="s">
        <v>USD-EUR X-RATE</v>
        <stp/>
        <stp>##V3_BDPV12</stp>
        <stp>USDEUR Curncy</stp>
        <stp>short name</stp>
        <stp>[factors_multi_coint_us.xlsx]solar!R17C3</stp>
        <tr r="C17" s="12"/>
      </tp>
      <tp>
        <v>0.41322310000000001</v>
        <stp/>
        <stp>##V3_BDPV12</stp>
        <stp>4043 JP Equity</stp>
        <stp>chg pct 5d</stp>
        <stp>[factors_multi_coint_us.xlsx]factor!R36C18</stp>
        <tr r="R36" s="1"/>
      </tp>
      <tp t="s">
        <v>Japanese Yen Spot</v>
        <stp/>
        <stp>##V3_BDPV12</stp>
        <stp>JPY Curncy</stp>
        <stp>short name</stp>
        <stp>[factors_multi_coint_us.xlsx]display!R17C3</stp>
        <tr r="C17" s="10"/>
      </tp>
      <tp>
        <v>-4.5101550000000001</v>
        <stp/>
        <stp>##V3_BDPV12</stp>
        <stp>.USBESLOP Index</stp>
        <stp>chg pct 5d</stp>
        <stp>[factors_multi_coint_us.xlsx]factor!R21C20</stp>
        <tr r="T21" s="1"/>
      </tp>
      <tp t="s">
        <v>India 10Y</v>
        <stp/>
        <stp>##V3_BDPV12</stp>
        <stp>GIND10YR Index</stp>
        <stp>short name</stp>
        <stp>[factors_multi_coint_us.xlsx]bank!R41C3</stp>
        <tr r="C41" s="18"/>
      </tp>
      <tp>
        <v>-1.414148</v>
        <stp/>
        <stp>##V3_BDPV12</stp>
        <stp>.ALUM_SPR Index</stp>
        <stp>chg pct 5d</stp>
        <stp>[factors_multi_coint_us.xlsx]factor!R16C22</stp>
        <tr r="V16" s="1"/>
      </tp>
      <tp t="s">
        <v>Japan Consumer D/S</v>
        <stp/>
        <stp>##V3_BDPV12</stp>
        <stp>.JPCD/CS Index</stp>
        <stp>short name</stp>
        <stp>[factors_multi_coint_us.xlsx]bank!R45C3</stp>
        <tr r="C45" s="18"/>
      </tp>
      <tp t="s">
        <v>USD-KRW X-RATE</v>
        <stp/>
        <stp>##V3_BDPV12</stp>
        <stp>USDKRW Curncy</stp>
        <stp>short name</stp>
        <stp>[factors_multi_coint_us.xlsx]solar!R20C3</stp>
        <tr r="C20" s="12"/>
      </tp>
      <tp>
        <v>-2.0798199999999998</v>
        <stp/>
        <stp>##V3_BDPV12</stp>
        <stp>8729 JP Equity</stp>
        <stp>chg pct 5d</stp>
        <stp>[factors_multi_coint_us.xlsx]factor!R29C16</stp>
        <tr r="P29" s="1"/>
      </tp>
      <tp>
        <v>0.48</v>
        <stp/>
        <stp>##V3_BDPV12</stp>
        <stp>ADXY Index</stp>
        <stp>chg pct 5d</stp>
        <stp>[factors_multi_coint_us.xlsx]factor!R17C14</stp>
        <tr r="N17" s="1"/>
      </tp>
      <tp>
        <v>0.48</v>
        <stp/>
        <stp>##V3_BDPV12</stp>
        <stp>ADXY Index</stp>
        <stp>chg pct 5d</stp>
        <stp>[factors_multi_coint_us.xlsx]factor!R17C16</stp>
        <tr r="P17" s="1"/>
      </tp>
      <tp t="s">
        <v>MSCI World/Leisure Eq&amp;Pr</v>
        <stp/>
        <stp>##V3_BDPV12</stp>
        <stp>MXWO0LE Index</stp>
        <stp>short name</stp>
        <stp>[factors_multi_coint_us.xlsx]display!R32C3</stp>
        <tr r="C32" s="10"/>
      </tp>
      <tp t="s">
        <v>FANUC CORP</v>
        <stp/>
        <stp>##V3_BDPV12</stp>
        <stp>6954 JP Equity</stp>
        <stp>short_name</stp>
        <stp>[factors_multi_coint_us.xlsx]Equity Universe!R4C18</stp>
        <tr r="R4" s="5"/>
      </tp>
      <tp t="s">
        <v>Thailand Car Sales Toyota</v>
        <stp/>
        <stp>##V3_BDPV12</stp>
        <stp>THCSTOYO Index</stp>
        <stp>name</stp>
        <stp>[factors_multi_coint_us.xlsx]auto!R28C3</stp>
        <tr r="C28" s="33"/>
      </tp>
      <tp t="s">
        <v>JPM EMCI Live Spot</v>
        <stp/>
        <stp>##V3_BDPV12</stp>
        <stp>FXJPEMCS Index</stp>
        <stp>short name</stp>
        <stp>[factors_multi_coint_us.xlsx]spx!R17C3</stp>
        <tr r="C17" s="36"/>
      </tp>
      <tp>
        <v>1.694277</v>
        <stp/>
        <stp>##V3_BDPV12</stp>
        <stp>1633 JP Equity</stp>
        <stp>chg pct 5d</stp>
        <stp>[factors_multi_coint_us.xlsx]factor!R32C10</stp>
        <tr r="J32" s="1"/>
      </tp>
      <tp>
        <v>0.9457139</v>
        <stp/>
        <stp>##V3_BDPV12</stp>
        <stp>NLR Equity</stp>
        <stp>chg pct 5d</stp>
        <stp>[factors_multi_coint_us.xlsx]factor!R27C8</stp>
        <tr r="H27" s="1"/>
      </tp>
      <tp t="s">
        <v>USD-TWD X-RATE</v>
        <stp/>
        <stp>##V3_BDPV12</stp>
        <stp>USDTWD Curncy</stp>
        <stp>short name</stp>
        <stp>[factors_multi_coint_us.xlsx]solar!R21C3</stp>
        <tr r="C21" s="12"/>
      </tp>
      <tp t="s">
        <v>ISHARES MSCI TAI</v>
        <stp/>
        <stp>##V3_BDPV12</stp>
        <stp>EWT Equity</stp>
        <stp>short name</stp>
        <stp>[factors_multi_coint_us.xlsx]display!R12C3</stp>
        <tr r="C12" s="10"/>
      </tp>
      <tp t="s">
        <v>South Korea Infl Breakeven</v>
        <stp/>
        <stp>##V3_BDPV12</stp>
        <stp>KWGGBE Index</stp>
        <stp>short name</stp>
        <stp>[factors_multi_coint_us.xlsx]oil!R11C3</stp>
        <tr r="C11" s="37"/>
      </tp>
      <tp t="s">
        <v>YOKOGAWA ELEC</v>
        <stp/>
        <stp>##V3_BDPV12</stp>
        <stp>6841 JP Equity</stp>
        <stp>short_name</stp>
        <stp>[factors_multi_coint_us.xlsx]Equity Universe!R5C18</stp>
        <tr r="R5" s="5"/>
      </tp>
      <tp t="s">
        <v>KEYENCE CORP</v>
        <stp/>
        <stp>##V3_BDPV12</stp>
        <stp>6861 JP Equity</stp>
        <stp>short_name</stp>
        <stp>[factors_multi_coint_us.xlsx]Equity Universe!R2C18</stp>
        <tr r="R2" s="5"/>
      </tp>
      <tp t="s">
        <v>Asia Pacific Vehicle Sales</v>
        <stp/>
        <stp>##V3_BDPV12</stp>
        <stp>AUTMASBS Index</stp>
        <stp>name</stp>
        <stp>[factors_multi_coint_us.xlsx]auto!R29C3</stp>
        <tr r="C29" s="33"/>
      </tp>
      <tp>
        <v>0.55757575757575761</v>
        <stp/>
        <stp>##V3_BDPV12</stp>
        <stp>LA1 Comdty</stp>
        <stp>chg pct 5d</stp>
        <stp>[factors_multi_coint_us.xlsx]factor!R20C2</stp>
        <tr r="B20" s="1"/>
      </tp>
      <tp>
        <v>0.9457139</v>
        <stp/>
        <stp>##V3_BDPV12</stp>
        <stp>NLR Equity</stp>
        <stp>chg pct 5d</stp>
        <stp>[factors_multi_coint_us.xlsx]factor!R24C6</stp>
        <tr r="F24" s="1"/>
      </tp>
      <tp t="s">
        <v>8/31/2017</v>
        <stp/>
        <stp>##V3_BDPV12</stp>
        <stp>WCIDSHGE Index</stp>
        <stp>last update dt</stp>
        <stp>[factors_multi_coint_us.xlsx]shipping!R45C16</stp>
        <tr r="P45" s="2"/>
      </tp>
      <tp t="s">
        <v>ISHARES MSCI SOU</v>
        <stp/>
        <stp>##V3_BDPV12</stp>
        <stp>EWY Equity</stp>
        <stp>short name</stp>
        <stp>[factors_multi_coint_us.xlsx]display!R11C3</stp>
        <tr r="C11" s="10"/>
      </tp>
      <tp>
        <v>-0.91999940000000002</v>
        <stp/>
        <stp>##V3_BDPV12</stp>
        <stp>MXEU Index</stp>
        <stp>chg pct 5d</stp>
        <stp>[factors_multi_coint_us.xlsx]factor!R9C16</stp>
        <tr r="P9" s="1"/>
      </tp>
      <tp>
        <v>-0.91999940000000002</v>
        <stp/>
        <stp>##V3_BDPV12</stp>
        <stp>MXEU Index</stp>
        <stp>chg pct 5d</stp>
        <stp>[factors_multi_coint_us.xlsx]factor!R9C14</stp>
        <tr r="N9" s="1"/>
      </tp>
      <tp>
        <v>-0.91999940000000002</v>
        <stp/>
        <stp>##V3_BDPV12</stp>
        <stp>MXEU Index</stp>
        <stp>chg pct 5d</stp>
        <stp>[factors_multi_coint_us.xlsx]factor!R9C12</stp>
        <tr r="L9" s="1"/>
      </tp>
      <tp>
        <v>-0.91999940000000002</v>
        <stp/>
        <stp>##V3_BDPV12</stp>
        <stp>MXEU Index</stp>
        <stp>chg pct 5d</stp>
        <stp>[factors_multi_coint_us.xlsx]factor!R8C10</stp>
        <tr r="J8" s="1"/>
      </tp>
      <tp>
        <v>-0.91999940000000002</v>
        <stp/>
        <stp>##V3_BDPV12</stp>
        <stp>MXEU Index</stp>
        <stp>chg pct 5d</stp>
        <stp>[factors_multi_coint_us.xlsx]factor!R9C18</stp>
        <tr r="R9" s="1"/>
      </tp>
      <tp>
        <v>-0.91999940000000002</v>
        <stp/>
        <stp>##V3_BDPV12</stp>
        <stp>MXEU Index</stp>
        <stp>chg pct 5d</stp>
        <stp>[factors_multi_coint_us.xlsx]factor!R7C22</stp>
        <tr r="V7" s="1"/>
      </tp>
      <tp>
        <v>-0.91999940000000002</v>
        <stp/>
        <stp>##V3_BDPV12</stp>
        <stp>MXEU Index</stp>
        <stp>chg pct 5d</stp>
        <stp>[factors_multi_coint_us.xlsx]factor!R9C20</stp>
        <tr r="T9" s="1"/>
      </tp>
      <tp t="s">
        <v>GLENCORE PLC</v>
        <stp/>
        <stp>##V3_BDPV12</stp>
        <stp>GLEN LN Equity</stp>
        <stp>short name</stp>
        <stp>[factors_multi_coint_us.xlsx]coal!R35C3</stp>
        <tr r="C35" s="6"/>
      </tp>
      <tp t="s">
        <v>Generic 1st 'XW' Future</v>
        <stp/>
        <stp>##V3_BDPV12</stp>
        <stp>XW1 Comdty</stp>
        <stp>short_name</stp>
        <stp>[factors_multi_coint_us.xlsx]utility!R24C3</stp>
        <tr r="C24" s="3"/>
      </tp>
      <tp t="s">
        <v>China 10Y</v>
        <stp/>
        <stp>##V3_BDPV12</stp>
        <stp>GCNY10YR Index</stp>
        <stp>short name</stp>
        <stp>[factors_multi_coint_us.xlsx]bank!R35C3</stp>
        <tr r="C35" s="18"/>
      </tp>
      <tp t="s">
        <v>South Korea Vehicle Sales</v>
        <stp/>
        <stp>##V3_BDPV12</stp>
        <stp>AUTMKRVS Index</stp>
        <stp>name</stp>
        <stp>[factors_multi_coint_us.xlsx]auto!R31C3</stp>
        <tr r="C31" s="33"/>
      </tp>
      <tp t="s">
        <v>8/31/2017</v>
        <stp/>
        <stp>##V3_BDPV12</stp>
        <stp>XPH Equity</stp>
        <stp>last update dt</stp>
        <stp>[factors_multi_coint_us.xlsx]spx!R31C8</stp>
        <tr r="H31" s="36"/>
      </tp>
      <tp t="s">
        <v>Cross Mediterranean</v>
        <stp/>
        <stp>##V3_BDPV12</stp>
        <stp>D08WMDMD Index</stp>
        <stp>short_name</stp>
        <stp>[factors_multi_coint_us.xlsx]shipping!R35C3</stp>
        <tr r="C35" s="2"/>
      </tp>
      <tp t="s">
        <v>GUGGENHEIM SOLAR</v>
        <stp/>
        <stp>##V3_BDPV12</stp>
        <stp>TAN Equity</stp>
        <stp>short name</stp>
        <stp>[factors_multi_coint_us.xlsx]display!R38C3</stp>
        <tr r="C38" s="10"/>
      </tp>
      <tp t="s">
        <v>TOPIX INDEX (TOKYO)</v>
        <stp/>
        <stp>##V3_BDPV12</stp>
        <stp>TPX Index</stp>
        <stp>short name</stp>
        <stp>[factors_multi_coint_us.xlsx]bank!R10C3</stp>
        <tr r="C10" s="18"/>
      </tp>
      <tp t="s">
        <v>Shanghai Shipping Exchange Chi</v>
        <stp/>
        <stp>##V3_BDPV12</stp>
        <stp>SHSPCBCF Index</stp>
        <stp>name</stp>
        <stp>[factors_multi_coint_us.xlsx]coal!R26C3</stp>
        <tr r="C26" s="6"/>
      </tp>
      <tp t="s">
        <v>China Qinhuangdao Port Thermal</v>
        <stp/>
        <stp>##V3_BDPV12</stp>
        <stp>COASQI55 Index</stp>
        <stp>name</stp>
        <stp>[factors_multi_coint_us.xlsx]coal!R44C3</stp>
        <tr r="C44" s="6"/>
      </tp>
      <tp t="s">
        <v>CNY onshore/offshore</v>
        <stp/>
        <stp>##V3_BDPV12</stp>
        <stp>.CNY/CNH Index</stp>
        <stp>short name</stp>
        <stp>[factors_multi_coint_us.xlsx]auto!R18C3</stp>
        <tr r="C18" s="33"/>
      </tp>
      <tp>
        <v>4.1426439999999998</v>
        <stp/>
        <stp>##V3_BDPV12</stp>
        <stp>URA Equity</stp>
        <stp>chg pct 5d</stp>
        <stp>[factors_multi_coint_us.xlsx]factor!R23C6</stp>
        <tr r="F23" s="1"/>
      </tp>
      <tp t="s">
        <v>SHANGHAI SE A SHARE INDX</v>
        <stp/>
        <stp>##V3_BDPV12</stp>
        <stp>SHASHR Index</stp>
        <stp>short name</stp>
        <stp>[factors_multi_coint_us.xlsx]coal!R7C3</stp>
        <tr r="C7" s="6"/>
      </tp>
      <tp t="s">
        <v>8/31/2017</v>
        <stp/>
        <stp>##V3_BDPV12</stp>
        <stp>WCIDSHNY Index</stp>
        <stp>last update dt</stp>
        <stp>[factors_multi_coint_us.xlsx]shipping!R42C16</stp>
        <tr r="P42" s="2"/>
      </tp>
      <tp t="s">
        <v>China Renminbi Spot</v>
        <stp/>
        <stp>##V3_BDPV12</stp>
        <stp>CNY Curncy</stp>
        <stp>short name</stp>
        <stp>[factors_multi_coint_us.xlsx]display!R20C3</stp>
        <tr r="C20" s="10"/>
      </tp>
      <tp t="s">
        <v>UNITED STATES OI</v>
        <stp/>
        <stp>##V3_BDPV12</stp>
        <stp>USO Equity</stp>
        <stp>short_name</stp>
        <stp>[factors_multi_coint_us.xlsx]utility!R23C3</stp>
        <tr r="C23" s="3"/>
      </tp>
      <tp t="s">
        <v>USD-TWD X-RATE</v>
        <stp/>
        <stp>##V3_BDPV12</stp>
        <stp>USDTWD Curncy</stp>
        <stp>short_name</stp>
        <stp>[factors_multi_coint_us.xlsx]steel!R20C3</stp>
        <tr r="C20" s="4"/>
      </tp>
      <tp>
        <v>4.1426439999999998</v>
        <stp/>
        <stp>##V3_BDPV12</stp>
        <stp>URA Equity</stp>
        <stp>chg pct 5d</stp>
        <stp>[factors_multi_coint_us.xlsx]factor!R22C4</stp>
        <tr r="D22" s="1"/>
      </tp>
      <tp t="s">
        <v>BI GL Semi Composite Idx</v>
        <stp/>
        <stp>##V3_BDPV12</stp>
        <stp>BIGSEMIC Index</stp>
        <stp>short name</stp>
        <stp>[factors_multi_coint_us.xlsx]spx!R28C3</stp>
        <tr r="C28" s="36"/>
      </tp>
      <tp t="s">
        <v>Arabian Gulf to Far East</v>
        <stp/>
        <stp>##V3_BDPV12</stp>
        <stp>D27DAGFE Index</stp>
        <stp>short_name</stp>
        <stp>[factors_multi_coint_us.xlsx]shipping!R33C3</stp>
        <tr r="C33" s="2"/>
      </tp>
      <tp t="s">
        <v>HANG SENG CHINA AH PREMI</v>
        <stp/>
        <stp>##V3_BDPV12</stp>
        <stp>HSAHP Index</stp>
        <stp>short name</stp>
        <stp>[factors_multi_coint_us.xlsx]coal!R8C3</stp>
        <tr r="C8" s="6"/>
      </tp>
      <tp t="s">
        <v>S&amp;P 500 INDEX</v>
        <stp/>
        <stp>##V3_BDPV12</stp>
        <stp>SPX Index</stp>
        <stp>short name</stp>
        <stp>[factors_multi_coint_us.xlsx]coal!R15C3</stp>
        <tr r="C15" s="6"/>
      </tp>
      <tp t="s">
        <v>8/18/2017</v>
        <stp/>
        <stp>##V3_BDPV12</stp>
        <stp>CEFWUCFG Index</stp>
        <stp>last update dt</stp>
        <stp>[factors_multi_coint_us.xlsx]utility!R39C9</stp>
        <tr r="I39" s="3"/>
      </tp>
      <tp t="s">
        <v>BI Canada Coal Prod Cmp</v>
        <stp/>
        <stp>##V3_BDPV12</stp>
        <stp>BICOALNC Index</stp>
        <stp>short name</stp>
        <stp>[factors_multi_coint_us.xlsx]coal!R34C3</stp>
        <tr r="C34" s="6"/>
      </tp>
      <tp t="s">
        <v>JPM EMCI Live Spot</v>
        <stp/>
        <stp>##V3_BDPV12</stp>
        <stp>FXJPEMCS Index</stp>
        <stp>short name</stp>
        <stp>[factors_multi_coint_us.xlsx]coal!R40C3</stp>
        <tr r="C40" s="6"/>
      </tp>
      <tp t="s">
        <v>Premium Hard Coking Coal $/t</v>
        <stp/>
        <stp>##V3_BDPV12</stp>
        <stp>TSIPPCAE Index</stp>
        <stp>short name</stp>
        <stp>[factors_multi_coint_us.xlsx]coal!R41C3</stp>
        <tr r="C41" s="6"/>
      </tp>
      <tp t="s">
        <v>S&amp;P 500 INDEX</v>
        <stp/>
        <stp>##V3_BDPV12</stp>
        <stp>SPX Index</stp>
        <stp>short name</stp>
        <stp>[factors_multi_coint_us.xlsx]bank!R15C3</stp>
        <tr r="C15" s="18"/>
      </tp>
      <tp>
        <v>1.641437</v>
        <stp/>
        <stp>##V3_BDPV12</stp>
        <stp>HSI Index</stp>
        <stp>chg pct 5d</stp>
        <stp>[factors_multi_coint_us.xlsx]factor!R2C20</stp>
        <tr r="T2" s="1"/>
      </tp>
      <tp>
        <v>1.641437</v>
        <stp/>
        <stp>##V3_BDPV12</stp>
        <stp>HSI Index</stp>
        <stp>chg pct 5d</stp>
        <stp>[factors_multi_coint_us.xlsx]factor!R3C22</stp>
        <tr r="V3" s="1"/>
      </tp>
      <tp>
        <v>1.641437</v>
        <stp/>
        <stp>##V3_BDPV12</stp>
        <stp>HSI Index</stp>
        <stp>chg pct 5d</stp>
        <stp>[factors_multi_coint_us.xlsx]factor!R2C18</stp>
        <tr r="R2" s="1"/>
      </tp>
      <tp>
        <v>1.641437</v>
        <stp/>
        <stp>##V3_BDPV12</stp>
        <stp>HSI Index</stp>
        <stp>chg pct 5d</stp>
        <stp>[factors_multi_coint_us.xlsx]factor!R2C14</stp>
        <tr r="N2" s="1"/>
      </tp>
      <tp>
        <v>1.641437</v>
        <stp/>
        <stp>##V3_BDPV12</stp>
        <stp>HSI Index</stp>
        <stp>chg pct 5d</stp>
        <stp>[factors_multi_coint_us.xlsx]factor!R2C16</stp>
        <tr r="P2" s="1"/>
      </tp>
      <tp>
        <v>1.641437</v>
        <stp/>
        <stp>##V3_BDPV12</stp>
        <stp>HSI Index</stp>
        <stp>chg pct 5d</stp>
        <stp>[factors_multi_coint_us.xlsx]factor!R2C10</stp>
        <tr r="J2" s="1"/>
      </tp>
      <tp>
        <v>1.641437</v>
        <stp/>
        <stp>##V3_BDPV12</stp>
        <stp>HSI Index</stp>
        <stp>chg pct 5d</stp>
        <stp>[factors_multi_coint_us.xlsx]factor!R2C12</stp>
        <tr r="L2" s="1"/>
      </tp>
      <tp>
        <v>0.40273110000000001</v>
        <stp/>
        <stp>##V3_BDPV12</stp>
        <stp>EEM Equity</stp>
        <stp>chg pct 5d</stp>
        <stp>[factors_multi_coint_us.xlsx]factor!R5C8</stp>
        <tr r="H5" s="1"/>
      </tp>
      <tp>
        <v>1.2398690000000001</v>
        <stp/>
        <stp>##V3_BDPV12</stp>
        <stp>SPX Index</stp>
        <stp>chg pct 5d</stp>
        <stp>[factors_multi_coint_us.xlsx]factor!R6C22</stp>
        <tr r="V6" s="1"/>
      </tp>
      <tp>
        <v>1.5833470000000001</v>
        <stp/>
        <stp>##V3_BDPV12</stp>
        <stp>TPX Index</stp>
        <stp>chg pct 5d</stp>
        <stp>[factors_multi_coint_us.xlsx]factor!R2C22</stp>
        <tr r="V2" s="1"/>
      </tp>
      <tp>
        <v>1.5833470000000001</v>
        <stp/>
        <stp>##V3_BDPV12</stp>
        <stp>TPX Index</stp>
        <stp>chg pct 5d</stp>
        <stp>[factors_multi_coint_us.xlsx]factor!R6C20</stp>
        <tr r="T6" s="1"/>
      </tp>
      <tp>
        <v>1.5833470000000001</v>
        <stp/>
        <stp>##V3_BDPV12</stp>
        <stp>TPX Index</stp>
        <stp>chg pct 5d</stp>
        <stp>[factors_multi_coint_us.xlsx]factor!R6C18</stp>
        <tr r="R6" s="1"/>
      </tp>
      <tp>
        <v>1.5833470000000001</v>
        <stp/>
        <stp>##V3_BDPV12</stp>
        <stp>TPX Index</stp>
        <stp>chg pct 5d</stp>
        <stp>[factors_multi_coint_us.xlsx]factor!R6C16</stp>
        <tr r="P6" s="1"/>
      </tp>
      <tp>
        <v>1.5833470000000001</v>
        <stp/>
        <stp>##V3_BDPV12</stp>
        <stp>TPX Index</stp>
        <stp>chg pct 5d</stp>
        <stp>[factors_multi_coint_us.xlsx]factor!R6C14</stp>
        <tr r="N6" s="1"/>
      </tp>
      <tp>
        <v>1.5833470000000001</v>
        <stp/>
        <stp>##V3_BDPV12</stp>
        <stp>TPX Index</stp>
        <stp>chg pct 5d</stp>
        <stp>[factors_multi_coint_us.xlsx]factor!R6C12</stp>
        <tr r="L6" s="1"/>
      </tp>
      <tp>
        <v>1.5833470000000001</v>
        <stp/>
        <stp>##V3_BDPV12</stp>
        <stp>TPX Index</stp>
        <stp>chg pct 5d</stp>
        <stp>[factors_multi_coint_us.xlsx]factor!R5C10</stp>
        <tr r="J5" s="1"/>
      </tp>
      <tp>
        <v>-45.853349999999999</v>
        <stp/>
        <stp>##V3_BDPV12</stp>
        <stp>.HOT_ROLL Index</stp>
        <stp>chg pct 5d</stp>
        <stp>[factors_multi_coint_us.xlsx]factor!R25C10</stp>
        <tr r="J25" s="1"/>
      </tp>
      <tp t="s">
        <v>USD-EUR X-RATE</v>
        <stp/>
        <stp>##V3_BDPV12</stp>
        <stp>USDEUR Curncy</stp>
        <stp>short_name</stp>
        <stp>[factors_multi_coint_us.xlsx]steel!R16C3</stp>
        <tr r="C16" s="4"/>
      </tp>
      <tp t="s">
        <v>Bloomberg 380 Bunker Index</v>
        <stp/>
        <stp>##V3_BDPV12</stp>
        <stp>BUNKI380 Index</stp>
        <stp>short_name</stp>
        <stp>[factors_multi_coint_us.xlsx]shipping!R53C3</stp>
        <tr r="C53" s="2"/>
      </tp>
      <tp t="s">
        <v>KOSPI INDEX</v>
        <stp/>
        <stp>##V3_BDPV12</stp>
        <stp>KOSPI Index</stp>
        <stp>short name</stp>
        <stp>[factors_multi_coint_us.xlsx]auto!R9C3</stp>
        <tr r="C9" s="33"/>
      </tp>
      <tp t="s">
        <v>FORTESCUE METALS</v>
        <stp/>
        <stp>##V3_BDPV12</stp>
        <stp>FMG AU Equity</stp>
        <stp>short_name</stp>
        <stp>[factors_multi_coint_us.xlsx]steel!R33C3</stp>
        <tr r="C33" s="4"/>
      </tp>
      <tp t="s">
        <v>S&amp;P 500 INDEX</v>
        <stp/>
        <stp>##V3_BDPV12</stp>
        <stp>SPX Index</stp>
        <stp>short name</stp>
        <stp>[factors_multi_coint_us.xlsx]auto!R10C3</stp>
        <tr r="C10" s="33"/>
      </tp>
      <tp>
        <v>0.40273110000000001</v>
        <stp/>
        <stp>##V3_BDPV12</stp>
        <stp>EEM Equity</stp>
        <stp>chg pct 5d</stp>
        <stp>[factors_multi_coint_us.xlsx]factor!R4C4</stp>
        <tr r="D4" s="1"/>
      </tp>
      <tp>
        <v>0.40273110000000001</v>
        <stp/>
        <stp>##V3_BDPV12</stp>
        <stp>EEM Equity</stp>
        <stp>chg pct 5d</stp>
        <stp>[factors_multi_coint_us.xlsx]factor!R4C6</stp>
        <tr r="F4" s="1"/>
      </tp>
      <tp>
        <v>0.40273110000000001</v>
        <stp/>
        <stp>##V3_BDPV12</stp>
        <stp>EEM Equity</stp>
        <stp>chg pct 5d</stp>
        <stp>[factors_multi_coint_us.xlsx]factor!R4C2</stp>
        <tr r="B4" s="1"/>
      </tp>
      <tp t="s">
        <v>jgbs10-jgbs5</v>
        <stp/>
        <stp>##V3_BDPV12</stp>
        <stp>.JPSL10D5 Index</stp>
        <stp>short name</stp>
        <stp>[factors_multi_coint_us.xlsx]bank!R30C3</stp>
        <tr r="C30" s="18"/>
      </tp>
      <tp t="s">
        <v>USD-AUD X-RATE</v>
        <stp/>
        <stp>##V3_BDPV12</stp>
        <stp>USDAUD Curncy</stp>
        <stp>short_name</stp>
        <stp>[factors_multi_coint_us.xlsx]steel!R17C3</stp>
        <tr r="C17" s="4"/>
      </tp>
      <tp t="s">
        <v>Japan Vehicle Sales</v>
        <stp/>
        <stp>##V3_BDPV12</stp>
        <stp>JNVHSALE Index</stp>
        <stp>name</stp>
        <stp>[factors_multi_coint_us.xlsx]auto!R38C3</stp>
        <tr r="C38" s="33"/>
      </tp>
      <tp t="s">
        <v>CNY onshore/offshore</v>
        <stp/>
        <stp>##V3_BDPV12</stp>
        <stp>.CNY/CNH Index</stp>
        <stp>short name</stp>
        <stp>[factors_multi_coint_us.xlsx]spx!R19C3</stp>
        <tr r="C19" s="36"/>
      </tp>
      <tp>
        <v>-0.41919017857347807</v>
        <stp/>
        <stp>##V3_BDPV12</stp>
        <stp>DXY Curncy</stp>
        <stp>chg pct 5d</stp>
        <stp>[factors_multi_coint_us.xlsx]factor!R17C6</stp>
        <tr r="F17" s="1"/>
      </tp>
      <tp>
        <v>-0.41919017857347807</v>
        <stp/>
        <stp>##V3_BDPV12</stp>
        <stp>DXY Curncy</stp>
        <stp>chg pct 5d</stp>
        <stp>[factors_multi_coint_us.xlsx]factor!R17C4</stp>
        <tr r="D17" s="1"/>
      </tp>
      <tp t="s">
        <v>ALLIANCE RESOURC</v>
        <stp/>
        <stp>##V3_BDPV12</stp>
        <stp>ARLP US Equity</stp>
        <stp>short name</stp>
        <stp>[factors_multi_coint_us.xlsx]coal!R28C3</stp>
        <tr r="C28" s="6"/>
      </tp>
      <tp t="s">
        <v>8/25/2017</v>
        <stp/>
        <stp>##V3_BDPV12</stp>
        <stp>SHSPSCFI Index</stp>
        <stp>last update dt</stp>
        <stp>[factors_multi_coint_us.xlsx]shipping!R46C16</stp>
        <tr r="P46" s="2"/>
      </tp>
      <tp t="s">
        <v>TOPIX INDEX (TOKYO)</v>
        <stp/>
        <stp>##V3_BDPV12</stp>
        <stp>TPX Index</stp>
        <stp>short name</stp>
        <stp>[factors_multi_coint_us.xlsx]coal!R10C3</stp>
        <tr r="C10" s="6"/>
      </tp>
      <tp t="s">
        <v>GLOBAL X URANIUM</v>
        <stp/>
        <stp>##V3_BDPV12</stp>
        <stp>URA Equity</stp>
        <stp>short_name</stp>
        <stp>[factors_multi_coint_us.xlsx]utility!R26C3</stp>
        <tr r="C26" s="3"/>
      </tp>
      <tp t="s">
        <v>SHANGHAI SE A SHARE INDX</v>
        <stp/>
        <stp>##V3_BDPV12</stp>
        <stp>SHASHR Index</stp>
        <stp>short_name</stp>
        <stp>[factors_multi_coint_us.xlsx]utility!R7C3</stp>
        <tr r="C7" s="3"/>
      </tp>
      <tp t="s">
        <v>8/25/2017</v>
        <stp/>
        <stp>##V3_BDPV12</stp>
        <stp>SHSPCBFI Index</stp>
        <stp>last update dt</stp>
        <stp>[factors_multi_coint_us.xlsx]shipping!R47C16</stp>
        <tr r="P47" s="2"/>
      </tp>
      <tp>
        <v>-0.36842469999999999</v>
        <stp/>
        <stp>##V3_BDPV12</stp>
        <stp>.BASE_COM Index</stp>
        <stp>chg pct 5d</stp>
        <stp>[factors_multi_coint_us.xlsx]factor!R18C22</stp>
        <tr r="V18" s="1"/>
      </tp>
      <tp t="s">
        <v>TOPIX INDEX (TOKYO)</v>
        <stp/>
        <stp>##V3_BDPV12</stp>
        <stp>TPX Index</stp>
        <stp>short_name</stp>
        <stp>[factors_multi_coint_us.xlsx]steel!R9C3</stp>
        <tr r="C9" s="4"/>
      </tp>
      <tp t="s">
        <v>NOMURA-NF REAL E</v>
        <stp/>
        <stp>##V3_BDPV12</stp>
        <stp>1633 JP Equity</stp>
        <stp>short name</stp>
        <stp>[factors_multi_coint_us.xlsx]machinery!R28C3</stp>
        <tr r="C28" s="39"/>
      </tp>
      <tp>
        <v>0.92306619999999995</v>
        <stp/>
        <stp>##V3_BDPV12</stp>
        <stp>TWSE Index</stp>
        <stp>chg pct 5d</stp>
        <stp>[factors_multi_coint_us.xlsx]factor!R8C20</stp>
        <tr r="T8" s="1"/>
      </tp>
      <tp>
        <v>0.92306619999999995</v>
        <stp/>
        <stp>##V3_BDPV12</stp>
        <stp>TWSE Index</stp>
        <stp>chg pct 5d</stp>
        <stp>[factors_multi_coint_us.xlsx]factor!R4C22</stp>
        <tr r="V4" s="1"/>
      </tp>
      <tp>
        <v>0.92306619999999995</v>
        <stp/>
        <stp>##V3_BDPV12</stp>
        <stp>TWSE Index</stp>
        <stp>chg pct 5d</stp>
        <stp>[factors_multi_coint_us.xlsx]factor!R7C10</stp>
        <tr r="J7" s="1"/>
      </tp>
      <tp>
        <v>0.92306619999999995</v>
        <stp/>
        <stp>##V3_BDPV12</stp>
        <stp>TWSE Index</stp>
        <stp>chg pct 5d</stp>
        <stp>[factors_multi_coint_us.xlsx]factor!R8C12</stp>
        <tr r="L8" s="1"/>
      </tp>
      <tp>
        <v>0.92306619999999995</v>
        <stp/>
        <stp>##V3_BDPV12</stp>
        <stp>TWSE Index</stp>
        <stp>chg pct 5d</stp>
        <stp>[factors_multi_coint_us.xlsx]factor!R8C14</stp>
        <tr r="N8" s="1"/>
      </tp>
      <tp>
        <v>0.92306619999999995</v>
        <stp/>
        <stp>##V3_BDPV12</stp>
        <stp>TWSE Index</stp>
        <stp>chg pct 5d</stp>
        <stp>[factors_multi_coint_us.xlsx]factor!R8C16</stp>
        <tr r="P8" s="1"/>
      </tp>
      <tp>
        <v>0.92306619999999995</v>
        <stp/>
        <stp>##V3_BDPV12</stp>
        <stp>TWSE Index</stp>
        <stp>chg pct 5d</stp>
        <stp>[factors_multi_coint_us.xlsx]factor!R8C18</stp>
        <tr r="R8" s="1"/>
      </tp>
      <tp t="s">
        <v>China Automobile Sales Passeng</v>
        <stp/>
        <stp>##V3_BDPV12</stp>
        <stp>CNVSPSGR Index</stp>
        <stp>name</stp>
        <stp>[factors_multi_coint_us.xlsx]auto!R30C3</stp>
        <tr r="C30" s="33"/>
      </tp>
      <tp t="s">
        <v>USD-JPY X-RATE</v>
        <stp/>
        <stp>##V3_BDPV12</stp>
        <stp>USDJPY Curncy</stp>
        <stp>short_name</stp>
        <stp>[factors_multi_coint_us.xlsx]steel!R15C3</stp>
        <tr r="C15" s="4"/>
      </tp>
      <tp t="s">
        <v>Vehicle True Cost of Incentive</v>
        <stp/>
        <stp>##V3_BDPV12</stp>
        <stp>TRU1CCAR Index</stp>
        <stp>name</stp>
        <stp>[factors_multi_coint_us.xlsx]auto!R34C3</stp>
        <tr r="C34" s="33"/>
      </tp>
      <tp t="s">
        <v>BI US Coal Operation Cmp</v>
        <stp/>
        <stp>##V3_BDPV12</stp>
        <stp>BICOALNP Index</stp>
        <stp>short name</stp>
        <stp>[factors_multi_coint_us.xlsx]coal!R30C3</stp>
        <tr r="C30" s="6"/>
      </tp>
      <tp t="s">
        <v>Bond Indices Spread</v>
        <stp/>
        <stp>##V3_BDPV12</stp>
        <stp>.BOND_SPR Index</stp>
        <stp>short name</stp>
        <stp>[factors_multi_coint_us.xlsx]bank!R44C3</stp>
        <tr r="C44" s="18"/>
      </tp>
      <tp t="s">
        <v>Base Metal to Commodity</v>
        <stp/>
        <stp>##V3_BDPV12</stp>
        <stp>.BASE_COM Index</stp>
        <stp>short name</stp>
        <stp>[factors_multi_coint_us.xlsx]auto!R22C3</stp>
        <tr r="C22" s="33"/>
      </tp>
      <tp t="s">
        <v>8/30/2017</v>
        <stp/>
        <stp>##V3_BDPV12</stp>
        <stp>DRCRRATE Index</stp>
        <stp>last update dt</stp>
        <stp>[factors_multi_coint_us.xlsx]shipping!R41C16</stp>
        <tr r="P41" s="2"/>
      </tp>
      <tp t="s">
        <v>ISHARES MSCI EME</v>
        <stp/>
        <stp>##V3_BDPV12</stp>
        <stp>EEM Equity</stp>
        <stp>short_name</stp>
        <stp>[factors_multi_coint_us.xlsx]shipping!R8C3</stp>
        <tr r="C8" s="2"/>
      </tp>
      <tp>
        <v>-0.41919017857347807</v>
        <stp/>
        <stp>##V3_BDPV12</stp>
        <stp>DXY Curncy</stp>
        <stp>chg pct 5d</stp>
        <stp>[factors_multi_coint_us.xlsx]factor!R18C2</stp>
        <tr r="B18" s="1"/>
      </tp>
      <tp t="s">
        <v>CNY onshore/offshore</v>
        <stp/>
        <stp>##V3_BDPV12</stp>
        <stp>.CNY/CNH Index</stp>
        <stp>short name</stp>
        <stp>[factors_multi_coint_us.xlsx]machinery!R18C3</stp>
        <tr r="C18" s="39"/>
      </tp>
      <tp t="s">
        <v>SHANGHAI SE A SHARE INDX</v>
        <stp/>
        <stp>##V3_BDPV12</stp>
        <stp>SHASHR Index</stp>
        <stp>short name</stp>
        <stp>[factors_multi_coint_us.xlsx]spx!R7C3</stp>
        <tr r="C7" s="36"/>
      </tp>
      <tp t="s">
        <v>Japan Vehicle Production</v>
        <stp/>
        <stp>##V3_BDPV12</stp>
        <stp>JNVHPROD Index</stp>
        <stp>name</stp>
        <stp>[factors_multi_coint_us.xlsx]auto!R37C3</stp>
        <tr r="C37" s="33"/>
      </tp>
      <tp t="s">
        <v>Vehicle True Cost of Incentive</v>
        <stp/>
        <stp>##V3_BDPV12</stp>
        <stp>TRU1LTSV Index</stp>
        <stp>name</stp>
        <stp>[factors_multi_coint_us.xlsx]auto!R35C3</stp>
        <tr r="C35" s="33"/>
      </tp>
      <tp t="s">
        <v>CNY onshore/offshore</v>
        <stp/>
        <stp>##V3_BDPV12</stp>
        <stp>.CNY/CNH Index</stp>
        <stp>short name</stp>
        <stp>[factors_multi_coint_us.xlsx]coal!R23C3</stp>
        <tr r="C23" s="6"/>
      </tp>
      <tp t="s">
        <v>RIO TINTO PLC</v>
        <stp/>
        <stp>##V3_BDPV12</stp>
        <stp>RIO LN Equity</stp>
        <stp>short_name</stp>
        <stp>[factors_multi_coint_us.xlsx]steel!R34C3</stp>
        <tr r="C34" s="4"/>
      </tp>
      <tp t="s">
        <v>BI GL Aluminum Cmp</v>
        <stp/>
        <stp>##V3_BDPV12</stp>
        <stp>BRALUMC Index</stp>
        <stp>short name</stp>
        <stp>[factors_multi_coint_us.xlsx]spx!R30C3</stp>
        <tr r="C30" s="36"/>
      </tp>
      <tp>
        <v>-8.4254670224933292</v>
        <stp/>
        <stp>##V3_BDPV12</stp>
        <stp>CKC1 Comdty</stp>
        <stp>chg pct 5d</stp>
        <stp>[factors_multi_coint_us.xlsx]factor!R21C2</stp>
        <tr r="B21" s="1"/>
      </tp>
      <tp t="s">
        <v>US Motor Vehicle Assemblies SA</v>
        <stp/>
        <stp>##V3_BDPV12</stp>
        <stp>IPVPTOTL Index</stp>
        <stp>name</stp>
        <stp>[factors_multi_coint_us.xlsx]auto!R23C3</stp>
        <tr r="C23" s="33"/>
      </tp>
      <tp t="s">
        <v>HANG SENG INDEX</v>
        <stp/>
        <stp>##V3_BDPV12</stp>
        <stp>HSI Index</stp>
        <stp>short_name</stp>
        <stp>[factors_multi_coint_us.xlsx]steel!R6C3</stp>
        <tr r="C6" s="4"/>
      </tp>
      <tp t="s">
        <v>USD-CNY X-RATE</v>
        <stp/>
        <stp>##V3_BDPV12</stp>
        <stp>USDCNY Curncy</stp>
        <stp>short_name</stp>
        <stp>[factors_multi_coint_us.xlsx]steel!R18C3</stp>
        <tr r="C18" s="4"/>
      </tp>
      <tp t="s">
        <v>BI CH Coal Op Val</v>
        <stp/>
        <stp>##V3_BDPV12</stp>
        <stp>BICOALAP Index</stp>
        <stp>short name</stp>
        <stp>[factors_multi_coint_us.xlsx]coal!R32C3</stp>
        <tr r="C32" s="6"/>
      </tp>
      <tp t="s">
        <v>NOMURA-NF REAL E</v>
        <stp/>
        <stp>##V3_BDPV12</stp>
        <stp>1633 JP Equity</stp>
        <stp>short_name</stp>
        <stp>[factors_multi_coint_us.xlsx]shipping!R32C3</stp>
        <tr r="C32" s="2"/>
      </tp>
      <tp t="s">
        <v>DOLLAR INDEX SPOT</v>
        <stp/>
        <stp>##V3_BDPV12</stp>
        <stp>DXY Index</stp>
        <stp>short name</stp>
        <stp>[factors_multi_coint_us.xlsx]bank!R22C3</stp>
        <tr r="C22" s="18"/>
      </tp>
      <tp>
        <v>-0.5387556</v>
        <stp/>
        <stp>##V3_BDPV12</stp>
        <stp>AS51 Index</stp>
        <stp>chg pct 5d</stp>
        <stp>[factors_multi_coint_us.xlsx]factor!R10C20</stp>
        <tr r="T10" s="1"/>
      </tp>
      <tp>
        <v>-0.5387556</v>
        <stp/>
        <stp>##V3_BDPV12</stp>
        <stp>AS51 Index</stp>
        <stp>chg pct 5d</stp>
        <stp>[factors_multi_coint_us.xlsx]factor!R10C18</stp>
        <tr r="R10" s="1"/>
      </tp>
      <tp>
        <v>-0.5387556</v>
        <stp/>
        <stp>##V3_BDPV12</stp>
        <stp>AS51 Index</stp>
        <stp>chg pct 5d</stp>
        <stp>[factors_multi_coint_us.xlsx]factor!R10C14</stp>
        <tr r="N10" s="1"/>
      </tp>
      <tp>
        <v>-0.5387556</v>
        <stp/>
        <stp>##V3_BDPV12</stp>
        <stp>AS51 Index</stp>
        <stp>chg pct 5d</stp>
        <stp>[factors_multi_coint_us.xlsx]factor!R10C16</stp>
        <tr r="P10" s="1"/>
      </tp>
      <tp>
        <v>-0.5387556</v>
        <stp/>
        <stp>##V3_BDPV12</stp>
        <stp>AS51 Index</stp>
        <stp>chg pct 5d</stp>
        <stp>[factors_multi_coint_us.xlsx]factor!R10C12</stp>
        <tr r="L10" s="1"/>
      </tp>
      <tp t="s">
        <v>BI Mongolia Coal Op Cmp</v>
        <stp/>
        <stp>##V3_BDPV12</stp>
        <stp>BICOALAC Index</stp>
        <stp>short name</stp>
        <stp>[factors_multi_coint_us.xlsx]coal!R33C3</stp>
        <tr r="C33" s="6"/>
      </tp>
      <tp t="s">
        <v>USD-KRW X-RATE</v>
        <stp/>
        <stp>##V3_BDPV12</stp>
        <stp>USDKRW Curncy</stp>
        <stp>short_name</stp>
        <stp>[factors_multi_coint_us.xlsx]steel!R19C3</stp>
        <tr r="C19" s="4"/>
      </tp>
      <tp t="s">
        <v>BI GL Steel Produ Cmp</v>
        <stp/>
        <stp>##V3_BDPV12</stp>
        <stp>BRSTPRDV Index</stp>
        <stp>short name</stp>
        <stp>[factors_multi_coint_us.xlsx]spx!R53C3</stp>
        <tr r="C53" s="36"/>
      </tp>
      <tp t="s">
        <v>HANG SENG CHINA AH PREMI</v>
        <stp/>
        <stp>##V3_BDPV12</stp>
        <stp>HSAHP Index</stp>
        <stp>short name</stp>
        <stp>[factors_multi_coint_us.xlsx]bank!R8C3</stp>
        <tr r="C8" s="18"/>
      </tp>
      <tp t="s">
        <v>BLUESCOPE STEEL</v>
        <stp/>
        <stp>##V3_BDPV12</stp>
        <stp>BSL AU Equity</stp>
        <stp>short_name</stp>
        <stp>[factors_multi_coint_us.xlsx]steel!R31C3</stp>
        <tr r="C31" s="4"/>
      </tp>
      <tp t="s">
        <v>DOLLAR INDEX SPOT</v>
        <stp/>
        <stp>##V3_BDPV12</stp>
        <stp>DXY Index</stp>
        <stp>short name</stp>
        <stp>[factors_multi_coint_us.xlsx]coal!R22C3</stp>
        <tr r="C22" s="6"/>
      </tp>
      <tp t="s">
        <v>CSI HK Mainland Real IDX</v>
        <stp/>
        <stp>##V3_BDPV12</stp>
        <stp>CSIH1143 Index</stp>
        <stp>short_name</stp>
        <stp>[factors_multi_coint_us.xlsx]steel!R35C3</stp>
        <tr r="C35" s="4"/>
      </tp>
      <tp t="s">
        <v>Japan 10yr - 2yr</v>
        <stp/>
        <stp>##V3_BDPV12</stp>
        <stp>.JPSL10D2 Index</stp>
        <stp>short name</stp>
        <stp>[factors_multi_coint_us.xlsx]bank!R29C3</stp>
        <tr r="C29" s="18"/>
      </tp>
    </main>
    <main first="bloomberg.rtd">
      <tp t="s">
        <v>BI US Coal Operation Cmp</v>
        <stp/>
        <stp>##V3_BDPV12</stp>
        <stp>BICOALNP Index</stp>
        <stp>short name</stp>
        <stp>[factors_multi_coint_us.xlsx]spx!R27C3</stp>
        <tr r="C27" s="36"/>
      </tp>
      <tp t="s">
        <v>SHANGHAI SE A SHARE INDX</v>
        <stp/>
        <stp>##V3_BDPV12</stp>
        <stp>SHASHR Index</stp>
        <stp>short name</stp>
        <stp>[factors_multi_coint_us.xlsx]bank!R7C3</stp>
        <tr r="C7" s="18"/>
      </tp>
      <tp t="s">
        <v>South Korea Infl Breakeven</v>
        <stp/>
        <stp>##V3_BDPV12</stp>
        <stp>KWGGBE Index</stp>
        <stp>short name</stp>
        <stp>[factors_multi_coint_us.xlsx]spx!R35C3</stp>
        <tr r="C35" s="36"/>
      </tp>
      <tp t="s">
        <v>BI EU/CIS/Afr Coal Cmp</v>
        <stp/>
        <stp>##V3_BDPV12</stp>
        <stp>BICOALEC Index</stp>
        <stp>short name</stp>
        <stp>[factors_multi_coint_us.xlsx]coal!R31C3</stp>
        <tr r="C31" s="6"/>
      </tp>
      <tp t="s">
        <v>CSI HK Mainland Real IDX</v>
        <stp/>
        <stp>##V3_BDPV12</stp>
        <stp>CSIH1143 Index</stp>
        <stp>short_name</stp>
        <stp>[factors_multi_coint_us.xlsx]shipping!R31C3</stp>
        <tr r="C31" s="2"/>
      </tp>
      <tp>
        <v>-0.53244689999999995</v>
        <stp/>
        <stp>##V3_BDPV12</stp>
        <stp>KOSPI Index</stp>
        <stp>chg pct 5d</stp>
        <stp>[factors_multi_coint_us.xlsx]factor!R7C20</stp>
        <tr r="T7" s="1"/>
      </tp>
      <tp>
        <v>-0.53244689999999995</v>
        <stp/>
        <stp>##V3_BDPV12</stp>
        <stp>KOSPI Index</stp>
        <stp>chg pct 5d</stp>
        <stp>[factors_multi_coint_us.xlsx]factor!R5C22</stp>
        <tr r="V5" s="1"/>
      </tp>
      <tp>
        <v>-0.53244689999999995</v>
        <stp/>
        <stp>##V3_BDPV12</stp>
        <stp>KOSPI Index</stp>
        <stp>chg pct 5d</stp>
        <stp>[factors_multi_coint_us.xlsx]factor!R7C18</stp>
        <tr r="R7" s="1"/>
      </tp>
      <tp>
        <v>-0.53244689999999995</v>
        <stp/>
        <stp>##V3_BDPV12</stp>
        <stp>KOSPI Index</stp>
        <stp>chg pct 5d</stp>
        <stp>[factors_multi_coint_us.xlsx]factor!R6C10</stp>
        <tr r="J6" s="1"/>
      </tp>
      <tp>
        <v>-0.53244689999999995</v>
        <stp/>
        <stp>##V3_BDPV12</stp>
        <stp>KOSPI Index</stp>
        <stp>chg pct 5d</stp>
        <stp>[factors_multi_coint_us.xlsx]factor!R7C12</stp>
        <tr r="L7" s="1"/>
      </tp>
      <tp>
        <v>-0.53244689999999995</v>
        <stp/>
        <stp>##V3_BDPV12</stp>
        <stp>KOSPI Index</stp>
        <stp>chg pct 5d</stp>
        <stp>[factors_multi_coint_us.xlsx]factor!R7C14</stp>
        <tr r="N7" s="1"/>
      </tp>
      <tp>
        <v>-0.53244689999999995</v>
        <stp/>
        <stp>##V3_BDPV12</stp>
        <stp>KOSPI Index</stp>
        <stp>chg pct 5d</stp>
        <stp>[factors_multi_coint_us.xlsx]factor!R7C16</stp>
        <tr r="P7" s="1"/>
      </tp>
      <tp t="s">
        <v>WitsView Market Confidence Ind</v>
        <stp/>
        <stp>##V3_BDPV12</stp>
        <stp>WVPRMCI Index</stp>
        <stp>short name</stp>
        <stp>[factors_multi_coint_us.xlsx]spx!R29C3</stp>
        <tr r="C29" s="36"/>
      </tp>
      <tp>
        <v>-0.41919017857347807</v>
        <stp/>
        <stp>##V3_BDPV12</stp>
        <stp>DXY Index</stp>
        <stp>chg pct 5d</stp>
        <stp>[factors_multi_coint_us.xlsx]factor!R18C20</stp>
        <tr r="T18" s="1"/>
      </tp>
      <tp>
        <v>-0.41919017857347807</v>
        <stp/>
        <stp>##V3_BDPV12</stp>
        <stp>DXY Index</stp>
        <stp>chg pct 5d</stp>
        <stp>[factors_multi_coint_us.xlsx]factor!R18C18</stp>
        <tr r="R18" s="1"/>
      </tp>
      <tp>
        <v>-0.41919017857347807</v>
        <stp/>
        <stp>##V3_BDPV12</stp>
        <stp>DXY Index</stp>
        <stp>chg pct 5d</stp>
        <stp>[factors_multi_coint_us.xlsx]factor!R18C12</stp>
        <tr r="L18" s="1"/>
      </tp>
      <tp>
        <v>-0.41919017857347807</v>
        <stp/>
        <stp>##V3_BDPV12</stp>
        <stp>DXY Index</stp>
        <stp>chg pct 5d</stp>
        <stp>[factors_multi_coint_us.xlsx]factor!R17C10</stp>
        <tr r="J17" s="1"/>
      </tp>
      <tp t="s">
        <v>Total Japanese Auto Sales In U</v>
        <stp/>
        <stp>##V3_BDPV12</stp>
        <stp>JDCSTOTL Index</stp>
        <stp>name</stp>
        <stp>[factors_multi_coint_us.xlsx]auto!R24C3</stp>
        <tr r="C24" s="33"/>
      </tp>
      <tp t="s">
        <v>HANG SENG INDEX</v>
        <stp/>
        <stp>##V3_BDPV12</stp>
        <stp>HSI Index</stp>
        <stp>short name</stp>
        <stp>[factors_multi_coint_us.xlsx]solar!R6C3</stp>
        <tr r="C6" s="12"/>
      </tp>
      <tp t="s">
        <v>CNY onshore/offshore</v>
        <stp/>
        <stp>##V3_BDPV12</stp>
        <stp>.CNY/CNH Index</stp>
        <stp>short name</stp>
        <stp>[factors_multi_coint_us.xlsx]bank!R23C3</stp>
        <tr r="C23" s="18"/>
      </tp>
      <tp t="s">
        <v>US and JP Govt Spread</v>
        <stp/>
        <stp>##V3_BDPV12</stp>
        <stp>.GOVTUSJP Index</stp>
        <stp>short name</stp>
        <stp>[factors_multi_coint_us.xlsx]bank!R31C3</stp>
        <tr r="C31" s="18"/>
      </tp>
      <tp t="s">
        <v>DOLLAR INDEX SPOT</v>
        <stp/>
        <stp>##V3_BDPV12</stp>
        <stp>DXY Curncy</stp>
        <stp>short_name</stp>
        <stp>[factors_multi_coint_us.xlsx]utility!R21C3</stp>
        <tr r="C21" s="3"/>
      </tp>
      <tp>
        <v>0.93457939999999995</v>
        <stp/>
        <stp>##V3_BDPV12</stp>
        <stp>486 HK Equity</stp>
        <stp>chg pct 5d</stp>
        <stp>[factors_multi_coint_us.xlsx]factor!R21C22</stp>
        <tr r="V21" s="1"/>
      </tp>
      <tp t="s">
        <v>US Auto Sales Toyota Total Car</v>
        <stp/>
        <stp>##V3_BDPV12</stp>
        <stp>JDCSTYTA Index</stp>
        <stp>name</stp>
        <stp>[factors_multi_coint_us.xlsx]auto!R25C3</stp>
        <tr r="C25" s="33"/>
      </tp>
      <tp t="s">
        <v>Vehicle True Cost of Incentive</v>
        <stp/>
        <stp>##V3_BDPV12</stp>
        <stp>TRU1MDCR Index</stp>
        <stp>name</stp>
        <stp>[factors_multi_coint_us.xlsx]auto!R32C3</stp>
        <tr r="C32" s="33"/>
      </tp>
      <tp t="s">
        <v>CN P Shanxi Opt Blended Coal</v>
        <stp/>
        <stp>##V3_BDPV12</stp>
        <stp>CEFWUCFG Index</stp>
        <stp>short name</stp>
        <stp>[factors_multi_coint_us.xlsx]coal!R45C3</stp>
        <tr r="C45" s="6"/>
      </tp>
      <tp t="s">
        <v>CNY onshore/offshore</v>
        <stp/>
        <stp>##V3_BDPV12</stp>
        <stp>.CNY/CNH Index</stp>
        <stp>short_name</stp>
        <stp>[factors_multi_coint_us.xlsx]shipping!R21C3</stp>
        <tr r="C21" s="2"/>
      </tp>
      <tp t="s">
        <v>Aerospace/Defense</v>
        <stp/>
        <stp>##V3_BDPV12</stp>
        <stp>7013 JP Equity</stp>
        <stp>industry group</stp>
        <stp>[factors_multi_coint_us.xlsx]Equity Universe!R9C20</stp>
        <tr r="T9" s="5"/>
      </tp>
      <tp>
        <v>-5.1483420000000004</v>
        <stp/>
        <stp>##V3_BDPV12</stp>
        <stp>BSL AU Equity</stp>
        <stp>chg pct 5d</stp>
        <stp>[factors_multi_coint_us.xlsx]factor!R27C10</stp>
        <tr r="J27" s="1"/>
      </tp>
      <tp>
        <v>0.2853</v>
        <stp/>
        <stp>##V3_BDPV12</stp>
        <stp>USDKRW Curncy</stp>
        <stp>chg pct 5d</stp>
        <stp>[factors_multi_coint_us.xlsx]factor!R16C20</stp>
        <tr r="T16" s="1"/>
      </tp>
      <tp>
        <v>0.2853</v>
        <stp/>
        <stp>##V3_BDPV12</stp>
        <stp>USDKRW Curncy</stp>
        <stp>chg pct 5d</stp>
        <stp>[factors_multi_coint_us.xlsx]factor!R11C22</stp>
        <tr r="V11" s="1"/>
      </tp>
      <tp>
        <v>0.2853</v>
        <stp/>
        <stp>##V3_BDPV12</stp>
        <stp>USDKRW Curncy</stp>
        <stp>chg pct 5d</stp>
        <stp>[factors_multi_coint_us.xlsx]factor!R16C18</stp>
        <tr r="R16" s="1"/>
      </tp>
      <tp>
        <v>0.2853</v>
        <stp/>
        <stp>##V3_BDPV12</stp>
        <stp>USDKRW Curncy</stp>
        <stp>chg pct 5d</stp>
        <stp>[factors_multi_coint_us.xlsx]factor!R15C10</stp>
        <tr r="J15" s="1"/>
      </tp>
      <tp>
        <v>0.2853</v>
        <stp/>
        <stp>##V3_BDPV12</stp>
        <stp>USDKRW Curncy</stp>
        <stp>chg pct 5d</stp>
        <stp>[factors_multi_coint_us.xlsx]factor!R16C12</stp>
        <tr r="L16" s="1"/>
      </tp>
      <tp>
        <v>-0.91999940000000002</v>
        <stp/>
        <stp>##V3_BDPV12</stp>
        <stp>MXEU Index</stp>
        <stp>chg pct 5d</stp>
        <stp>[factors_multi_coint_us.xlsx]factor!R9C8</stp>
        <tr r="H9" s="1"/>
      </tp>
      <tp>
        <v>2.932331</v>
        <stp/>
        <stp>##V3_BDPV12</stp>
        <stp>BHP AU Equity</stp>
        <stp>chg pct 5d</stp>
        <stp>[factors_multi_coint_us.xlsx]factor!R28C10</stp>
        <tr r="J28" s="1"/>
      </tp>
      <tp>
        <v>2.932331</v>
        <stp/>
        <stp>##V3_BDPV12</stp>
        <stp>BHP AU Equity</stp>
        <stp>chg pct 5d</stp>
        <stp>[factors_multi_coint_us.xlsx]factor!R25C12</stp>
        <tr r="L25" s="1"/>
      </tp>
      <tp t="s">
        <v>CN IR TO Bauxite</v>
        <stp/>
        <stp>##V3_BDPV12</stp>
        <stp>BXCIIQTL Index</stp>
        <stp>short name</stp>
        <stp>[factors_multi_coint_us.xlsx]aluminum!R30C3</stp>
        <tr r="C30" s="20"/>
      </tp>
      <tp t="s">
        <v>BI CH Steel Produce Val</v>
        <stp/>
        <stp>##V3_BDPV12</stp>
        <stp>BRPBCHSE Index</stp>
        <stp>short_name</stp>
        <stp>[factors_multi_coint_us.xlsx]steel!R54C3</stp>
        <tr r="C54" s="4"/>
      </tp>
      <tp t="s">
        <v>SHANGHAI SE A SHARE INDX</v>
        <stp/>
        <stp>##V3_BDPV12</stp>
        <stp>SHASHR Index</stp>
        <stp>short name</stp>
        <stp>[factors_multi_coint_us.xlsx]display!R7C3</stp>
        <tr r="C7" s="10"/>
      </tp>
      <tp>
        <v>-0.91999940000000002</v>
        <stp/>
        <stp>##V3_BDPV12</stp>
        <stp>MXEU Index</stp>
        <stp>chg pct 5d</stp>
        <stp>[factors_multi_coint_us.xlsx]factor!R8C2</stp>
        <tr r="B8" s="1"/>
      </tp>
      <tp>
        <v>-0.91999940000000002</v>
        <stp/>
        <stp>##V3_BDPV12</stp>
        <stp>MXEU Index</stp>
        <stp>chg pct 5d</stp>
        <stp>[factors_multi_coint_us.xlsx]factor!R8C4</stp>
        <tr r="D8" s="1"/>
      </tp>
      <tp>
        <v>-0.91999940000000002</v>
        <stp/>
        <stp>##V3_BDPV12</stp>
        <stp>MXEU Index</stp>
        <stp>chg pct 5d</stp>
        <stp>[factors_multi_coint_us.xlsx]factor!R8C6</stp>
        <tr r="F8" s="1"/>
      </tp>
      <tp t="s">
        <v>BI GL Dis Pan NoFlat Cmp</v>
        <stp/>
        <stp>##V3_BDPV12</stp>
        <stp>BIGDPNFC Index</stp>
        <stp>short name</stp>
        <stp>[factors_multi_coint_us.xlsx]display!R27C3</stp>
        <tr r="C27" s="10"/>
      </tp>
      <tp t="s">
        <v>LCD TV Units</v>
        <stp/>
        <stp>##V3_BDPV12</stp>
        <stp>WVTPTVUQ Index</stp>
        <stp>short name</stp>
        <stp>[factors_multi_coint_us.xlsx]display!R40C3</stp>
        <tr r="C40" s="10"/>
      </tp>
      <tp t="s">
        <v>BI GL Container Ship Cmp</v>
        <stp/>
        <stp>##V3_BDPV12</stp>
        <stp>BICTSHGC Index</stp>
        <stp>short_name</stp>
        <stp>[factors_multi_coint_us.xlsx]shipping!R27C3</stp>
        <tr r="C27" s="2"/>
      </tp>
      <tp t="s">
        <v>Hand/Machine Tools</v>
        <stp/>
        <stp>##V3_BDPV12</stp>
        <stp>6273 JP Equity</stp>
        <stp>industry group</stp>
        <stp>[factors_multi_coint_us.xlsx]Equity Universe!R3C20</stp>
        <tr r="T3" s="5"/>
      </tp>
      <tp>
        <v>-0.57169999999999999</v>
        <stp/>
        <stp>##V3_BDPV12</stp>
        <stp>USDJPY Curncy</stp>
        <stp>chg pct 5d</stp>
        <stp>[factors_multi_coint_us.xlsx]factor!R12C18</stp>
        <tr r="R12" s="1"/>
      </tp>
      <tp>
        <v>-0.57169999999999999</v>
        <stp/>
        <stp>##V3_BDPV12</stp>
        <stp>USDJPY Curncy</stp>
        <stp>chg pct 5d</stp>
        <stp>[factors_multi_coint_us.xlsx]factor!R11C10</stp>
        <tr r="J11" s="1"/>
      </tp>
      <tp>
        <v>-0.57169999999999999</v>
        <stp/>
        <stp>##V3_BDPV12</stp>
        <stp>USDJPY Curncy</stp>
        <stp>chg pct 5d</stp>
        <stp>[factors_multi_coint_us.xlsx]factor!R12C12</stp>
        <tr r="L12" s="1"/>
      </tp>
      <tp>
        <v>-0.57169999999999999</v>
        <stp/>
        <stp>##V3_BDPV12</stp>
        <stp>USDJPY Curncy</stp>
        <stp>chg pct 5d</stp>
        <stp>[factors_multi_coint_us.xlsx]factor!R12C20</stp>
        <tr r="T12" s="1"/>
      </tp>
      <tp>
        <v>-0.57169999999999999</v>
        <stp/>
        <stp>##V3_BDPV12</stp>
        <stp>USDJPY Curncy</stp>
        <stp>chg pct 5d</stp>
        <stp>[factors_multi_coint_us.xlsx]factor!R12C22</stp>
        <tr r="V12" s="1"/>
      </tp>
      <tp>
        <v>1.0232559999999999</v>
        <stp/>
        <stp>##V3_BDPV12</stp>
        <stp>TAN US Equity</stp>
        <stp>chg pct 5d</stp>
        <stp>[factors_multi_coint_us.xlsx]factor!R22C18</stp>
        <tr r="R22" s="1"/>
      </tp>
      <tp t="s">
        <v>China Customs Polysilicon Impo</v>
        <stp/>
        <stp>##V3_BDPV12</stp>
        <stp>CCCYTOTQ Index</stp>
        <stp>name</stp>
        <stp>[factors_multi_coint_us.xlsx]solar!R42C3</stp>
        <tr r="C42" s="12"/>
      </tp>
      <tp t="s">
        <v>UNITED STATES OI</v>
        <stp/>
        <stp>##V3_BDPV12</stp>
        <stp>USO Equity</stp>
        <stp>short name</stp>
        <stp>[factors_multi_coint_us.xlsx]oil!R13C3</stp>
        <tr r="C13" s="37"/>
      </tp>
      <tp t="s">
        <v>CNY onshore/offshore</v>
        <stp/>
        <stp>##V3_BDPV12</stp>
        <stp>.CNY/CNH Index</stp>
        <stp>short name</stp>
        <stp>[factors_multi_coint_us.xlsx]display!R23C3</stp>
        <tr r="C23" s="10"/>
      </tp>
      <tp t="s">
        <v>BI GL Semi Composite Idx</v>
        <stp/>
        <stp>##V3_BDPV12</stp>
        <stp>BIGSEMIC Index</stp>
        <stp>short name</stp>
        <stp>[factors_multi_coint_us.xlsx]display!R37C3</stp>
        <tr r="C37" s="10"/>
      </tp>
      <tp t="s">
        <v>7/31/2017</v>
        <stp/>
        <stp>##V3_BDPV12</stp>
        <stp>IPVPTOTL Index</stp>
        <stp>last update dt</stp>
        <stp>[factors_multi_coint_us.xlsx]steel!R39C10</stp>
        <tr r="J39" s="4"/>
      </tp>
      <tp t="s">
        <v>Steel Rebar 25mm Average</v>
        <stp/>
        <stp>##V3_BDPV12</stp>
        <stp>CDSPDRAV Index</stp>
        <stp>short_name</stp>
        <stp>[factors_multi_coint_us.xlsx]steel!R37C3</stp>
        <tr r="C37" s="4"/>
      </tp>
      <tp t="s">
        <v>#N/A N/A</v>
        <stp/>
        <stp>##V3_BDPV12</stp>
        <stp>SUNE Equity</stp>
        <stp>chg pct 5d</stp>
        <stp>[factors_multi_coint_us.xlsx]factor!R34C18</stp>
        <tr r="R34" s="1"/>
      </tp>
      <tp t="s">
        <v>Semi &amp; Semi Equip PR USD</v>
        <stp/>
        <stp>##V3_BDPV12</stp>
        <stp>DABUSEPU Index</stp>
        <stp>short name</stp>
        <stp>[factors_multi_coint_us.xlsx]display!R36C3</stp>
        <tr r="C36" s="10"/>
      </tp>
      <tp>
        <v>2.730003</v>
        <stp/>
        <stp>##V3_BDPV12</stp>
        <stp>SHASHR Index</stp>
        <stp>chg pct 5d</stp>
        <stp>[factors_multi_coint_us.xlsx]factor!R3C8</stp>
        <tr r="H3" s="1"/>
      </tp>
      <tp>
        <v>2.730003</v>
        <stp/>
        <stp>##V3_BDPV12</stp>
        <stp>SHASHR Index</stp>
        <stp>chg pct 5d</stp>
        <stp>[factors_multi_coint_us.xlsx]factor!R3C2</stp>
        <tr r="B3" s="1"/>
      </tp>
      <tp>
        <v>2.730003</v>
        <stp/>
        <stp>##V3_BDPV12</stp>
        <stp>SHASHR Index</stp>
        <stp>chg pct 5d</stp>
        <stp>[factors_multi_coint_us.xlsx]factor!R3C6</stp>
        <tr r="F3" s="1"/>
      </tp>
      <tp>
        <v>2.730003</v>
        <stp/>
        <stp>##V3_BDPV12</stp>
        <stp>SHASHR Index</stp>
        <stp>chg pct 5d</stp>
        <stp>[factors_multi_coint_us.xlsx]factor!R3C4</stp>
        <tr r="D3" s="1"/>
      </tp>
      <tp t="s">
        <v>HANG SENG INDEX</v>
        <stp/>
        <stp>##V3_BDPV12</stp>
        <stp>HSI Index</stp>
        <stp>short name</stp>
        <stp>[factors_multi_coint_us.xlsx]machinery!R7C3</stp>
        <tr r="C7" s="39"/>
      </tp>
      <tp t="s">
        <v>7/31/2017</v>
        <stp/>
        <stp>##V3_BDPV12</stp>
        <stp>JNVHPROD Index</stp>
        <stp>last update dt</stp>
        <stp>[factors_multi_coint_us.xlsx]steel!R40C10</stp>
        <tr r="J40" s="4"/>
      </tp>
      <tp t="s">
        <v>BI GL Dry Bulk Ship Cmp</v>
        <stp/>
        <stp>##V3_BDPV12</stp>
        <stp>BIDBSHGC Index</stp>
        <stp>short_name</stp>
        <stp>[factors_multi_coint_us.xlsx]shipping!R26C3</stp>
        <tr r="C26" s="2"/>
      </tp>
      <tp t="s">
        <v>WCI Shanghai to New York</v>
        <stp/>
        <stp>##V3_BDPV12</stp>
        <stp>WCIDSHNY Index</stp>
        <stp>short_name</stp>
        <stp>[factors_multi_coint_us.xlsx]shipping!R42C3</stp>
        <tr r="C42" s="2"/>
      </tp>
      <tp t="s">
        <v>BI AP Dev Steel Prod Val</v>
        <stp/>
        <stp>##V3_BDPV12</stp>
        <stp>BRPBADSE Index</stp>
        <stp>short_name</stp>
        <stp>[factors_multi_coint_us.xlsx]steel!R51C3</stp>
        <tr r="C51" s="4"/>
      </tp>
      <tp t="s">
        <v>World Prim Al Cons Monthly</v>
        <stp/>
        <stp>##V3_BDPV12</stp>
        <stp>WBMLPCWT Index</stp>
        <stp>short name</stp>
        <stp>[factors_multi_coint_us.xlsx]aluminum!R38C3</stp>
        <tr r="C38" s="20"/>
      </tp>
      <tp t="s">
        <v>Metal Fabricate/Hardware</v>
        <stp/>
        <stp>##V3_BDPV12</stp>
        <stp>6471 JP Equity</stp>
        <stp>industry group</stp>
        <stp>[factors_multi_coint_us.xlsx]Equity Universe!R8C20</stp>
        <tr r="T8" s="5"/>
      </tp>
      <tp t="s">
        <v>Hand/Machine Tools</v>
        <stp/>
        <stp>##V3_BDPV12</stp>
        <stp>6481 JP Equity</stp>
        <stp>industry group</stp>
        <stp>[factors_multi_coint_us.xlsx]Equity Universe!R7C20</stp>
        <tr r="T7" s="5"/>
      </tp>
      <tp>
        <v>1.0084029999999999</v>
        <stp/>
        <stp>##V3_BDPV12</stp>
        <stp>FMG AU Equity</stp>
        <stp>chg pct 5d</stp>
        <stp>[factors_multi_coint_us.xlsx]factor!R29C10</stp>
        <tr r="J29" s="1"/>
      </tp>
      <tp t="s">
        <v>US Motor Vehicle Assemblies SA</v>
        <stp/>
        <stp>##V3_BDPV12</stp>
        <stp>IPVPTOTL Index</stp>
        <stp>name</stp>
        <stp>[factors_multi_coint_us.xlsx]steel!R39C3</stp>
        <tr r="C39" s="4"/>
      </tp>
      <tp t="s">
        <v>APACHE CORP</v>
        <stp/>
        <stp>##V3_BDPV12</stp>
        <stp>APA Equity</stp>
        <stp>short name</stp>
        <stp>[factors_multi_coint_us.xlsx]oil!R16C3</stp>
        <tr r="C16" s="37"/>
      </tp>
      <tp t="s">
        <v>Machinery-Diversified</v>
        <stp/>
        <stp>##V3_BDPV12</stp>
        <stp>6506 JP Equity</stp>
        <stp>industry group</stp>
        <stp>[factors_multi_coint_us.xlsx]Equity Universe!R6C20</stp>
        <tr r="T6" s="5"/>
      </tp>
      <tp>
        <v>0.28199999999999997</v>
        <stp/>
        <stp>##V3_BDPV12</stp>
        <stp>USDTWD Curncy</stp>
        <stp>chg pct 5d</stp>
        <stp>[factors_multi_coint_us.xlsx]factor!R17C18</stp>
        <tr r="R17" s="1"/>
      </tp>
      <tp>
        <v>0.28199999999999997</v>
        <stp/>
        <stp>##V3_BDPV12</stp>
        <stp>USDTWD Curncy</stp>
        <stp>chg pct 5d</stp>
        <stp>[factors_multi_coint_us.xlsx]factor!R16C10</stp>
        <tr r="J16" s="1"/>
      </tp>
      <tp>
        <v>0.28199999999999997</v>
        <stp/>
        <stp>##V3_BDPV12</stp>
        <stp>USDTWD Curncy</stp>
        <stp>chg pct 5d</stp>
        <stp>[factors_multi_coint_us.xlsx]factor!R17C12</stp>
        <tr r="L17" s="1"/>
      </tp>
      <tp>
        <v>0.28199999999999997</v>
        <stp/>
        <stp>##V3_BDPV12</stp>
        <stp>USDTWD Curncy</stp>
        <stp>chg pct 5d</stp>
        <stp>[factors_multi_coint_us.xlsx]factor!R17C20</stp>
        <tr r="T17" s="1"/>
      </tp>
      <tp t="s">
        <v>TOPIX INDEX (TOKYO)</v>
        <stp/>
        <stp>##V3_BDPV12</stp>
        <stp>TPX Index</stp>
        <stp>short name</stp>
        <stp>[factors_multi_coint_us.xlsx]machinery!R6C3</stp>
        <tr r="C6" s="39"/>
      </tp>
      <tp>
        <v>1.2398690000000001</v>
        <stp/>
        <stp>##V3_BDPV12</stp>
        <stp>SPX Index</stp>
        <stp>chg pct 5d</stp>
        <stp>[factors_multi_coint_us.xlsx]factor!R11C8</stp>
        <tr r="H11" s="1"/>
      </tp>
      <tp t="s">
        <v>Avg Industrial Inverters</v>
        <stp/>
        <stp>##V3_BDPV12</stp>
        <stp>SOLRA3II Index</stp>
        <stp>short name</stp>
        <stp>[factors_multi_coint_us.xlsx]solar!R41C3</stp>
        <tr r="C41" s="12"/>
      </tp>
      <tp t="s">
        <v>AL Del Stocks</v>
        <stp/>
        <stp>##V3_BDPV12</stp>
        <stp>SHFAALUD Index</stp>
        <stp>short name</stp>
        <stp>[factors_multi_coint_us.xlsx]aluminum!R52C3</stp>
        <tr r="C52" s="20"/>
      </tp>
      <tp t="s">
        <v>WCI Shanghai to Los Angeles</v>
        <stp/>
        <stp>##V3_BDPV12</stp>
        <stp>WCIDSHLA Index</stp>
        <stp>short_name</stp>
        <stp>[factors_multi_coint_us.xlsx]shipping!R43C3</stp>
        <tr r="C43" s="2"/>
      </tp>
      <tp t="s">
        <v>BI GL Steel Produ Cmp</v>
        <stp/>
        <stp>##V3_BDPV12</stp>
        <stp>BRSTPRDV Index</stp>
        <stp>short_name</stp>
        <stp>[factors_multi_coint_us.xlsx]steel!R47C3</stp>
        <tr r="C47" s="4"/>
      </tp>
      <tp t="s">
        <v>7/31/2017</v>
        <stp/>
        <stp>##V3_BDPV12</stp>
        <stp>JNVHSALE Index</stp>
        <stp>last update dt</stp>
        <stp>[factors_multi_coint_us.xlsx]steel!R41C10</stp>
        <tr r="J41" s="4"/>
      </tp>
      <tp t="s">
        <v>US Prim Al Cons Monthly</v>
        <stp/>
        <stp>##V3_BDPV12</stp>
        <stp>WBMLPCUS Index</stp>
        <stp>short name</stp>
        <stp>[factors_multi_coint_us.xlsx]aluminum!R39C3</stp>
        <tr r="C39" s="20"/>
      </tp>
      <tp t="s">
        <v>JPM EMCI Live Spot</v>
        <stp/>
        <stp>##V3_BDPV12</stp>
        <stp>FXJPEMCS Index</stp>
        <stp>short_name</stp>
        <stp>[factors_multi_coint_us.xlsx]steel!R46C3</stp>
        <tr r="C46" s="4"/>
      </tp>
      <tp>
        <v>-0.61360000000000003</v>
        <stp/>
        <stp>##V3_BDPV12</stp>
        <stp>USDEUR Curncy</stp>
        <stp>chg pct 5d</stp>
        <stp>[factors_multi_coint_us.xlsx]factor!R13C20</stp>
        <tr r="T13" s="1"/>
      </tp>
      <tp>
        <v>-0.61360000000000003</v>
        <stp/>
        <stp>##V3_BDPV12</stp>
        <stp>USDEUR Curncy</stp>
        <stp>chg pct 5d</stp>
        <stp>[factors_multi_coint_us.xlsx]factor!R13C18</stp>
        <tr r="R13" s="1"/>
      </tp>
      <tp>
        <v>-0.61360000000000003</v>
        <stp/>
        <stp>##V3_BDPV12</stp>
        <stp>USDEUR Curncy</stp>
        <stp>chg pct 5d</stp>
        <stp>[factors_multi_coint_us.xlsx]factor!R12C10</stp>
        <tr r="J12" s="1"/>
      </tp>
      <tp>
        <v>-0.61360000000000003</v>
        <stp/>
        <stp>##V3_BDPV12</stp>
        <stp>USDEUR Curncy</stp>
        <stp>chg pct 5d</stp>
        <stp>[factors_multi_coint_us.xlsx]factor!R13C12</stp>
        <tr r="L13" s="1"/>
      </tp>
      <tp>
        <v>1.2398690000000001</v>
        <stp/>
        <stp>##V3_BDPV12</stp>
        <stp>SPX Index</stp>
        <stp>chg pct 5d</stp>
        <stp>[factors_multi_coint_us.xlsx]factor!R10C6</stp>
        <tr r="F10" s="1"/>
      </tp>
      <tp>
        <v>1.2398690000000001</v>
        <stp/>
        <stp>##V3_BDPV12</stp>
        <stp>SPX Index</stp>
        <stp>chg pct 5d</stp>
        <stp>[factors_multi_coint_us.xlsx]factor!R10C4</stp>
        <tr r="D10" s="1"/>
      </tp>
      <tp>
        <v>1.2398690000000001</v>
        <stp/>
        <stp>##V3_BDPV12</stp>
        <stp>SPX Index</stp>
        <stp>chg pct 5d</stp>
        <stp>[factors_multi_coint_us.xlsx]factor!R10C2</stp>
        <tr r="B10" s="1"/>
      </tp>
      <tp>
        <v>-0.30030000000000001</v>
        <stp/>
        <stp>##V3_BDPV12</stp>
        <stp>USDAUD Curncy</stp>
        <stp>chg pct 5d</stp>
        <stp>[factors_multi_coint_us.xlsx]factor!R14C18</stp>
        <tr r="R14" s="1"/>
      </tp>
      <tp>
        <v>-0.30030000000000001</v>
        <stp/>
        <stp>##V3_BDPV12</stp>
        <stp>USDAUD Curncy</stp>
        <stp>chg pct 5d</stp>
        <stp>[factors_multi_coint_us.xlsx]factor!R13C10</stp>
        <tr r="J13" s="1"/>
      </tp>
      <tp>
        <v>-0.30030000000000001</v>
        <stp/>
        <stp>##V3_BDPV12</stp>
        <stp>USDAUD Curncy</stp>
        <stp>chg pct 5d</stp>
        <stp>[factors_multi_coint_us.xlsx]factor!R14C12</stp>
        <tr r="L14" s="1"/>
      </tp>
      <tp>
        <v>-0.30030000000000001</v>
        <stp/>
        <stp>##V3_BDPV12</stp>
        <stp>USDAUD Curncy</stp>
        <stp>chg pct 5d</stp>
        <stp>[factors_multi_coint_us.xlsx]factor!R14C20</stp>
        <tr r="T14" s="1"/>
      </tp>
      <tp t="s">
        <v>BI GL Cmp Glass Mfc Cmp</v>
        <stp/>
        <stp>##V3_BDPV12</stp>
        <stp>BIGDCGMC Index</stp>
        <stp>short name</stp>
        <stp>[factors_multi_coint_us.xlsx]display!R28C3</stp>
        <tr r="C28" s="10"/>
      </tp>
      <tp t="s">
        <v>Electronics</v>
        <stp/>
        <stp>##V3_BDPV12</stp>
        <stp>6861 JP Equity</stp>
        <stp>industry group</stp>
        <stp>[factors_multi_coint_us.xlsx]Equity Universe!R2C20</stp>
        <tr r="T2" s="5"/>
      </tp>
      <tp t="s">
        <v>Electronics</v>
        <stp/>
        <stp>##V3_BDPV12</stp>
        <stp>6841 JP Equity</stp>
        <stp>industry group</stp>
        <stp>[factors_multi_coint_us.xlsx]Equity Universe!R5C20</stp>
        <tr r="T5" s="5"/>
      </tp>
      <tp t="s">
        <v>#N/A Invalid Security</v>
        <stp/>
        <stp>##V3_BDPV12</stp>
        <stp>.CNSLOP Index</stp>
        <stp>short name</stp>
        <stp>[factors_multi_coint_us.xlsx]spx!R37C3</stp>
        <tr r="C37" s="36"/>
      </tp>
      <tp t="s">
        <v>JPM EMCI Live Spot</v>
        <stp/>
        <stp>##V3_BDPV12</stp>
        <stp>FXJPEMCS Index</stp>
        <stp>short_name</stp>
        <stp>[factors_multi_coint_us.xlsx]utility!R36C3</stp>
        <tr r="C36" s="3"/>
      </tp>
      <tp t="s">
        <v>Iron Ore Spot Price Index 62%</v>
        <stp/>
        <stp>##V3_BDPV12</stp>
        <stp>ISIX62IU Index</stp>
        <stp>name</stp>
        <stp>[factors_multi_coint_us.xlsx]spx!R22C3</stp>
        <tr r="C22" s="36"/>
      </tp>
      <tp t="s">
        <v>Primary Aluminum Prod China</v>
        <stp/>
        <stp>##V3_BDPV12</stp>
        <stp>CHPACHIN Index</stp>
        <stp>short name</stp>
        <stp>[factors_multi_coint_us.xlsx]aluminum!R56C3</stp>
        <tr r="C56" s="20"/>
      </tp>
      <tp t="s">
        <v>BI EU Steel Prod Cmp</v>
        <stp/>
        <stp>##V3_BDPV12</stp>
        <stp>BRPBESE Index</stp>
        <stp>short_name</stp>
        <stp>[factors_multi_coint_us.xlsx]steel!R50C3</stp>
        <tr r="C50" s="4"/>
      </tp>
      <tp t="s">
        <v>JPM EMCI Live Spot</v>
        <stp/>
        <stp>##V3_BDPV12</stp>
        <stp>FXJPEMCS Index</stp>
        <stp>short_name</stp>
        <stp>[factors_multi_coint_us.xlsx]shipping!R51C3</stp>
        <tr r="C51" s="2"/>
      </tp>
      <tp t="s">
        <v>Machinery-Diversified</v>
        <stp/>
        <stp>##V3_BDPV12</stp>
        <stp>6954 JP Equity</stp>
        <stp>industry group</stp>
        <stp>[factors_multi_coint_us.xlsx]Equity Universe!R4C20</stp>
        <tr r="T4" s="5"/>
      </tp>
      <tp t="s">
        <v>S&amp;P 500 INDEX</v>
        <stp/>
        <stp>##V3_BDPV12</stp>
        <stp>SPX Index</stp>
        <stp>short_name</stp>
        <stp>[factors_multi_coint_us.xlsx]shipping!R14C3</stp>
        <tr r="C14" s="2"/>
      </tp>
      <tp t="s">
        <v>Korea 10yr minus 2yr</v>
        <stp/>
        <stp>##V3_BDPV12</stp>
        <stp>.KRSLOP Index</stp>
        <stp>short name</stp>
        <stp>[factors_multi_coint_us.xlsx]spx!R36C3</stp>
        <tr r="C36" s="36"/>
      </tp>
      <tp t="s">
        <v>62% Import Fine Ore in USD</v>
        <stp/>
        <stp>##V3_BDPV12</stp>
        <stp>ISIX62IU Index</stp>
        <stp>short_name</stp>
        <stp>[factors_multi_coint_us.xlsx]steel!R26C3</stp>
        <tr r="C26" s="4"/>
      </tp>
      <tp t="s">
        <v>BI AP Pac Port Oper Cmp</v>
        <stp/>
        <stp>##V3_BDPV12</stp>
        <stp>BIAPPOCP Index</stp>
        <stp>short_name</stp>
        <stp>[factors_multi_coint_us.xlsx]shipping!R29C3</stp>
        <tr r="C29" s="2"/>
      </tp>
      <tp t="s">
        <v>WCI Shanghai to Genoa</v>
        <stp/>
        <stp>##V3_BDPV12</stp>
        <stp>WCIDSHGE Index</stp>
        <stp>short_name</stp>
        <stp>[factors_multi_coint_us.xlsx]shipping!R45C3</stp>
        <tr r="C45" s="2"/>
      </tp>
      <tp t="s">
        <v>Shanghai Shipping Exchange Chi</v>
        <stp/>
        <stp>##V3_BDPV12</stp>
        <stp>SHSPCBCF Index</stp>
        <stp>name</stp>
        <stp>[factors_multi_coint_us.xlsx]shipping!R36C3</stp>
        <tr r="C36" s="2"/>
      </tp>
      <tp t="s">
        <v>#N/A Invalid Security</v>
        <stp/>
        <stp>##V3_BDPV12</stp>
        <stp>.ARALUM Index</stp>
        <stp>chg_pct_5d</stp>
        <stp>[factors_multi_coint_us.xlsx]aluminum!R55C11</stp>
        <tr r="K55" s="20"/>
      </tp>
      <tp t="s">
        <v>Avg Silicon Solar Module</v>
        <stp/>
        <stp>##V3_BDPV12</stp>
        <stp>SOLRASSM Index</stp>
        <stp>short name</stp>
        <stp>[factors_multi_coint_us.xlsx]solar!R39C3</stp>
        <tr r="C39" s="12"/>
      </tp>
      <tp t="s">
        <v>Avg 156mm Multi Wafer</v>
        <stp/>
        <stp>##V3_BDPV12</stp>
        <stp>SOLRAMUL Index</stp>
        <stp>short name</stp>
        <stp>[factors_multi_coint_us.xlsx]solar!R38C3</stp>
        <tr r="C38" s="12"/>
      </tp>
      <tp t="s">
        <v>Average PV Grade Poly Silicon</v>
        <stp/>
        <stp>##V3_BDPV12</stp>
        <stp>SOLRAPS Index</stp>
        <stp>name</stp>
        <stp>[factors_multi_coint_us.xlsx]solar!R37C3</stp>
        <tr r="C37" s="12"/>
      </tp>
      <tp t="s">
        <v>Shanghai Shipping Exchange Chi</v>
        <stp/>
        <stp>##V3_BDPV12</stp>
        <stp>SHSPCBFI Index</stp>
        <stp>name</stp>
        <stp>[factors_multi_coint_us.xlsx]shipping!R47C3</stp>
        <tr r="C47" s="2"/>
      </tp>
      <tp t="s">
        <v>World Prim Al Prod Monthly</v>
        <stp/>
        <stp>##V3_BDPV12</stp>
        <stp>WBMLPPWT Index</stp>
        <stp>short name</stp>
        <stp>[factors_multi_coint_us.xlsx]aluminum!R37C3</stp>
        <tr r="C37" s="20"/>
      </tp>
      <tp t="s">
        <v>BBG WORLD COMPUTERS INDX</v>
        <stp/>
        <stp>##V3_BDPV12</stp>
        <stp>BWCOMP Index</stp>
        <stp>short name</stp>
        <stp>[factors_multi_coint_us.xlsx]display!R35C3</stp>
        <tr r="C35" s="10"/>
      </tp>
      <tp t="s">
        <v>China Vehicle Sales</v>
        <stp/>
        <stp>##V3_BDPV12</stp>
        <stp>AUTMCNVS Index</stp>
        <stp>name</stp>
        <stp>[factors_multi_coint_us.xlsx]steel!R42C3</stp>
        <tr r="C42" s="4"/>
      </tp>
      <tp t="s">
        <v>#N/A Invalid Security</v>
        <stp/>
        <stp>##V3_BDPV12</stp>
        <stp>.JPSLOP Index</stp>
        <stp>short name</stp>
        <stp>[factors_multi_coint_us.xlsx]spx!R34C3</stp>
        <tr r="C34" s="36"/>
      </tp>
      <tp t="s">
        <v>BI NA Steel Prod Val</v>
        <stp/>
        <stp>##V3_BDPV12</stp>
        <stp>BRPBUSSE Index</stp>
        <stp>short_name</stp>
        <stp>[factors_multi_coint_us.xlsx]steel!R49C3</stp>
        <tr r="C49" s="4"/>
      </tp>
      <tp t="s">
        <v>HR Sheet 3mm Average</v>
        <stp/>
        <stp>##V3_BDPV12</stp>
        <stp>CDSPHRAV Index</stp>
        <stp>short_name</stp>
        <stp>[factors_multi_coint_us.xlsx]steel!R38C3</stp>
        <tr r="C38" s="4"/>
      </tp>
      <tp t="s">
        <v>WitsView Market Confidence Ind</v>
        <stp/>
        <stp>##V3_BDPV12</stp>
        <stp>WVPRMCI Index</stp>
        <stp>short name</stp>
        <stp>[factors_multi_coint_us.xlsx]display!R25C3</stp>
        <tr r="C25" s="10"/>
      </tp>
      <tp>
        <v>-0.53244689999999995</v>
        <stp/>
        <stp>##V3_BDPV12</stp>
        <stp>KOSPI Index</stp>
        <stp>chg pct 5d</stp>
        <stp>[factors_multi_coint_us.xlsx]factor!R6C6</stp>
        <tr r="F6" s="1"/>
      </tp>
      <tp>
        <v>-0.53244689999999995</v>
        <stp/>
        <stp>##V3_BDPV12</stp>
        <stp>KOSPI Index</stp>
        <stp>chg pct 5d</stp>
        <stp>[factors_multi_coint_us.xlsx]factor!R6C4</stp>
        <tr r="D6" s="1"/>
      </tp>
      <tp>
        <v>-0.53244689999999995</v>
        <stp/>
        <stp>##V3_BDPV12</stp>
        <stp>KOSPI Index</stp>
        <stp>chg pct 5d</stp>
        <stp>[factors_multi_coint_us.xlsx]factor!R6C2</stp>
        <tr r="B6" s="1"/>
      </tp>
      <tp t="s">
        <v>aluminum spread between LME SH</v>
        <stp/>
        <stp>##V3_BDPV12</stp>
        <stp>.ALUM_SPR Index</stp>
        <stp>short name</stp>
        <stp>[factors_multi_coint_us.xlsx]aluminum!R20C3</stp>
        <tr r="C20" s="20"/>
      </tp>
      <tp t="s">
        <v>Aluminium Prod</v>
        <stp/>
        <stp>##V3_BDPV12</stp>
        <stp>CHMMAPRO Index</stp>
        <stp>short name</stp>
        <stp>[factors_multi_coint_us.xlsx]aluminum!R34C3</stp>
        <tr r="C34" s="20"/>
      </tp>
      <tp>
        <v>1.641437</v>
        <stp/>
        <stp>##V3_BDPV12</stp>
        <stp>HSI Index</stp>
        <stp>chg pct 5d</stp>
        <stp>[factors_multi_coint_us.xlsx]factor!R2C2</stp>
        <tr r="B2" s="1"/>
      </tp>
      <tp>
        <v>1.641437</v>
        <stp/>
        <stp>##V3_BDPV12</stp>
        <stp>HSI Index</stp>
        <stp>chg pct 5d</stp>
        <stp>[factors_multi_coint_us.xlsx]factor!R2C6</stp>
        <tr r="F2" s="1"/>
      </tp>
      <tp>
        <v>1.641437</v>
        <stp/>
        <stp>##V3_BDPV12</stp>
        <stp>HSI Index</stp>
        <stp>chg pct 5d</stp>
        <stp>[factors_multi_coint_us.xlsx]factor!R2C4</stp>
        <tr r="D2" s="1"/>
      </tp>
      <tp>
        <v>1.641437</v>
        <stp/>
        <stp>##V3_BDPV12</stp>
        <stp>HSI Index</stp>
        <stp>chg pct 5d</stp>
        <stp>[factors_multi_coint_us.xlsx]factor!R2C8</stp>
        <tr r="H2" s="1"/>
      </tp>
      <tp>
        <v>-0.53244689999999995</v>
        <stp/>
        <stp>##V3_BDPV12</stp>
        <stp>KOSPI Index</stp>
        <stp>chg pct 5d</stp>
        <stp>[factors_multi_coint_us.xlsx]factor!R7C8</stp>
        <tr r="H7" s="1"/>
      </tp>
      <tp t="s">
        <v>US 10YR - US 2YR</v>
        <stp/>
        <stp>##V3_BDPV12</stp>
        <stp>.USSLOP Index</stp>
        <stp>short name</stp>
        <stp>[factors_multi_coint_us.xlsx]spx!R32C3</stp>
        <tr r="C32" s="36"/>
      </tp>
      <tp t="s">
        <v>KOSPI INDEX</v>
        <stp/>
        <stp>##V3_BDPV12</stp>
        <stp>KOSPI Index</stp>
        <stp>short name</stp>
        <stp>[factors_multi_coint_us.xlsx]aluminum!R9C3</stp>
        <tr r="C9" s="20"/>
      </tp>
      <tp t="s">
        <v>Avg 156mm Multi Cell</v>
        <stp/>
        <stp>##V3_BDPV12</stp>
        <stp>SOLRAMUC Index</stp>
        <stp>short name</stp>
        <stp>[factors_multi_coint_us.xlsx]solar!R40C3</stp>
        <tr r="C40" s="12"/>
      </tp>
      <tp t="s">
        <v>Premium Hard Coking Coal $/t</v>
        <stp/>
        <stp>##V3_BDPV12</stp>
        <stp>TSIPPCAE Comdty</stp>
        <stp>short_name</stp>
        <stp>[factors_multi_coint_us.xlsx]shipping!R55C3</stp>
        <tr r="C55" s="2"/>
      </tp>
      <tp>
        <v>-5.2115110000000003E-3</v>
        <stp/>
        <stp>##V3_BDPV12</stp>
        <stp>.NK4NK225 Index</stp>
        <stp>chg pct 5d</stp>
        <stp>[factors_multi_coint_us.xlsx]factor!R46C20</stp>
        <tr r="T46" s="1"/>
      </tp>
      <tp t="s">
        <v>Japan Vehicle Production</v>
        <stp/>
        <stp>##V3_BDPV12</stp>
        <stp>JNVHPROD Index</stp>
        <stp>name</stp>
        <stp>[factors_multi_coint_us.xlsx]steel!R40C3</stp>
        <tr r="C40" s="4"/>
      </tp>
      <tp t="s">
        <v>Arabian Dubai Fateh Crude Spot</v>
        <stp/>
        <stp>##V3_BDPV12</stp>
        <stp>PGCRDUBA Index</stp>
        <stp>short_name</stp>
        <stp>[factors_multi_coint_us.xlsx]utility!R37C3</stp>
        <tr r="C37" s="3"/>
      </tp>
      <tp t="s">
        <v>AP MOLLER-B</v>
        <stp/>
        <stp>##V3_BDPV12</stp>
        <stp>MAERSKB DC Equity</stp>
        <stp>short_name</stp>
        <stp>[factors_multi_coint_us.xlsx]shipping!R30C3</stp>
        <tr r="C30" s="2"/>
      </tp>
      <tp>
        <v>-0.41919017857347807</v>
        <stp/>
        <stp>##V3_BDPV12</stp>
        <stp>DXY Index</stp>
        <stp>chg pct 5d</stp>
        <stp>[factors_multi_coint_us.xlsx]factor!R18C8</stp>
        <tr r="H18" s="1"/>
      </tp>
      <tp t="s">
        <v>CNY onshore/offshore</v>
        <stp/>
        <stp>##V3_BDPV12</stp>
        <stp>.CNY/CNH Index</stp>
        <stp>name</stp>
        <stp>[factors_multi_coint_us.xlsx]solar!R23C3</stp>
        <tr r="C23" s="12"/>
      </tp>
      <tp t="s">
        <v>ISHARES IBOXX HI</v>
        <stp/>
        <stp>##V3_BDPV12</stp>
        <stp>HYG Equity</stp>
        <stp>short name</stp>
        <stp>[factors_multi_coint_us.xlsx]oil!R14C3</stp>
        <tr r="C14" s="37"/>
      </tp>
      <tp t="s">
        <v>BI GL Marine Ship Cmp</v>
        <stp/>
        <stp>##V3_BDPV12</stp>
        <stp>BISHIPGC Index</stp>
        <stp>short_name</stp>
        <stp>[factors_multi_coint_us.xlsx]shipping!R25C3</stp>
        <tr r="C25" s="2"/>
      </tp>
      <tp t="s">
        <v>BI GL Solar Wafers Cmp</v>
        <stp/>
        <stp>##V3_BDPV12</stp>
        <stp>BRSOLWV Index</stp>
        <stp>name</stp>
        <stp>[factors_multi_coint_us.xlsx]solar!R30C3</stp>
        <tr r="C30" s="12"/>
      </tp>
      <tp t="s">
        <v>JP Prim Al Cons Monthly</v>
        <stp/>
        <stp>##V3_BDPV12</stp>
        <stp>WBMLPCJP Index</stp>
        <stp>short name</stp>
        <stp>[factors_multi_coint_us.xlsx]aluminum!R41C3</stp>
        <tr r="C41" s="20"/>
      </tp>
      <tp t="s">
        <v>Machinery-Diversified</v>
        <stp/>
        <stp>##V3_BDPV12</stp>
        <stp>6326 JP Equity</stp>
        <stp>industry group</stp>
        <stp>[factors_multi_coint_us.xlsx]Equity Universe!R10C20</stp>
        <tr r="T10" s="5"/>
      </tp>
      <tp>
        <v>2.3128814648249238</v>
        <stp/>
        <stp>##V3_BDPV12</stp>
        <stp>TRC1 Comdty</stp>
        <stp>chg pct 5d</stp>
        <stp>[factors_multi_coint_us.xlsx]factor!R22C12</stp>
        <tr r="L22" s="1"/>
      </tp>
      <tp>
        <v>2.3128814648249238</v>
        <stp/>
        <stp>##V3_BDPV12</stp>
        <stp>TRC1 Comdty</stp>
        <stp>chg pct 5d</stp>
        <stp>[factors_multi_coint_us.xlsx]factor!R20C10</stp>
        <tr r="J20" s="1"/>
      </tp>
      <tp>
        <v>-8.4254670224933292</v>
        <stp/>
        <stp>##V3_BDPV12</stp>
        <stp>CKC1 Comdty</stp>
        <stp>chg pct 5d</stp>
        <stp>[factors_multi_coint_us.xlsx]factor!R23C12</stp>
        <tr r="L23" s="1"/>
      </tp>
      <tp t="s">
        <v>Brent/WTI Ratio</v>
        <stp/>
        <stp>##V3_BDPV12</stp>
        <stp>.OILRATI Index</stp>
        <stp>short_name</stp>
        <stp>[factors_multi_coint_us.xlsx]utility!R25C3</stp>
        <tr r="C25" s="3"/>
      </tp>
      <tp t="s">
        <v>Japan Vehicle Sales YOY</v>
        <stp/>
        <stp>##V3_BDPV12</stp>
        <stp>JNVHSYOY Index</stp>
        <stp>name</stp>
        <stp>[factors_multi_coint_us.xlsx]aluminum!R43C3</stp>
        <tr r="C43" s="20"/>
      </tp>
      <tp t="s">
        <v>BI MEA Steel Prod Val</v>
        <stp/>
        <stp>##V3_BDPV12</stp>
        <stp>BRPBMEAS Index</stp>
        <stp>short_name</stp>
        <stp>[factors_multi_coint_us.xlsx]steel!R52C3</stp>
        <tr r="C52" s="4"/>
      </tp>
      <tp t="s">
        <v>BI GL Solar Cells Cmp</v>
        <stp/>
        <stp>##V3_BDPV12</stp>
        <stp>BRSOLCV Index</stp>
        <stp>name</stp>
        <stp>[factors_multi_coint_us.xlsx]solar!R31C3</stp>
        <tr r="C31" s="12"/>
      </tp>
      <tp t="s">
        <v>CNY onshore/offshore</v>
        <stp/>
        <stp>##V3_BDPV12</stp>
        <stp>.CNY/CNH Index</stp>
        <stp>short_name</stp>
        <stp>[factors_multi_coint_us.xlsx]steel!R22C3</stp>
        <tr r="C22" s="4"/>
      </tp>
      <tp>
        <v>0.92306619999999995</v>
        <stp/>
        <stp>##V3_BDPV12</stp>
        <stp>TWSE Index</stp>
        <stp>chg pct 5d</stp>
        <stp>[factors_multi_coint_us.xlsx]factor!R8C8</stp>
        <tr r="H8" s="1"/>
      </tp>
      <tp>
        <v>-0.5387556</v>
        <stp/>
        <stp>##V3_BDPV12</stp>
        <stp>AS51 Index</stp>
        <stp>chg pct 5d</stp>
        <stp>[factors_multi_coint_us.xlsx]factor!R10C8</stp>
        <tr r="H10" s="1"/>
      </tp>
      <tp t="s">
        <v>Shanghai Shipping Exchange Chi</v>
        <stp/>
        <stp>##V3_BDPV12</stp>
        <stp>SHSPCBCF Index</stp>
        <stp>name</stp>
        <stp>[factors_multi_coint_us.xlsx]spx!R23C3</stp>
        <tr r="C23" s="36"/>
      </tp>
      <tp t="s">
        <v>Shanghai Shipping Exchange  SH</v>
        <stp/>
        <stp>##V3_BDPV12</stp>
        <stp>SHSPSCFI Index</stp>
        <stp>short_name</stp>
        <stp>[factors_multi_coint_us.xlsx]shipping!R46C3</stp>
        <tr r="C46" s="2"/>
      </tp>
      <tp t="s">
        <v>BI GL Solr CS Module Cmp</v>
        <stp/>
        <stp>##V3_BDPV12</stp>
        <stp>BRSOLMV Index</stp>
        <stp>name</stp>
        <stp>[factors_multi_coint_us.xlsx]solar!R32C3</stp>
        <tr r="C32" s="12"/>
      </tp>
      <tp t="s">
        <v>7/31/2017</v>
        <stp/>
        <stp>##V3_BDPV12</stp>
        <stp>WVTPTVUQ Index</stp>
        <stp>last update dt</stp>
        <stp>[factors_multi_coint_us.xlsx]display!R40C12</stp>
        <tr r="L40" s="10"/>
      </tp>
      <tp t="s">
        <v>7/31/2017</v>
        <stp/>
        <stp>##V3_BDPV12</stp>
        <stp>WVTPTBUQ Index</stp>
        <stp>last update dt</stp>
        <stp>[factors_multi_coint_us.xlsx]display!R41C12</stp>
        <tr r="L41" s="10"/>
      </tp>
      <tp>
        <v>0.40273110000000001</v>
        <stp/>
        <stp>##V3_BDPV12</stp>
        <stp>EEM Equity</stp>
        <stp>chg pct 5d</stp>
        <stp>[factors_multi_coint_us.xlsx]factor!R5C14</stp>
        <tr r="N5" s="1"/>
      </tp>
      <tp>
        <v>0.40273110000000001</v>
        <stp/>
        <stp>##V3_BDPV12</stp>
        <stp>EEM Equity</stp>
        <stp>chg pct 5d</stp>
        <stp>[factors_multi_coint_us.xlsx]factor!R5C16</stp>
        <tr r="P5" s="1"/>
      </tp>
      <tp>
        <v>0.40273110000000001</v>
        <stp/>
        <stp>##V3_BDPV12</stp>
        <stp>EEM Equity</stp>
        <stp>chg pct 5d</stp>
        <stp>[factors_multi_coint_us.xlsx]factor!R4C10</stp>
        <tr r="J4" s="1"/>
      </tp>
      <tp>
        <v>0.40273110000000001</v>
        <stp/>
        <stp>##V3_BDPV12</stp>
        <stp>EEM Equity</stp>
        <stp>chg pct 5d</stp>
        <stp>[factors_multi_coint_us.xlsx]factor!R5C12</stp>
        <tr r="L5" s="1"/>
      </tp>
      <tp>
        <v>0.40273110000000001</v>
        <stp/>
        <stp>##V3_BDPV12</stp>
        <stp>EEM Equity</stp>
        <stp>chg pct 5d</stp>
        <stp>[factors_multi_coint_us.xlsx]factor!R5C18</stp>
        <tr r="R5" s="1"/>
      </tp>
      <tp>
        <v>0.40273110000000001</v>
        <stp/>
        <stp>##V3_BDPV12</stp>
        <stp>EEM Equity</stp>
        <stp>chg pct 5d</stp>
        <stp>[factors_multi_coint_us.xlsx]factor!R5C20</stp>
        <tr r="T5" s="1"/>
      </tp>
      <tp t="s">
        <v>Japan Vehicle Production YOY</v>
        <stp/>
        <stp>##V3_BDPV12</stp>
        <stp>JNVHPYOY Index</stp>
        <stp>name</stp>
        <stp>[factors_multi_coint_us.xlsx]aluminum!R42C3</stp>
        <tr r="C42" s="20"/>
      </tp>
      <tp t="s">
        <v>ISHARES MSCI EME</v>
        <stp/>
        <stp>##V3_BDPV12</stp>
        <stp>EEM Equity</stp>
        <stp>short name</stp>
        <stp>[factors_multi_coint_us.xlsx]coal!R9C3</stp>
        <tr r="C9" s="6"/>
      </tp>
      <tp>
        <v>1.241446</v>
        <stp/>
        <stp>##V3_BDPV12</stp>
        <stp>WCH GR Equity</stp>
        <stp>chg pct 5d</stp>
        <stp>[factors_multi_coint_us.xlsx]factor!R35C18</stp>
        <tr r="R35" s="1"/>
      </tp>
      <tp t="s">
        <v>USD-EUR X-RATE</v>
        <stp/>
        <stp>##V3_BDPV12</stp>
        <stp>USDEUR Curncy</stp>
        <stp>short name</stp>
        <stp>[factors_multi_coint_us.xlsx]machinery!R13C3</stp>
        <tr r="C13" s="39"/>
      </tp>
      <tp>
        <v>1.2575190000000001</v>
        <stp/>
        <stp>##V3_BDPV12</stp>
        <stp>HSAHP Index</stp>
        <stp>chg pct 5d</stp>
        <stp>[factors_multi_coint_us.xlsx]factor!R4C8</stp>
        <tr r="H4" s="1"/>
      </tp>
      <tp t="s">
        <v>KOSPI INDEX</v>
        <stp/>
        <stp>##V3_BDPV12</stp>
        <stp>KOSPI Index</stp>
        <stp>short_name</stp>
        <stp>[factors_multi_coint_us.xlsx]utility!R10C3</stp>
        <tr r="C10" s="3"/>
      </tp>
      <tp t="s">
        <v>CN P Shanxi Opt Blended Coal</v>
        <stp/>
        <stp>##V3_BDPV12</stp>
        <stp>CEFWUCFG Index</stp>
        <stp>short_name</stp>
        <stp>[factors_multi_coint_us.xlsx]utility!R39C3</stp>
        <tr r="C39" s="3"/>
      </tp>
      <tp t="s">
        <v>USD-CNY X-RATE</v>
        <stp/>
        <stp>##V3_BDPV12</stp>
        <stp>USDCNY Curncy</stp>
        <stp>short name</stp>
        <stp>[factors_multi_coint_us.xlsx]machinery!R14C3</stp>
        <tr r="C14" s="39"/>
      </tp>
      <tp t="s">
        <v>LCD Tablets Units</v>
        <stp/>
        <stp>##V3_BDPV12</stp>
        <stp>WVTPTBUQ Index</stp>
        <stp>short name</stp>
        <stp>[factors_multi_coint_us.xlsx]display!R41C3</stp>
        <tr r="C41" s="10"/>
      </tp>
      <tp t="s">
        <v>Base Metal to Commodity</v>
        <stp/>
        <stp>##V3_BDPV12</stp>
        <stp>.BASE_COM Index</stp>
        <stp>short name</stp>
        <stp>[factors_multi_coint_us.xlsx]machinery!R23C3</stp>
        <tr r="C23" s="39"/>
      </tp>
      <tp t="s">
        <v>UNITED STATES OI</v>
        <stp/>
        <stp>##V3_BDPV12</stp>
        <stp>USO Equity</stp>
        <stp>short name</stp>
        <stp>[factors_multi_coint_us.xlsx]spx!R20C3</stp>
        <tr r="C20" s="36"/>
      </tp>
      <tp t="s">
        <v>POWERSHARES DB B</v>
        <stp/>
        <stp>##V3_BDPV12</stp>
        <stp>DBB Equity</stp>
        <stp>short name</stp>
        <stp>[factors_multi_coint_us.xlsx]oil!R15C3</stp>
        <tr r="C15" s="37"/>
      </tp>
      <tp t="s">
        <v>USD-KRW X-RATE</v>
        <stp/>
        <stp>##V3_BDPV12</stp>
        <stp>USDKRW Curncy</stp>
        <stp>short name</stp>
        <stp>[factors_multi_coint_us.xlsx]machinery!R15C3</stp>
        <tr r="C15" s="39"/>
      </tp>
      <tp t="s">
        <v>HANG SENG CHINA AH PREMI</v>
        <stp/>
        <stp>##V3_BDPV12</stp>
        <stp>HSAHP Index</stp>
        <stp>name</stp>
        <stp>[factors_multi_coint_us.xlsx]solar!R27C3</stp>
        <tr r="C27" s="12"/>
      </tp>
      <tp t="s">
        <v>US Motor Vehicle Assemblies SA</v>
        <stp/>
        <stp>##V3_BDPV12</stp>
        <stp>IPVPTOTL Index</stp>
        <stp>name</stp>
        <stp>[factors_multi_coint_us.xlsx]aluminum!R40C3</stp>
        <tr r="C40" s="20"/>
      </tp>
      <tp t="s">
        <v>CN IR AU Bauxite</v>
        <stp/>
        <stp>##V3_BDPV12</stp>
        <stp>BXCIIQAU Index</stp>
        <stp>short name</stp>
        <stp>[factors_multi_coint_us.xlsx]aluminum!R32C3</stp>
        <tr r="C32" s="20"/>
      </tp>
      <tp t="s">
        <v>OCI CO LTD</v>
        <stp/>
        <stp>##V3_BDPV12</stp>
        <stp>010060 KS Equity</stp>
        <stp>name</stp>
        <stp>[factors_multi_coint_us.xlsx]solar!R34C3</stp>
        <tr r="C34" s="12"/>
      </tp>
      <tp t="s">
        <v>USD-JPY X-RATE</v>
        <stp/>
        <stp>##V3_BDPV12</stp>
        <stp>USDJPY Curncy</stp>
        <stp>short name</stp>
        <stp>[factors_multi_coint_us.xlsx]machinery!R16C3</stp>
        <tr r="C16" s="39"/>
      </tp>
      <tp>
        <v>6.442577</v>
        <stp/>
        <stp>##V3_BDPV12</stp>
        <stp>ARLP US Equity</stp>
        <stp>chg pct 5d</stp>
        <stp>[factors_multi_coint_us.xlsx]factor!R26C12</stp>
        <tr r="L26" s="1"/>
      </tp>
      <tp t="s">
        <v>BI GL Solar ThinFilm Cmp</v>
        <stp/>
        <stp>##V3_BDPV12</stp>
        <stp>BRSOLTV Index</stp>
        <stp>name</stp>
        <stp>[factors_multi_coint_us.xlsx]solar!R47C3</stp>
        <tr r="C47" s="12"/>
      </tp>
      <tp t="s">
        <v>Rate per 40-foot Box</v>
        <stp/>
        <stp>##V3_BDPV12</stp>
        <stp>DRCRRATE Index</stp>
        <stp>short_name</stp>
        <stp>[factors_multi_coint_us.xlsx]shipping!R41C3</stp>
        <tr r="C41" s="2"/>
      </tp>
      <tp>
        <v>6.3795849999999996</v>
        <stp/>
        <stp>##V3_BDPV12</stp>
        <stp>BIDY Index</stp>
        <stp>chg pct 5d</stp>
        <stp>[factors_multi_coint_us.xlsx]factor!R35C2</stp>
        <tr r="B35" s="1"/>
      </tp>
      <tp t="s">
        <v>SPDR S&amp;P PHARMAC</v>
        <stp/>
        <stp>##V3_BDPV12</stp>
        <stp>XPH Equity</stp>
        <stp>short name</stp>
        <stp>[factors_multi_coint_us.xlsx]spx!R31C3</stp>
        <tr r="C31" s="36"/>
      </tp>
      <tp t="s">
        <v>Base Metal to Commodity</v>
        <stp/>
        <stp>##V3_BDPV12</stp>
        <stp>.BASE_COM Index</stp>
        <stp>short name</stp>
        <stp>[factors_multi_coint_us.xlsx]aluminum!R22C3</stp>
        <tr r="C22" s="20"/>
      </tp>
      <tp t="s">
        <v>BI GL Solar Polysil Cmp</v>
        <stp/>
        <stp>##V3_BDPV12</stp>
        <stp>BRSOLPV Index</stp>
        <stp>name</stp>
        <stp>[factors_multi_coint_us.xlsx]solar!R28C3</stp>
        <tr r="C28" s="12"/>
      </tp>
      <tp t="s">
        <v>BI GL Solar AllShare Cmp</v>
        <stp/>
        <stp>##V3_BDPV12</stp>
        <stp>BRSOLAV Index</stp>
        <stp>name</stp>
        <stp>[factors_multi_coint_us.xlsx]solar!R48C3</stp>
        <tr r="C48" s="12"/>
      </tp>
      <tp>
        <v>1.5833470000000001</v>
        <stp/>
        <stp>##V3_BDPV12</stp>
        <stp>TPX Index</stp>
        <stp>chg pct 5d</stp>
        <stp>[factors_multi_coint_us.xlsx]factor!R6C8</stp>
        <tr r="H6" s="1"/>
      </tp>
      <tp>
        <v>0.89959999999999996</v>
        <stp/>
        <stp>##V3_BDPV12</stp>
        <stp>JPYAUD Curncy</stp>
        <stp>chg pct 5d</stp>
        <stp>[factors_multi_coint_us.xlsx]factor!R18C14</stp>
        <tr r="N18" s="1"/>
      </tp>
      <tp>
        <v>0.89959999999999996</v>
        <stp/>
        <stp>##V3_BDPV12</stp>
        <stp>JPYAUD Curncy</stp>
        <stp>chg pct 5d</stp>
        <stp>[factors_multi_coint_us.xlsx]factor!R18C16</stp>
        <tr r="P18" s="1"/>
      </tp>
      <tp t="s">
        <v>SHANGHAI SE A SHARE INDX</v>
        <stp/>
        <stp>##V3_BDPV12</stp>
        <stp>SHASHR Index</stp>
        <stp>short_name</stp>
        <stp>[factors_multi_coint_us.xlsx]shipping!R7C3</stp>
        <tr r="C7" s="2"/>
      </tp>
      <tp t="s">
        <v>japan breakeven diff govt</v>
        <stp/>
        <stp>##V3_BDPV12</stp>
        <stp>.JPINFL10 Index</stp>
        <stp>short name</stp>
        <stp>[factors_multi_coint_us.xlsx]bank!R52C3</stp>
        <tr r="C52" s="18"/>
      </tp>
      <tp t="s">
        <v>BI GL Disp TV Manuf Cmp</v>
        <stp/>
        <stp>##V3_BDPV12</stp>
        <stp>BIGDTVMC Index</stp>
        <stp>short name</stp>
        <stp>[factors_multi_coint_us.xlsx]display!R26C3</stp>
        <tr r="C26" s="10"/>
      </tp>
      <tp t="s">
        <v>BI GL Solar LC Val</v>
        <stp/>
        <stp>##V3_BDPV12</stp>
        <stp>BISOLAR Index</stp>
        <stp>name</stp>
        <stp>[factors_multi_coint_us.xlsx]solar!R29C3</stp>
        <tr r="C29" s="12"/>
      </tp>
      <tp t="s">
        <v>CN IR MA Bauxite</v>
        <stp/>
        <stp>##V3_BDPV12</stp>
        <stp>BXCIIQMY Index</stp>
        <stp>short name</stp>
        <stp>[factors_multi_coint_us.xlsx]aluminum!R31C3</stp>
        <tr r="C31" s="20"/>
      </tp>
      <tp t="s">
        <v>#N/A Invalid Security</v>
        <stp/>
        <stp>##V3_BDPV12</stp>
        <stp>.LAALUM Index</stp>
        <stp>chg_pct_5d</stp>
        <stp>[factors_multi_coint_us.xlsx]aluminum!R54C11</stp>
        <tr r="K54" s="20"/>
      </tp>
      <tp t="s">
        <v>US 10YR - US 2YR</v>
        <stp/>
        <stp>##V3_BDPV12</stp>
        <stp>.USSLOP Index</stp>
        <stp>short name</stp>
        <stp>[factors_multi_coint_us.xlsx]oil!R12C3</stp>
        <tr r="C12" s="37"/>
      </tp>
      <tp t="s">
        <v>CNY onshore/offshore</v>
        <stp/>
        <stp>##V3_BDPV12</stp>
        <stp>.CNY/CNH Index</stp>
        <stp>short_name</stp>
        <stp>[factors_multi_coint_us.xlsx]utility!R22C3</stp>
        <tr r="C22" s="3"/>
      </tp>
      <tp t="s">
        <v>JPM EMCI Live Spot</v>
        <stp/>
        <stp>##V3_BDPV12</stp>
        <stp>FXJPEMCS Index</stp>
        <stp>short name</stp>
        <stp>[factors_multi_coint_us.xlsx]solar!R46C3</stp>
        <tr r="C46" s="12"/>
      </tp>
      <tp t="s">
        <v>BI GL Tankers Top</v>
        <stp/>
        <stp>##V3_BDPV12</stp>
        <stp>BITANKGT Index</stp>
        <stp>short_name</stp>
        <stp>[factors_multi_coint_us.xlsx]shipping!R28C3</stp>
        <tr r="C28" s="2"/>
      </tp>
      <tp t="s">
        <v>S&amp;P 500 INDEX</v>
        <stp/>
        <stp>##V3_BDPV12</stp>
        <stp>SPX Index</stp>
        <stp>short name</stp>
        <stp>[factors_multi_coint_us.xlsx]aluminum!R10C3</stp>
        <tr r="C10" s="20"/>
      </tp>
      <tp t="s">
        <v>EOG RESOURCES</v>
        <stp/>
        <stp>##V3_BDPV12</stp>
        <stp>EOG Equity</stp>
        <stp>short name</stp>
        <stp>[factors_multi_coint_us.xlsx]oil!R17C3</stp>
        <tr r="C17" s="37"/>
      </tp>
      <tp t="s">
        <v>NOMURA-NF REAL E</v>
        <stp/>
        <stp>##V3_BDPV12</stp>
        <stp>1633 JP Equity</stp>
        <stp>short_name</stp>
        <stp>[factors_multi_coint_us.xlsx]steel!R36C3</stp>
        <tr r="C36" s="4"/>
      </tp>
      <tp t="s">
        <v>Bauxite Imports China</v>
        <stp/>
        <stp>##V3_BDPV12</stp>
        <stp>WIMBIMCN Index</stp>
        <stp>short name</stp>
        <stp>[factors_multi_coint_us.xlsx]aluminum!R53C3</stp>
        <tr r="C53" s="20"/>
      </tp>
      <tp t="s">
        <v>BI LA Steel Prod Val</v>
        <stp/>
        <stp>##V3_BDPV12</stp>
        <stp>BRPBLSAS Index</stp>
        <stp>short_name</stp>
        <stp>[factors_multi_coint_us.xlsx]steel!R48C3</stp>
        <tr r="C48" s="4"/>
      </tp>
      <tp>
        <v>-3.3551549999999999</v>
        <stp/>
        <stp>##V3_BDPV12</stp>
        <stp>BDIY Index</stp>
        <stp>chg pct 5d</stp>
        <stp>[factors_multi_coint_us.xlsx]factor!R29C2</stp>
        <tr r="B29" s="1"/>
      </tp>
      <tp>
        <v>1.5833470000000001</v>
        <stp/>
        <stp>##V3_BDPV12</stp>
        <stp>TPX Index</stp>
        <stp>chg pct 5d</stp>
        <stp>[factors_multi_coint_us.xlsx]factor!R5C6</stp>
        <tr r="F5" s="1"/>
      </tp>
      <tp>
        <v>1.5833470000000001</v>
        <stp/>
        <stp>##V3_BDPV12</stp>
        <stp>TPX Index</stp>
        <stp>chg pct 5d</stp>
        <stp>[factors_multi_coint_us.xlsx]factor!R5C4</stp>
        <tr r="D5" s="1"/>
      </tp>
      <tp>
        <v>1.5833470000000001</v>
        <stp/>
        <stp>##V3_BDPV12</stp>
        <stp>TPX Index</stp>
        <stp>chg pct 5d</stp>
        <stp>[factors_multi_coint_us.xlsx]factor!R5C2</stp>
        <tr r="B5" s="1"/>
      </tp>
      <tp t="s">
        <v>HRC China-iron ore</v>
        <stp/>
        <stp>##V3_BDPV12</stp>
        <stp>.HOT_ORE Index</stp>
        <stp>short_name</stp>
        <stp>[factors_multi_coint_us.xlsx]steel!R28C3</stp>
        <tr r="C28" s="4"/>
      </tp>
      <tp t="s">
        <v>7/31/2017</v>
        <stp/>
        <stp>##V3_BDPV12</stp>
        <stp>AUTMCNVS Index</stp>
        <stp>last update dt</stp>
        <stp>[factors_multi_coint_us.xlsx]steel!R42C10</stp>
        <tr r="J42" s="4"/>
      </tp>
      <tp t="s">
        <v>Steel Products</v>
        <stp/>
        <stp>##V3_BDPV12</stp>
        <stp>CNMVSPRM Index</stp>
        <stp>short_name</stp>
        <stp>[factors_multi_coint_us.xlsx]steel!R55C3</stp>
        <tr r="C55" s="4"/>
      </tp>
      <tp t="s">
        <v>ISHARES MSCI EME</v>
        <stp/>
        <stp>##V3_BDPV12</stp>
        <stp>EEM Equity</stp>
        <stp>short name</stp>
        <stp>[factors_multi_coint_us.xlsx]bank!R9C3</stp>
        <tr r="C9" s="18"/>
      </tp>
      <tp t="s">
        <v>ISHARES MSCI EME</v>
        <stp/>
        <stp>##V3_BDPV12</stp>
        <stp>EEM US Equity</stp>
        <stp>short name</stp>
        <stp>[factors_multi_coint_us.xlsx]machinery!R12C3</stp>
        <tr r="C12" s="39"/>
      </tp>
      <tp>
        <v>0.9173</v>
        <stp/>
        <stp>##V3_BDPV12</stp>
        <stp>USDCNY Curncy</stp>
        <stp>chg pct 5d</stp>
        <stp>[factors_multi_coint_us.xlsx]factor!R15C18</stp>
        <tr r="R15" s="1"/>
      </tp>
      <tp>
        <v>0.9173</v>
        <stp/>
        <stp>##V3_BDPV12</stp>
        <stp>USDCNY Curncy</stp>
        <stp>chg pct 5d</stp>
        <stp>[factors_multi_coint_us.xlsx]factor!R14C10</stp>
        <tr r="J14" s="1"/>
      </tp>
      <tp>
        <v>0.9173</v>
        <stp/>
        <stp>##V3_BDPV12</stp>
        <stp>USDCNY Curncy</stp>
        <stp>chg pct 5d</stp>
        <stp>[factors_multi_coint_us.xlsx]factor!R15C12</stp>
        <tr r="L15" s="1"/>
      </tp>
      <tp>
        <v>0.9173</v>
        <stp/>
        <stp>##V3_BDPV12</stp>
        <stp>USDCNY Curncy</stp>
        <stp>chg pct 5d</stp>
        <stp>[factors_multi_coint_us.xlsx]factor!R15C20</stp>
        <tr r="T15" s="1"/>
      </tp>
      <tp>
        <v>0.9173</v>
        <stp/>
        <stp>##V3_BDPV12</stp>
        <stp>USDCNY Curncy</stp>
        <stp>chg pct 5d</stp>
        <stp>[factors_multi_coint_us.xlsx]factor!R10C22</stp>
        <tr r="V10" s="1"/>
      </tp>
      <tp t="s">
        <v>Japan Vehicle Sales</v>
        <stp/>
        <stp>##V3_BDPV12</stp>
        <stp>JNVHSALE Index</stp>
        <stp>name</stp>
        <stp>[factors_multi_coint_us.xlsx]steel!R41C3</stp>
        <tr r="C41" s="4"/>
      </tp>
      <tp t="s">
        <v>CSI HK Mainland Real IDX</v>
        <stp/>
        <stp>##V3_BDPV12</stp>
        <stp>CSIH1143 Index</stp>
        <stp>short name</stp>
        <stp>[factors_multi_coint_us.xlsx]machinery!R27C3</stp>
        <tr r="C27" s="39"/>
      </tp>
      <tp t="s">
        <v>CN Prim Al Prod Monthly</v>
        <stp/>
        <stp>##V3_BDPV12</stp>
        <stp>WBMLPPCN Index</stp>
        <stp>short name</stp>
        <stp>[factors_multi_coint_us.xlsx]aluminum!R35C3</stp>
        <tr r="C35" s="20"/>
      </tp>
      <tp>
        <v>3.6376210000000002</v>
        <stp/>
        <stp>##V3_BDPV12</stp>
        <stp>RIO LN Equity</stp>
        <stp>chg pct 5d</stp>
        <stp>[factors_multi_coint_us.xlsx]factor!R30C10</stp>
        <tr r="J30" s="1"/>
      </tp>
      <tp>
        <v>1.499001</v>
        <stp/>
        <stp>##V3_BDPV12</stp>
        <stp>KOL US Equity</stp>
        <stp>chg pct 5d</stp>
        <stp>[factors_multi_coint_us.xlsx]factor!R27C12</stp>
        <tr r="L27" s="1"/>
      </tp>
      <tp t="s">
        <v>Machinery-Farm</v>
        <stp/>
        <stp>##V3_BDPV12</stp>
        <stp>6326 JP Equity</stp>
        <stp>issuer industry</stp>
        <stp>[factors_multi_coint_us.xlsx]Equity Universe!R10C19</stp>
        <tr r="S10" s="5"/>
      </tp>
      <tp t="s">
        <v>US Govt to Breakeven Spread</v>
        <stp/>
        <stp>##V3_BDPV12</stp>
        <stp>.USINFL10 Index</stp>
        <stp>short name</stp>
        <stp>[factors_multi_coint_us.xlsx]bank!R27C3</stp>
        <tr r="C27" s="18"/>
      </tp>
      <tp t="s">
        <v>CN Prim Al Cons Monthly</v>
        <stp/>
        <stp>##V3_BDPV12</stp>
        <stp>WBMLPCCN Index</stp>
        <stp>short name</stp>
        <stp>[factors_multi_coint_us.xlsx]aluminum!R36C3</stp>
        <tr r="C36" s="20"/>
      </tp>
      <tp t="s">
        <v>WCI Shanghai to Rotterdam</v>
        <stp/>
        <stp>##V3_BDPV12</stp>
        <stp>WCIDSHRO Index</stp>
        <stp>short_name</stp>
        <stp>[factors_multi_coint_us.xlsx]shipping!R44C3</stp>
        <tr r="C44" s="2"/>
      </tp>
      <tp t="s">
        <v>CNY onshore/offshore</v>
        <stp/>
        <stp>##V3_BDPV12</stp>
        <stp>.CNY/CNH Index</stp>
        <stp>short name</stp>
        <stp>[factors_multi_coint_us.xlsx]aluminum!R18C3</stp>
        <tr r="C18" s="20"/>
      </tp>
      <tp>
        <v>0.92306619999999995</v>
        <stp/>
        <stp>##V3_BDPV12</stp>
        <stp>TWSE Index</stp>
        <stp>chg pct 5d</stp>
        <stp>[factors_multi_coint_us.xlsx]factor!R7C6</stp>
        <tr r="F7" s="1"/>
      </tp>
      <tp>
        <v>0.92306619999999995</v>
        <stp/>
        <stp>##V3_BDPV12</stp>
        <stp>TWSE Index</stp>
        <stp>chg pct 5d</stp>
        <stp>[factors_multi_coint_us.xlsx]factor!R7C4</stp>
        <tr r="D7" s="1"/>
      </tp>
      <tp>
        <v>0.92306619999999995</v>
        <stp/>
        <stp>##V3_BDPV12</stp>
        <stp>TWSE Index</stp>
        <stp>chg pct 5d</stp>
        <stp>[factors_multi_coint_us.xlsx]factor!R7C2</stp>
        <tr r="B7" s="1"/>
      </tp>
      <tp t="s">
        <v>Ch container and dry combined</v>
        <stp/>
        <stp>##V3_BDPV12</stp>
        <stp>.SHIPCOMR Index</stp>
        <stp>name</stp>
        <stp>[factors_multi_coint_us.xlsx]shipping!R40C3</stp>
        <tr r="C40" s="2"/>
      </tp>
      <tp t="s">
        <v>BI GL Cmp Stor Val</v>
        <stp/>
        <stp>##V3_BDPV12</stp>
        <stp>BISTORGP Index</stp>
        <stp>short name</stp>
        <stp>[factors_multi_coint_us.xlsx]display!R34C3</stp>
        <tr r="C34" s="10"/>
      </tp>
      <tp t="s">
        <v>BI NA LG Entrtnmnt Val</v>
        <stp/>
        <stp>##V3_BDPV12</stp>
        <stp>BRDVENLV Index</stp>
        <stp>short name</stp>
        <stp>[factors_multi_coint_us.xlsx]display!R33C3</stp>
        <tr r="C33" s="10"/>
      </tp>
      <tp t="s">
        <v>CN IR IN Bauxite</v>
        <stp/>
        <stp>##V3_BDPV12</stp>
        <stp>BXCIIQIN Index</stp>
        <stp>short name</stp>
        <stp>[factors_multi_coint_us.xlsx]aluminum!R33C3</stp>
        <tr r="C33" s="20"/>
      </tp>
      <tp>
        <v>-1.1511899999999999</v>
        <stp/>
        <stp>##V3_BDPV12</stp>
        <stp>MAERSKB DC Equity</stp>
        <stp>chg pct 5d</stp>
        <stp>[factors_multi_coint_us.xlsx]factor!R26C2</stp>
        <tr r="B26" s="1"/>
      </tp>
      <tp>
        <v>0.85499999999999998</v>
        <stp/>
        <stp>##V3_BDPV12</stp>
        <stp>JPYKRW Curncy</stp>
        <stp>chg pct 5d</stp>
        <stp>[factors_multi_coint_us.xlsx]factor!R15C14</stp>
        <tr r="N15" s="1"/>
      </tp>
      <tp>
        <v>0.85499999999999998</v>
        <stp/>
        <stp>##V3_BDPV12</stp>
        <stp>JPYKRW Curncy</stp>
        <stp>chg pct 5d</stp>
        <stp>[factors_multi_coint_us.xlsx]factor!R15C16</stp>
        <tr r="P15" s="1"/>
      </tp>
      <tp>
        <v>3.0815109999999999</v>
        <stp/>
        <stp>##V3_BDPV12</stp>
        <stp>REC NO Equity</stp>
        <stp>chg pct 5d</stp>
        <stp>[factors_multi_coint_us.xlsx]factor!R33C18</stp>
        <tr r="R33" s="1"/>
      </tp>
      <tp>
        <v>1.081081</v>
        <stp/>
        <stp>##V3_BDPV12</stp>
        <stp>MT NA Equity</stp>
        <stp>chg pct 5d</stp>
        <stp>[factors_multi_coint_us.xlsx]factor!R26C10</stp>
        <tr r="J26" s="1"/>
      </tp>
      <tp t="s">
        <v>BI GL Mbl Hndset Mfg Cmp</v>
        <stp/>
        <stp>##V3_BDPV12</stp>
        <stp>BRMOBHCP Index</stp>
        <stp>short name</stp>
        <stp>[factors_multi_coint_us.xlsx]display!R24C3</stp>
        <tr r="C24" s="10"/>
      </tp>
      <tp t="s">
        <v>HANG SENG INDEX</v>
        <stp/>
        <stp>##V3_BDPV12</stp>
        <stp>HSI Index</stp>
        <stp>short name</stp>
        <stp>[factors_multi_coint_us.xlsx]spx!R6C3</stp>
        <tr r="C6" s="36"/>
      </tp>
      <tp>
        <v>0.25</v>
        <stp/>
        <stp>##V3_BDPV12</stp>
        <stp>WVPRMCI Index</stp>
        <stp>chg pct 5d</stp>
        <stp>[factors_multi_coint_us.xlsx]factor!R21C14</stp>
        <tr r="N21" s="1"/>
      </tp>
      <tp>
        <v>0.25</v>
        <stp/>
        <stp>##V3_BDPV12</stp>
        <stp>WVPRMCI Index</stp>
        <stp>chg pct 5d</stp>
        <stp>[factors_multi_coint_us.xlsx]factor!R21C16</stp>
        <tr r="P21" s="1"/>
      </tp>
      <tp t="s">
        <v>6/30/2017</v>
        <stp/>
        <stp>##V3_BDPV12</stp>
        <stp>WBMLPCUS Index</stp>
        <stp>last update dt</stp>
        <stp>[factors_multi_coint_us.xlsx]aluminum!R39C8</stp>
        <tr r="H39" s="20"/>
      </tp>
      <tp>
        <v>-0.61360000000000003</v>
        <stp/>
        <stp>##V3_BDPV12</stp>
        <stp>USDEUR Curncy</stp>
        <stp>chg pct 5d</stp>
        <stp>[factors_multi_coint_us.xlsx]factor!R13C8</stp>
        <tr r="H13" s="1"/>
      </tp>
      <tp>
        <v>0.9173</v>
        <stp/>
        <stp>##V3_BDPV12</stp>
        <stp>USDCNY Curncy</stp>
        <stp>chg pct 5d</stp>
        <stp>[factors_multi_coint_us.xlsx]factor!R15C8</stp>
        <tr r="H15" s="1"/>
      </tp>
      <tp t="s">
        <v>TOPIX INDEX (TOKYO)</v>
        <stp/>
        <stp>##V3_BDPV12</stp>
        <stp>TPX Index</stp>
        <stp>short_name</stp>
        <stp>[factors_multi_coint_us.xlsx]utility!R9C3</stp>
        <tr r="C9" s="3"/>
      </tp>
      <tp t="s">
        <v>DOLLAR INDEX SPOT</v>
        <stp/>
        <stp>##V3_BDPV12</stp>
        <stp>DXY Index</stp>
        <stp>short name</stp>
        <stp>[factors_multi_coint_us.xlsx]spx!R18C3</stp>
        <tr r="C18" s="36"/>
      </tp>
      <tp t="s">
        <v>AP Dollar Index</v>
        <stp/>
        <stp>##V3_BDPV12</stp>
        <stp>ADXY Index</stp>
        <stp>short name</stp>
        <stp>[factors_multi_coint_us.xlsx]oil!R8C3</stp>
        <tr r="C8" s="37"/>
      </tp>
      <tp t="s">
        <v>VANECK VECTORS RARE EARTH/ST</v>
        <stp/>
        <stp>##V3_BDPV12</stp>
        <stp>REMX Equity</stp>
        <stp>name</stp>
        <stp>[factors_multi_coint_us.xlsx]aluminum!R29C3</stp>
        <tr r="C29" s="20"/>
      </tp>
      <tp>
        <v>-0.61360000000000003</v>
        <stp/>
        <stp>##V3_BDPV12</stp>
        <stp>USDEUR Curncy</stp>
        <stp>chg pct 5d</stp>
        <stp>[factors_multi_coint_us.xlsx]factor!R12C2</stp>
        <tr r="B12" s="1"/>
      </tp>
      <tp>
        <v>-0.61360000000000003</v>
        <stp/>
        <stp>##V3_BDPV12</stp>
        <stp>USDEUR Curncy</stp>
        <stp>chg pct 5d</stp>
        <stp>[factors_multi_coint_us.xlsx]factor!R12C6</stp>
        <tr r="F12" s="1"/>
      </tp>
      <tp>
        <v>-0.61360000000000003</v>
        <stp/>
        <stp>##V3_BDPV12</stp>
        <stp>USDEUR Curncy</stp>
        <stp>chg pct 5d</stp>
        <stp>[factors_multi_coint_us.xlsx]factor!R12C4</stp>
        <tr r="D12" s="1"/>
      </tp>
      <tp t="s">
        <v>POWERSHARES DB B</v>
        <stp/>
        <stp>##V3_BDPV12</stp>
        <stp>DBB Equity</stp>
        <stp>short name</stp>
        <stp>[factors_multi_coint_us.xlsx]auto!R21C3</stp>
        <tr r="C21" s="33"/>
      </tp>
      <tp>
        <v>0.9173</v>
        <stp/>
        <stp>##V3_BDPV12</stp>
        <stp>USDCNY Curncy</stp>
        <stp>chg pct 5d</stp>
        <stp>[factors_multi_coint_us.xlsx]factor!R14C2</stp>
        <tr r="B14" s="1"/>
      </tp>
      <tp>
        <v>0.9173</v>
        <stp/>
        <stp>##V3_BDPV12</stp>
        <stp>USDCNY Curncy</stp>
        <stp>chg pct 5d</stp>
        <stp>[factors_multi_coint_us.xlsx]factor!R14C4</stp>
        <tr r="D14" s="1"/>
      </tp>
      <tp>
        <v>0.9173</v>
        <stp/>
        <stp>##V3_BDPV12</stp>
        <stp>USDCNY Curncy</stp>
        <stp>chg pct 5d</stp>
        <stp>[factors_multi_coint_us.xlsx]factor!R14C6</stp>
        <tr r="F14" s="1"/>
      </tp>
      <tp t="s">
        <v>#N/A N/A</v>
        <stp/>
        <stp>##V3_BDPV12</stp>
        <stp>BXCIIQAU Index</stp>
        <stp>chg pct 5d</stp>
        <stp>[factors_multi_coint_us.xlsx]factor!R30C22</stp>
        <tr r="V30" s="1"/>
      </tp>
      <tp t="s">
        <v>SHANGHAI SE A SHARE INDX</v>
        <stp/>
        <stp>##V3_BDPV12</stp>
        <stp>SHASHR Index</stp>
        <stp>short_name</stp>
        <stp>[factors_multi_coint_us.xlsx]steel!R7C3</stp>
        <tr r="C7" s="4"/>
      </tp>
      <tp t="s">
        <v>#N/A N/A</v>
        <stp/>
        <stp>##V3_BDPV12</stp>
        <stp>BXCIIQIN Index</stp>
        <stp>chg pct 5d</stp>
        <stp>[factors_multi_coint_us.xlsx]factor!R31C22</stp>
        <tr r="V31" s="1"/>
      </tp>
      <tp t="s">
        <v>#N/A N/A</v>
        <stp/>
        <stp>##V3_BDPV12</stp>
        <stp>BXCIIQMY Index</stp>
        <stp>chg pct 5d</stp>
        <stp>[factors_multi_coint_us.xlsx]factor!R29C22</stp>
        <tr r="V29" s="1"/>
      </tp>
      <tp t="s">
        <v>Korea 10yr minus 2yr</v>
        <stp/>
        <stp>##V3_BDPV12</stp>
        <stp>.KRSLOP Index</stp>
        <stp>short name</stp>
        <stp>[factors_multi_coint_us.xlsx]bank!R34C3</stp>
        <tr r="C34" s="18"/>
      </tp>
      <tp t="s">
        <v>#N/A N/A</v>
        <stp/>
        <stp>##V3_BDPV12</stp>
        <stp>BXCIIQTL Index</stp>
        <stp>chg pct 5d</stp>
        <stp>[factors_multi_coint_us.xlsx]factor!R28C22</stp>
        <tr r="V28" s="1"/>
      </tp>
      <tp t="s">
        <v>USD-AUD X-RATE</v>
        <stp/>
        <stp>##V3_BDPV12</stp>
        <stp>USDAUD Curncy</stp>
        <stp>short name</stp>
        <stp>[factors_multi_coint_us.xlsx]bank!R18C3</stp>
        <tr r="C18" s="18"/>
      </tp>
      <tp t="s">
        <v>Generic 1st 'TRC' Future</v>
        <stp/>
        <stp>##V3_BDPV12</stp>
        <stp>TRC1 Comdty</stp>
        <stp>short_name</stp>
        <stp>[factors_multi_coint_us.xlsx]steel!R24C3</stp>
        <tr r="C24" s="4"/>
      </tp>
      <tp t="s">
        <v>Generic 1st 'XW' Future</v>
        <stp/>
        <stp>##V3_BDPV12</stp>
        <stp>XW1 Comdty</stp>
        <stp>name</stp>
        <stp>[factors_multi_coint_us.xlsx]spx!R21C3</stp>
        <tr r="C21" s="36"/>
      </tp>
      <tp>
        <v>-7.35</v>
        <stp/>
        <stp>##V3_BDPV12</stp>
        <stp>SHSPCBCF Index</stp>
        <stp>chg pct 5d</stp>
        <stp>[factors_multi_coint_us.xlsx]factor!R24C12</stp>
        <tr r="L24" s="1"/>
      </tp>
      <tp t="s">
        <v>Generic 1st 'LA' Future</v>
        <stp/>
        <stp>##V3_BDPV12</stp>
        <stp>LA1 Comdty</stp>
        <stp>short_name</stp>
        <stp>[factors_multi_coint_us.xlsx]steel!R25C3</stp>
        <tr r="C25" s="4"/>
      </tp>
      <tp t="s">
        <v>6/30/2017</v>
        <stp/>
        <stp>##V3_BDPV12</stp>
        <stp>WBMLPCWT Index</stp>
        <stp>last update dt</stp>
        <stp>[factors_multi_coint_us.xlsx]aluminum!R38C8</stp>
        <tr r="H38" s="20"/>
      </tp>
      <tp>
        <v>-0.30030000000000001</v>
        <stp/>
        <stp>##V3_BDPV12</stp>
        <stp>USDAUD Curncy</stp>
        <stp>chg pct 5d</stp>
        <stp>[factors_multi_coint_us.xlsx]factor!R14C8</stp>
        <tr r="H14" s="1"/>
      </tp>
      <tp>
        <v>0.40273110000000001</v>
        <stp/>
        <stp>##V3_BDPV12</stp>
        <stp>EEM US Equity</stp>
        <stp>chg pct 5d</stp>
        <stp>[factors_multi_coint_us.xlsx]factor!R8C22</stp>
        <tr r="V8" s="1"/>
      </tp>
      <tp>
        <v>-0.30030000000000001</v>
        <stp/>
        <stp>##V3_BDPV12</stp>
        <stp>USDAUD Curncy</stp>
        <stp>chg pct 5d</stp>
        <stp>[factors_multi_coint_us.xlsx]factor!R13C4</stp>
        <tr r="D13" s="1"/>
      </tp>
      <tp>
        <v>-0.30030000000000001</v>
        <stp/>
        <stp>##V3_BDPV12</stp>
        <stp>USDAUD Curncy</stp>
        <stp>chg pct 5d</stp>
        <stp>[factors_multi_coint_us.xlsx]factor!R13C6</stp>
        <tr r="F13" s="1"/>
      </tp>
      <tp>
        <v>-0.30030000000000001</v>
        <stp/>
        <stp>##V3_BDPV12</stp>
        <stp>USDAUD Curncy</stp>
        <stp>chg pct 5d</stp>
        <stp>[factors_multi_coint_us.xlsx]factor!R13C2</stp>
        <tr r="B13" s="1"/>
      </tp>
      <tp t="s">
        <v>#N/A N/A</v>
        <stp/>
        <stp>##V3_BDPV12</stp>
        <stp>CCCYTOTQ Index</stp>
        <stp>chg pct 5d</stp>
        <stp>[factors_multi_coint_us.xlsx]factor!R42C18</stp>
        <tr r="R42" s="1"/>
      </tp>
      <tp t="s">
        <v>TOTAL SA</v>
        <stp/>
        <stp>##V3_BDPV12</stp>
        <stp>FP FP Equity</stp>
        <stp>name</stp>
        <stp>[factors_multi_coint_us.xlsx]oil!R19C3</stp>
        <tr r="C19" s="37"/>
      </tp>
      <tp>
        <v>4.7072830000000003</v>
        <stp/>
        <stp>##V3_BDPV12</stp>
        <stp>CSIH1143 Index</stp>
        <stp>chg pct 5d</stp>
        <stp>[factors_multi_coint_us.xlsx]factor!R27C2</stp>
        <tr r="B27" s="1"/>
      </tp>
      <tp t="s">
        <v>USD-AUD X-RATE</v>
        <stp/>
        <stp>##V3_BDPV12</stp>
        <stp>USDAUD Curncy</stp>
        <stp>short name</stp>
        <stp>[factors_multi_coint_us.xlsx]coal!R18C3</stp>
        <tr r="C18" s="6"/>
      </tp>
      <tp t="s">
        <v>8/31/2017</v>
        <stp/>
        <stp>##V3_BDPV12</stp>
        <stp>SOLRA3II Index</stp>
        <stp>last update dt</stp>
        <stp>[factors_multi_coint_us.xlsx]solar!R41C9</stp>
        <tr r="I41" s="12"/>
      </tp>
      <tp>
        <v>2.0485350000000002</v>
        <stp/>
        <stp>##V3_BDPV12</stp>
        <stp>S15ALUM Index</stp>
        <stp>chg pct 5d</stp>
        <stp>[factors_multi_coint_us.xlsx]factor!R19C22</stp>
        <tr r="V19" s="1"/>
      </tp>
      <tp t="s">
        <v>india 10yr - 2yr</v>
        <stp/>
        <stp>##V3_BDPV12</stp>
        <stp>.INSLOP Index</stp>
        <stp>short name</stp>
        <stp>[factors_multi_coint_us.xlsx]bank!R42C3</stp>
        <tr r="C42" s="18"/>
      </tp>
      <tp t="s">
        <v>SHANGHAI SE A SHARE INDX</v>
        <stp/>
        <stp>##V3_BDPV12</stp>
        <stp>SHASHR Index</stp>
        <stp>short name</stp>
        <stp>[factors_multi_coint_us.xlsx]solar!R7C3</stp>
        <tr r="C7" s="12"/>
      </tp>
      <tp t="s">
        <v>FIRST SOLAR INC</v>
        <stp/>
        <stp>##V3_BDPV12</stp>
        <stp>FSLR Equity</stp>
        <stp>name</stp>
        <stp>[factors_multi_coint_us.xlsx]solar!R33C3</stp>
        <tr r="C33" s="12"/>
      </tp>
      <tp t="s">
        <v>7/31/2017</v>
        <stp/>
        <stp>##V3_BDPV12</stp>
        <stp>BXCIIQTL Index</stp>
        <stp>last update dt</stp>
        <stp>[factors_multi_coint_us.xlsx]aluminum!R30C8</stp>
        <tr r="H30" s="20"/>
      </tp>
      <tp t="s">
        <v>S&amp;P 500 INDEX</v>
        <stp/>
        <stp>##V3_BDPV12</stp>
        <stp>SPX Index</stp>
        <stp>short name</stp>
        <stp>[factors_multi_coint_us.xlsx]machinery!R10C3</stp>
        <tr r="C10" s="39"/>
      </tp>
      <tp>
        <v>1.5048539999999999</v>
        <stp/>
        <stp>##V3_BDPV12</stp>
        <stp>BIGDCGMC Index</stp>
        <stp>chg pct 5d</stp>
        <stp>[factors_multi_coint_us.xlsx]factor!R24C14</stp>
        <tr r="N24" s="1"/>
      </tp>
      <tp>
        <v>1.5048539999999999</v>
        <stp/>
        <stp>##V3_BDPV12</stp>
        <stp>BIGDCGMC Index</stp>
        <stp>chg pct 5d</stp>
        <stp>[factors_multi_coint_us.xlsx]factor!R24C16</stp>
        <tr r="P24" s="1"/>
      </tp>
      <tp t="s">
        <v>RUSAL</v>
        <stp/>
        <stp>##V3_BDPV12</stp>
        <stp>486 HK Equity</stp>
        <stp>short name</stp>
        <stp>[factors_multi_coint_us.xlsx]aluminum!R25C3</stp>
        <tr r="C25" s="20"/>
      </tp>
      <tp t="s">
        <v>BHP BILLITON LTD</v>
        <stp/>
        <stp>##V3_BDPV12</stp>
        <stp>BHP AU Equity</stp>
        <stp>short name</stp>
        <stp>[factors_multi_coint_us.xlsx]coal!R27C3</stp>
        <tr r="C27" s="6"/>
      </tp>
      <tp t="s">
        <v>USD-CNY X-RATE</v>
        <stp/>
        <stp>##V3_BDPV12</stp>
        <stp>USDCNY Curncy</stp>
        <stp>short_name</stp>
        <stp>[factors_multi_coint_us.xlsx]utility!R18C3</stp>
        <tr r="C18" s="3"/>
      </tp>
      <tp>
        <v>1.760867</v>
        <stp/>
        <stp>##V3_BDPV12</stp>
        <stp>BWCOMP Index</stp>
        <stp>chg pct 5d</stp>
        <stp>[factors_multi_coint_us.xlsx]factor!R31C16</stp>
        <tr r="P31" s="1"/>
      </tp>
      <tp>
        <v>1.760867</v>
        <stp/>
        <stp>##V3_BDPV12</stp>
        <stp>BWCOMP Index</stp>
        <stp>chg pct 5d</stp>
        <stp>[factors_multi_coint_us.xlsx]factor!R30C14</stp>
        <tr r="N30" s="1"/>
      </tp>
      <tp t="s">
        <v>MSCI EUROPE</v>
        <stp/>
        <stp>##V3_BDPV12</stp>
        <stp>MXEU Index</stp>
        <stp>short name</stp>
        <stp>[factors_multi_coint_us.xlsx]spx!R10C3</stp>
        <tr r="C10" s="36"/>
      </tp>
      <tp t="s">
        <v>ISHARES MSCI EME</v>
        <stp/>
        <stp>##V3_BDPV12</stp>
        <stp>EEM Equity</stp>
        <stp>short name</stp>
        <stp>[factors_multi_coint_us.xlsx]solar!R9C3</stp>
        <tr r="C9" s="12"/>
      </tp>
      <tp t="s">
        <v>VANECK VECTORS C</v>
        <stp/>
        <stp>##V3_BDPV12</stp>
        <stp>KOL US Equity</stp>
        <stp>short name</stp>
        <stp>[factors_multi_coint_us.xlsx]coal!R29C3</stp>
        <tr r="C29" s="6"/>
      </tp>
      <tp>
        <v>4.18</v>
        <stp/>
        <stp>##V3_BDPV12</stp>
        <stp>SOLRAPS Index</stp>
        <stp>chg pct 5d</stp>
        <stp>[factors_multi_coint_us.xlsx]factor!R37C18</stp>
        <tr r="R37" s="1"/>
      </tp>
      <tp t="s">
        <v>POWERSHARES DB BASE METALS F</v>
        <stp/>
        <stp>##V3_BDPV12</stp>
        <stp>DBB Equity</stp>
        <stp>name</stp>
        <stp>[factors_multi_coint_us.xlsx]spx!R26C3</stp>
        <tr r="C26" s="36"/>
      </tp>
      <tp t="s">
        <v>UNITED STATES OI</v>
        <stp/>
        <stp>##V3_BDPV12</stp>
        <stp>USO Equity</stp>
        <stp>short_name</stp>
        <stp>[factors_multi_coint_us.xlsx]steel!R23C3</stp>
        <tr r="C23" s="4"/>
      </tp>
      <tp>
        <v>0.2853</v>
        <stp/>
        <stp>##V3_BDPV12</stp>
        <stp>USDKRW Curncy</stp>
        <stp>chg pct 5d</stp>
        <stp>[factors_multi_coint_us.xlsx]factor!R15C6</stp>
        <tr r="F15" s="1"/>
      </tp>
      <tp>
        <v>0.2853</v>
        <stp/>
        <stp>##V3_BDPV12</stp>
        <stp>USDKRW Curncy</stp>
        <stp>chg pct 5d</stp>
        <stp>[factors_multi_coint_us.xlsx]factor!R15C4</stp>
        <tr r="D15" s="1"/>
      </tp>
      <tp>
        <v>0.2853</v>
        <stp/>
        <stp>##V3_BDPV12</stp>
        <stp>USDKRW Curncy</stp>
        <stp>chg pct 5d</stp>
        <stp>[factors_multi_coint_us.xlsx]factor!R15C2</stp>
        <tr r="B15" s="1"/>
      </tp>
      <tp>
        <v>3.6773739999999999E-2</v>
        <stp/>
        <stp>##V3_BDPV12</stp>
        <stp>.CNY/CNH Index</stp>
        <stp>chg pct 5d</stp>
        <stp>[factors_multi_coint_us.xlsx]factor!R19C20</stp>
        <tr r="T19" s="1"/>
      </tp>
      <tp>
        <v>3.6773739999999999E-2</v>
        <stp/>
        <stp>##V3_BDPV12</stp>
        <stp>.CNY/CNH Index</stp>
        <stp>chg pct 5d</stp>
        <stp>[factors_multi_coint_us.xlsx]factor!R14C22</stp>
        <tr r="V14" s="1"/>
      </tp>
      <tp>
        <v>3.6773739999999999E-2</v>
        <stp/>
        <stp>##V3_BDPV12</stp>
        <stp>.CNY/CNH Index</stp>
        <stp>chg pct 5d</stp>
        <stp>[factors_multi_coint_us.xlsx]factor!R19C18</stp>
        <tr r="R19" s="1"/>
      </tp>
      <tp>
        <v>3.6773739999999999E-2</v>
        <stp/>
        <stp>##V3_BDPV12</stp>
        <stp>.CNY/CNH Index</stp>
        <stp>chg pct 5d</stp>
        <stp>[factors_multi_coint_us.xlsx]factor!R18C10</stp>
        <tr r="J18" s="1"/>
      </tp>
      <tp>
        <v>3.6773739999999999E-2</v>
        <stp/>
        <stp>##V3_BDPV12</stp>
        <stp>.CNY/CNH Index</stp>
        <stp>chg pct 5d</stp>
        <stp>[factors_multi_coint_us.xlsx]factor!R19C12</stp>
        <tr r="L19" s="1"/>
      </tp>
      <tp>
        <v>3.6773739999999999E-2</v>
        <stp/>
        <stp>##V3_BDPV12</stp>
        <stp>.CNY/CNH Index</stp>
        <stp>chg pct 5d</stp>
        <stp>[factors_multi_coint_us.xlsx]factor!R19C14</stp>
        <tr r="N19" s="1"/>
      </tp>
      <tp>
        <v>3.6773739999999999E-2</v>
        <stp/>
        <stp>##V3_BDPV12</stp>
        <stp>.CNY/CNH Index</stp>
        <stp>chg pct 5d</stp>
        <stp>[factors_multi_coint_us.xlsx]factor!R19C16</stp>
        <tr r="P19" s="1"/>
      </tp>
      <tp t="s">
        <v>#N/A N/A</v>
        <stp/>
        <stp>##V3_BDPV12</stp>
        <stp>WVTPTVUQ Index</stp>
        <stp>chg pct 5d</stp>
        <stp>[factors_multi_coint_us.xlsx]factor!R34C16</stp>
        <tr r="P34" s="1"/>
      </tp>
      <tp t="s">
        <v>#N/A N/A</v>
        <stp/>
        <stp>##V3_BDPV12</stp>
        <stp>WVTPTVUQ Index</stp>
        <stp>chg pct 5d</stp>
        <stp>[factors_multi_coint_us.xlsx]factor!R34C14</stp>
        <tr r="N34" s="1"/>
      </tp>
      <tp t="s">
        <v>#N/A N/A</v>
        <stp/>
        <stp>##V3_BDPV12</stp>
        <stp>CHPACHIN Index</stp>
        <stp>chg pct 5d</stp>
        <stp>[factors_multi_coint_us.xlsx]factor!R34C22</stp>
        <tr r="V34" s="1"/>
      </tp>
      <tp t="s">
        <v>8/30/2017</v>
        <stp/>
        <stp>##V3_BDPV12</stp>
        <stp>SOLRASSM Index</stp>
        <stp>last update dt</stp>
        <stp>[factors_multi_coint_us.xlsx]solar!R39C9</stp>
        <tr r="I39" s="12"/>
      </tp>
      <tp t="s">
        <v>8/30/2017</v>
        <stp/>
        <stp>##V3_BDPV12</stp>
        <stp>SOLRAMUL Index</stp>
        <stp>last update dt</stp>
        <stp>[factors_multi_coint_us.xlsx]solar!R38C9</stp>
        <tr r="I38" s="12"/>
      </tp>
      <tp t="s">
        <v>#N/A N/A</v>
        <stp/>
        <stp>##V3_BDPV12</stp>
        <stp>WBMLPCJP Index</stp>
        <stp>chg pct 5d</stp>
        <stp>[factors_multi_coint_us.xlsx]factor!R41C22</stp>
        <tr r="V41" s="1"/>
      </tp>
      <tp t="s">
        <v>#N/A N/A</v>
        <stp/>
        <stp>##V3_BDPV12</stp>
        <stp>WBMLPCCN Index</stp>
        <stp>chg pct 5d</stp>
        <stp>[factors_multi_coint_us.xlsx]factor!R36C22</stp>
        <tr r="V36" s="1"/>
      </tp>
      <tp t="s">
        <v>#N/A N/A</v>
        <stp/>
        <stp>##V3_BDPV12</stp>
        <stp>WBMLPCUS Index</stp>
        <stp>chg pct 5d</stp>
        <stp>[factors_multi_coint_us.xlsx]factor!R39C22</stp>
        <tr r="V39" s="1"/>
      </tp>
      <tp t="s">
        <v>#N/A N/A</v>
        <stp/>
        <stp>##V3_BDPV12</stp>
        <stp>WBMLPCWT Index</stp>
        <stp>chg pct 5d</stp>
        <stp>[factors_multi_coint_us.xlsx]factor!R38C22</stp>
        <tr r="V38" s="1"/>
      </tp>
      <tp t="s">
        <v>ISHARES MSCI EME</v>
        <stp/>
        <stp>##V3_BDPV12</stp>
        <stp>EEM US Equity</stp>
        <stp>short name</stp>
        <stp>[factors_multi_coint_us.xlsx]auto!R12C3</stp>
        <tr r="C12" s="33"/>
      </tp>
      <tp t="s">
        <v>7/31/2017</v>
        <stp/>
        <stp>##V3_BDPV12</stp>
        <stp>CHMMAPRO Index</stp>
        <stp>last update dt</stp>
        <stp>[factors_multi_coint_us.xlsx]aluminum!R34C8</stp>
        <tr r="H34" s="20"/>
      </tp>
      <tp t="s">
        <v>ISHARES MSCI TAI</v>
        <stp/>
        <stp>##V3_BDPV12</stp>
        <stp>EWT Equity</stp>
        <stp>short_name</stp>
        <stp>[factors_multi_coint_us.xlsx]steel!R11C3</stp>
        <tr r="C11" s="4"/>
      </tp>
      <tp t="s">
        <v>7/31/2017</v>
        <stp/>
        <stp>##V3_BDPV12</stp>
        <stp>JNVHPYOY Index</stp>
        <stp>last update dt</stp>
        <stp>[factors_multi_coint_us.xlsx]aluminum!R42C8</stp>
        <tr r="H42" s="20"/>
      </tp>
      <tp t="s">
        <v>GLOBAL X URANIUM ETF</v>
        <stp/>
        <stp>##V3_BDPV12</stp>
        <stp>URA Equity</stp>
        <stp>name</stp>
        <stp>[factors_multi_coint_us.xlsx]spx!R24C3</stp>
        <tr r="C24" s="36"/>
      </tp>
      <tp t="s">
        <v>UNITED STATES OI</v>
        <stp/>
        <stp>##V3_BDPV12</stp>
        <stp>USO Equity</stp>
        <stp>short name</stp>
        <stp>[factors_multi_coint_us.xlsx]coal!R24C3</stp>
        <tr r="C24" s="6"/>
      </tp>
      <tp>
        <v>-66.667000000000002</v>
        <stp/>
        <stp>##V3_BDPV12</stp>
        <stp>GJGB10 Index</stp>
        <stp>chg pct 5d</stp>
        <stp>[factors_multi_coint_us.xlsx]factor!R24C20</stp>
        <tr r="T24" s="1"/>
      </tp>
      <tp t="s">
        <v>#N/A N/A</v>
        <stp/>
        <stp>##V3_BDPV12</stp>
        <stp>KOBLHMLY Index</stp>
        <stp>chg pct 5d</stp>
        <stp>[factors_multi_coint_us.xlsx]factor!R49C20</stp>
        <tr r="T49" s="1"/>
      </tp>
      <tp>
        <v>0</v>
        <stp/>
        <stp>##V3_BDPV12</stp>
        <stp>SOLRAMUC Index</stp>
        <stp>chg pct 5d</stp>
        <stp>[factors_multi_coint_us.xlsx]factor!R40C18</stp>
        <tr r="R40" s="1"/>
      </tp>
      <tp>
        <v>1.0820000000000001</v>
        <stp/>
        <stp>##V3_BDPV12</stp>
        <stp>SOLRAMUL Index</stp>
        <stp>chg pct 5d</stp>
        <stp>[factors_multi_coint_us.xlsx]factor!R38C18</stp>
        <tr r="R38" s="1"/>
      </tp>
      <tp>
        <v>-3.2</v>
        <stp/>
        <stp>##V3_BDPV12</stp>
        <stp>ISIX62IU Index</stp>
        <stp>chg pct 5d</stp>
        <stp>[factors_multi_coint_us.xlsx]factor!R34C2</stp>
        <tr r="B34" s="1"/>
      </tp>
      <tp t="s">
        <v>USD-TWD X-RATE</v>
        <stp/>
        <stp>##V3_BDPV12</stp>
        <stp>USDTWD Curncy</stp>
        <stp>short name</stp>
        <stp>[factors_multi_coint_us.xlsx]bank!R21C3</stp>
        <tr r="C21" s="18"/>
      </tp>
      <tp t="s">
        <v>VANECK VECTORS URANIUM+NUCLE</v>
        <stp/>
        <stp>##V3_BDPV12</stp>
        <stp>NLR Equity</stp>
        <stp>name</stp>
        <stp>[factors_multi_coint_us.xlsx]spx!R25C3</stp>
        <tr r="C25" s="36"/>
      </tp>
      <tp t="s">
        <v>ISHARES MSCI SOU</v>
        <stp/>
        <stp>##V3_BDPV12</stp>
        <stp>EWY Equity</stp>
        <stp>short_name</stp>
        <stp>[factors_multi_coint_us.xlsx]steel!R10C3</stp>
        <tr r="C10" s="4"/>
      </tp>
      <tp t="s">
        <v>AP Dollar Index</v>
        <stp/>
        <stp>##V3_BDPV12</stp>
        <stp>ADXY Index</stp>
        <stp>short name</stp>
        <stp>[factors_multi_coint_us.xlsx]coal!R39C3</stp>
        <tr r="C39" s="6"/>
      </tp>
      <tp t="s">
        <v>7/31/2017</v>
        <stp/>
        <stp>##V3_BDPV12</stp>
        <stp>JNVHSYOY Index</stp>
        <stp>last update dt</stp>
        <stp>[factors_multi_coint_us.xlsx]aluminum!R43C8</stp>
        <tr r="H43" s="20"/>
      </tp>
      <tp t="s">
        <v>Generic 1st 'TRC' Future</v>
        <stp/>
        <stp>##V3_BDPV12</stp>
        <stp>TRC1 Comdty</stp>
        <stp>short_name</stp>
        <stp>[factors_multi_coint_us.xlsx]utility!R38C3</stp>
        <tr r="C38" s="3"/>
      </tp>
      <tp>
        <v>0.2853</v>
        <stp/>
        <stp>##V3_BDPV12</stp>
        <stp>USDKRW Curncy</stp>
        <stp>chg pct 5d</stp>
        <stp>[factors_multi_coint_us.xlsx]factor!R16C8</stp>
        <tr r="H16" s="1"/>
      </tp>
      <tp t="s">
        <v>#N/A Invalid Security</v>
        <stp/>
        <stp>##V3_BDPV12</stp>
        <stp>.CNSLOP Index</stp>
        <stp>short name</stp>
        <stp>[factors_multi_coint_us.xlsx]bank!R36C3</stp>
        <tr r="C36" s="18"/>
      </tp>
      <tp>
        <v>2.730003</v>
        <stp/>
        <stp>##V3_BDPV12</stp>
        <stp>SHASHR Index</stp>
        <stp>chg pct 5d</stp>
        <stp>[factors_multi_coint_us.xlsx]factor!R3C20</stp>
        <tr r="T3" s="1"/>
      </tp>
      <tp>
        <v>2.730003</v>
        <stp/>
        <stp>##V3_BDPV12</stp>
        <stp>SHASHR Index</stp>
        <stp>chg pct 5d</stp>
        <stp>[factors_multi_coint_us.xlsx]factor!R3C16</stp>
        <tr r="P3" s="1"/>
      </tp>
      <tp>
        <v>2.730003</v>
        <stp/>
        <stp>##V3_BDPV12</stp>
        <stp>SHASHR Index</stp>
        <stp>chg pct 5d</stp>
        <stp>[factors_multi_coint_us.xlsx]factor!R3C14</stp>
        <tr r="N3" s="1"/>
      </tp>
      <tp>
        <v>2.730003</v>
        <stp/>
        <stp>##V3_BDPV12</stp>
        <stp>SHASHR Index</stp>
        <stp>chg pct 5d</stp>
        <stp>[factors_multi_coint_us.xlsx]factor!R3C12</stp>
        <tr r="L3" s="1"/>
      </tp>
      <tp>
        <v>2.730003</v>
        <stp/>
        <stp>##V3_BDPV12</stp>
        <stp>SHASHR Index</stp>
        <stp>chg pct 5d</stp>
        <stp>[factors_multi_coint_us.xlsx]factor!R3C10</stp>
        <tr r="J3" s="1"/>
      </tp>
      <tp>
        <v>2.730003</v>
        <stp/>
        <stp>##V3_BDPV12</stp>
        <stp>SHASHR Index</stp>
        <stp>chg pct 5d</stp>
        <stp>[factors_multi_coint_us.xlsx]factor!R3C18</stp>
        <tr r="R3" s="1"/>
      </tp>
      <tp t="s">
        <v>TAIWAN TAIEX INDEX</v>
        <stp/>
        <stp>##V3_BDPV12</stp>
        <stp>TWSE Index</stp>
        <stp>short name</stp>
        <stp>[factors_multi_coint_us.xlsx]auto!R8C3</stp>
        <tr r="C8" s="33"/>
      </tp>
      <tp t="s">
        <v>USD-TWD X-RATE</v>
        <stp/>
        <stp>##V3_BDPV12</stp>
        <stp>USDTWD Curncy</stp>
        <stp>short name</stp>
        <stp>[factors_multi_coint_us.xlsx]coal!R21C3</stp>
        <tr r="C21" s="6"/>
      </tp>
      <tp t="s">
        <v>6/30/2017</v>
        <stp/>
        <stp>##V3_BDPV12</stp>
        <stp>WBMLPPWT Index</stp>
        <stp>last update dt</stp>
        <stp>[factors_multi_coint_us.xlsx]aluminum!R37C8</stp>
        <tr r="H37" s="20"/>
      </tp>
      <tp t="s">
        <v>Generic 1st of 'CKC'</v>
        <stp/>
        <stp>##V3_BDPV12</stp>
        <stp>CKC1 Comdty</stp>
        <stp>short_name</stp>
        <stp>[factors_multi_coint_us.xlsx]shipping!R54C3</stp>
        <tr r="C54" s="2"/>
      </tp>
      <tp>
        <v>0.99763400000000002</v>
        <stp/>
        <stp>##V3_BDPV12</stp>
        <stp>.OILRATI Index</stp>
        <stp>chg pct 5d</stp>
        <stp>[factors_multi_coint_us.xlsx]factor!R20C6</stp>
        <tr r="F20" s="1"/>
      </tp>
      <tp>
        <v>0.99763400000000002</v>
        <stp/>
        <stp>##V3_BDPV12</stp>
        <stp>.OILRATI Index</stp>
        <stp>chg pct 5d</stp>
        <stp>[factors_multi_coint_us.xlsx]factor!R20C4</stp>
        <tr r="D20" s="1"/>
      </tp>
      <tp t="s">
        <v>HANG SENG CHINA AH PREMI</v>
        <stp/>
        <stp>##V3_BDPV12</stp>
        <stp>HSAHP Index</stp>
        <stp>short name</stp>
        <stp>[factors_multi_coint_us.xlsx]solar!R8C3</stp>
        <tr r="C8" s="12"/>
      </tp>
      <tp>
        <v>1.175535</v>
        <stp/>
        <stp>##V3_BDPV12</stp>
        <stp>BIGSEMIC Index</stp>
        <stp>chg pct 5d</stp>
        <stp>[factors_multi_coint_us.xlsx]factor!R33C16</stp>
        <tr r="P33" s="1"/>
      </tp>
      <tp>
        <v>1.175535</v>
        <stp/>
        <stp>##V3_BDPV12</stp>
        <stp>BIGSEMIC Index</stp>
        <stp>chg pct 5d</stp>
        <stp>[factors_multi_coint_us.xlsx]factor!R32C14</stp>
        <tr r="N32" s="1"/>
      </tp>
      <tp t="s">
        <v>#N/A N/A</v>
        <stp/>
        <stp>##V3_BDPV12</stp>
        <stp>WIMBIMCN Index</stp>
        <stp>chg pct 5d</stp>
        <stp>[factors_multi_coint_us.xlsx]factor!R32C22</stp>
        <tr r="V32" s="1"/>
      </tp>
      <tp>
        <v>-1.663</v>
        <stp/>
        <stp>##V3_BDPV12</stp>
        <stp>DABUSEPU Index</stp>
        <stp>chg pct 5d</stp>
        <stp>[factors_multi_coint_us.xlsx]factor!R32C16</stp>
        <tr r="P32" s="1"/>
      </tp>
      <tp>
        <v>-1.663</v>
        <stp/>
        <stp>##V3_BDPV12</stp>
        <stp>DABUSEPU Index</stp>
        <stp>chg pct 5d</stp>
        <stp>[factors_multi_coint_us.xlsx]factor!R31C14</stp>
        <tr r="N31" s="1"/>
      </tp>
      <tp>
        <v>0.64</v>
        <stp/>
        <stp>##V3_BDPV12</stp>
        <stp>SHFAALUD Index</stp>
        <stp>chg pct 5d</stp>
        <stp>[factors_multi_coint_us.xlsx]factor!R27C22</stp>
        <tr r="V27" s="1"/>
      </tp>
      <tp t="s">
        <v>ISHARES MSCI EME</v>
        <stp/>
        <stp>##V3_BDPV12</stp>
        <stp>EEM Equity</stp>
        <stp>short_name</stp>
        <stp>[factors_multi_coint_us.xlsx]steel!R8C3</stp>
        <tr r="C8" s="4"/>
      </tp>
      <tp t="s">
        <v>Generic 1st 'LA' Future</v>
        <stp/>
        <stp>##V3_BDPV12</stp>
        <stp>LA1 Comdty</stp>
        <stp>short name</stp>
        <stp>[factors_multi_coint_us.xlsx]aluminum!R19C3</stp>
        <tr r="C19" s="20"/>
      </tp>
      <tp t="s">
        <v>S&amp;P/ASX 200 INDEX</v>
        <stp/>
        <stp>##V3_BDPV12</stp>
        <stp>AS51 Index</stp>
        <stp>short name</stp>
        <stp>[factors_multi_coint_us.xlsx]spx!R11C3</stp>
        <tr r="C11" s="36"/>
      </tp>
      <tp t="s">
        <v>S&amp;P/ASX 200 INDEX</v>
        <stp/>
        <stp>##V3_BDPV12</stp>
        <stp>AS51 Index</stp>
        <stp>short name</stp>
        <stp>[factors_multi_coint_us.xlsx]solar!R14C3</stp>
        <tr r="C14" s="12"/>
      </tp>
      <tp>
        <v>-0.57169999999999999</v>
        <stp/>
        <stp>##V3_BDPV12</stp>
        <stp>USDJPY Curncy</stp>
        <stp>chg pct 5d</stp>
        <stp>[factors_multi_coint_us.xlsx]factor!R11C2</stp>
        <tr r="B11" s="1"/>
      </tp>
      <tp>
        <v>-0.57169999999999999</v>
        <stp/>
        <stp>##V3_BDPV12</stp>
        <stp>USDJPY Curncy</stp>
        <stp>chg pct 5d</stp>
        <stp>[factors_multi_coint_us.xlsx]factor!R11C4</stp>
        <tr r="D11" s="1"/>
      </tp>
      <tp>
        <v>-0.57169999999999999</v>
        <stp/>
        <stp>##V3_BDPV12</stp>
        <stp>USDJPY Curncy</stp>
        <stp>chg pct 5d</stp>
        <stp>[factors_multi_coint_us.xlsx]factor!R11C6</stp>
        <tr r="F11" s="1"/>
      </tp>
      <tp>
        <v>-0.77730589999999999</v>
        <stp/>
        <stp>##V3_BDPV12</stp>
        <stp>BICOALAC Index</stp>
        <stp>chg pct 5d</stp>
        <stp>[factors_multi_coint_us.xlsx]factor!R31C12</stp>
        <tr r="L31" s="1"/>
      </tp>
      <tp>
        <v>6.6299140000000003</v>
        <stp/>
        <stp>##V3_BDPV12</stp>
        <stp>BICOALAP Index</stp>
        <stp>chg pct 5d</stp>
        <stp>[factors_multi_coint_us.xlsx]factor!R30C12</stp>
        <tr r="L30" s="1"/>
      </tp>
      <tp t="s">
        <v>S&amp;P SUPERCOM ALUMIN IDX</v>
        <stp/>
        <stp>##V3_BDPV12</stp>
        <stp>S15ALUM Index</stp>
        <stp>short name</stp>
        <stp>[factors_multi_coint_us.xlsx]aluminum!R23C3</stp>
        <tr r="C23" s="20"/>
      </tp>
      <tp>
        <v>2.7472509999999999</v>
        <stp/>
        <stp>##V3_BDPV12</stp>
        <stp>BICOALEC Index</stp>
        <stp>chg pct 5d</stp>
        <stp>[factors_multi_coint_us.xlsx]factor!R29C12</stp>
        <tr r="L29" s="1"/>
      </tp>
      <tp>
        <v>1.6836709999999999</v>
        <stp/>
        <stp>##V3_BDPV12</stp>
        <stp>BICOALNC Index</stp>
        <stp>chg pct 5d</stp>
        <stp>[factors_multi_coint_us.xlsx]factor!R32C12</stp>
        <tr r="L32" s="1"/>
      </tp>
      <tp>
        <v>0.84033939999999996</v>
        <stp/>
        <stp>##V3_BDPV12</stp>
        <stp>BICOALNP Index</stp>
        <stp>chg pct 5d</stp>
        <stp>[factors_multi_coint_us.xlsx]factor!R28C12</stp>
        <tr r="L28" s="1"/>
      </tp>
      <tp t="s">
        <v>12/31/2015</v>
        <stp/>
        <stp>##V3_BDPV12</stp>
        <stp>CHPACHIN Index</stp>
        <stp>last update dt</stp>
        <stp>[factors_multi_coint_us.xlsx]aluminum!R56C8</stp>
        <tr r="H56" s="20"/>
      </tp>
      <tp>
        <v>-0.57169999999999999</v>
        <stp/>
        <stp>##V3_BDPV12</stp>
        <stp>USDJPY Curncy</stp>
        <stp>chg pct 5d</stp>
        <stp>[factors_multi_coint_us.xlsx]factor!R12C8</stp>
        <tr r="H12" s="1"/>
      </tp>
      <tp t="s">
        <v>HANG SENG INDEX</v>
        <stp/>
        <stp>##V3_BDPV12</stp>
        <stp>HSI Index</stp>
        <stp>short name</stp>
        <stp>[factors_multi_coint_us.xlsx]auto!R7C3</stp>
        <tr r="C7" s="33"/>
      </tp>
      <tp t="s">
        <v>8/30/2017</v>
        <stp/>
        <stp>##V3_BDPV12</stp>
        <stp>SOLRAMUC Index</stp>
        <stp>last update dt</stp>
        <stp>[factors_multi_coint_us.xlsx]solar!R40C9</stp>
        <tr r="I40" s="12"/>
      </tp>
      <tp>
        <v>-0.4</v>
        <stp/>
        <stp>##V3_BDPV12</stp>
        <stp>CEFWUCFG Index</stp>
        <stp>chg pct 5d</stp>
        <stp>[factors_multi_coint_us.xlsx]factor!R33C12</stp>
        <tr r="L33" s="1"/>
      </tp>
      <tp t="s">
        <v>hongkong 10yr - 2yr</v>
        <stp/>
        <stp>##V3_BDPV12</stp>
        <stp>.HKSLOP Index</stp>
        <stp>short name</stp>
        <stp>[factors_multi_coint_us.xlsx]bank!R38C3</stp>
        <tr r="C38" s="18"/>
      </tp>
      <tp t="s">
        <v>#N/A Invalid Security</v>
        <stp/>
        <stp>##V3_BDPV12</stp>
        <stp>.JGBSLOP Index</stp>
        <stp>chg pct 5d</stp>
        <stp>[factors_multi_coint_us.xlsx]factor!R26C20</stp>
        <tr r="T26" s="1"/>
      </tp>
      <tp t="s">
        <v>TOPIX INDEX (TOKYO)</v>
        <stp/>
        <stp>##V3_BDPV12</stp>
        <stp>TPX Index</stp>
        <stp>short name</stp>
        <stp>[factors_multi_coint_us.xlsx]spx!R9C3</stp>
        <tr r="C9" s="36"/>
      </tp>
      <tp>
        <v>6.58</v>
        <stp/>
        <stp>##V3_BDPV12</stp>
        <stp>KWGGBE Index</stp>
        <stp>chg pct 5d</stp>
        <stp>[factors_multi_coint_us.xlsx]factor!R33C20</stp>
        <tr r="T33" s="1"/>
      </tp>
      <tp>
        <v>2.9457580000000001</v>
        <stp/>
        <stp>##V3_BDPV12</stp>
        <stp>BIGDPNFC Index</stp>
        <stp>chg pct 5d</stp>
        <stp>[factors_multi_coint_us.xlsx]factor!R23C14</stp>
        <tr r="N23" s="1"/>
      </tp>
      <tp>
        <v>2.9457580000000001</v>
        <stp/>
        <stp>##V3_BDPV12</stp>
        <stp>BIGDPNFC Index</stp>
        <stp>chg pct 5d</stp>
        <stp>[factors_multi_coint_us.xlsx]factor!R23C16</stp>
        <tr r="P23" s="1"/>
      </tp>
      <tp t="s">
        <v>HANG SENG INDEX</v>
        <stp/>
        <stp>##V3_BDPV12</stp>
        <stp>HSI Index</stp>
        <stp>short_name</stp>
        <stp>[factors_multi_coint_us.xlsx]utility!R6C3</stp>
        <tr r="C6" s="3"/>
      </tp>
      <tp t="s">
        <v>australia 10yr - 2yr</v>
        <stp/>
        <stp>##V3_BDPV12</stp>
        <stp>.AUSLOP Index</stp>
        <stp>short name</stp>
        <stp>[factors_multi_coint_us.xlsx]bank!R40C3</stp>
        <tr r="C40" s="18"/>
      </tp>
      <tp>
        <v>5.3256449999999997</v>
        <stp/>
        <stp>##V3_BDPV12</stp>
        <stp>6305 JP Equity</stp>
        <stp>chg pct 5d</stp>
        <stp>[factors_multi_coint_us.xlsx]factor!R22C8</stp>
        <tr r="H22" s="1"/>
      </tp>
      <tp t="s">
        <v>ISHARES MSCI TAI</v>
        <stp/>
        <stp>##V3_BDPV12</stp>
        <stp>EWT Equity</stp>
        <stp>short name</stp>
        <stp>[factors_multi_coint_us.xlsx]bank!R12C3</stp>
        <tr r="C12" s="18"/>
      </tp>
      <tp t="s">
        <v>MSCI EUROPE</v>
        <stp/>
        <stp>##V3_BDPV12</stp>
        <stp>MXEU Index</stp>
        <stp>short name</stp>
        <stp>[factors_multi_coint_us.xlsx]machinery!R11C3</stp>
        <tr r="C11" s="39"/>
      </tp>
      <tp t="s">
        <v>#N/A N/A</v>
        <stp/>
        <stp>##V3_BDPV12</stp>
        <stp>CHMMAPRO Index</stp>
        <stp>chg pct 5d</stp>
        <stp>[factors_multi_coint_us.xlsx]factor!R33C22</stp>
        <tr r="V33" s="1"/>
      </tp>
      <tp t="s">
        <v>USD-JPY X-RATE</v>
        <stp/>
        <stp>##V3_BDPV12</stp>
        <stp>USDJPY Curncy</stp>
        <stp>short name</stp>
        <stp>[factors_multi_coint_us.xlsx]bank!R16C3</stp>
        <tr r="C16" s="18"/>
      </tp>
      <tp t="s">
        <v>7/31/2017</v>
        <stp/>
        <stp>##V3_BDPV12</stp>
        <stp>BXCIIQAU Index</stp>
        <stp>last update dt</stp>
        <stp>[factors_multi_coint_us.xlsx]aluminum!R32C8</stp>
        <tr r="H32" s="20"/>
      </tp>
      <tp t="s">
        <v>ISHARES MSCI EME</v>
        <stp/>
        <stp>##V3_BDPV12</stp>
        <stp>EEM Equity</stp>
        <stp>short name</stp>
        <stp>[factors_multi_coint_us.xlsx]display!R9C3</stp>
        <tr r="C9" s="10"/>
      </tp>
      <tp t="s">
        <v>WACKER CHEMIE AG</v>
        <stp/>
        <stp>##V3_BDPV12</stp>
        <stp>WCH GR Equity</stp>
        <stp>name</stp>
        <stp>[factors_multi_coint_us.xlsx]solar!R35C3</stp>
        <tr r="C35" s="12"/>
      </tp>
      <tp t="s">
        <v>USD-EUR X-RATE</v>
        <stp/>
        <stp>##V3_BDPV12</stp>
        <stp>USDEUR Curncy</stp>
        <stp>short_name</stp>
        <stp>[factors_multi_coint_us.xlsx]utility!R16C3</stp>
        <tr r="C16" s="3"/>
      </tp>
      <tp>
        <v>1.3802620000000001</v>
        <stp/>
        <stp>##V3_BDPV12</stp>
        <stp>5486 JP Equity</stp>
        <stp>chg pct 5d</stp>
        <stp>[factors_multi_coint_us.xlsx]factor!R23C8</stp>
        <tr r="H23" s="1"/>
      </tp>
      <tp t="s">
        <v>ENERGY SELECT SECTOR SPDR</v>
        <stp/>
        <stp>##V3_BDPV12</stp>
        <stp>XLE Equity</stp>
        <stp>name</stp>
        <stp>[factors_multi_coint_us.xlsx]oil!R18C3</stp>
        <tr r="C18" s="37"/>
      </tp>
      <tp>
        <v>2.2061109999999999</v>
        <stp/>
        <stp>##V3_BDPV12</stp>
        <stp>BRMOBHCP Index</stp>
        <stp>chg pct 5d</stp>
        <stp>[factors_multi_coint_us.xlsx]factor!R20C14</stp>
        <tr r="N20" s="1"/>
      </tp>
      <tp>
        <v>2.2061109999999999</v>
        <stp/>
        <stp>##V3_BDPV12</stp>
        <stp>BRMOBHCP Index</stp>
        <stp>chg pct 5d</stp>
        <stp>[factors_multi_coint_us.xlsx]factor!R20C16</stp>
        <tr r="P20" s="1"/>
      </tp>
      <tp t="s">
        <v>JPY-AUD X-RATE (x100)</v>
        <stp/>
        <stp>##V3_BDPV12</stp>
        <stp>JPYAUD Curncy</stp>
        <stp>short name</stp>
        <stp>[factors_multi_coint_us.xlsx]display!R22C3</stp>
        <tr r="C22" s="10"/>
      </tp>
      <tp>
        <v>-0.56919249999999999</v>
        <stp/>
        <stp>##V3_BDPV12</stp>
        <stp>6756 JP Equity</stp>
        <stp>chg pct 5d</stp>
        <stp>[factors_multi_coint_us.xlsx]factor!R21C8</stp>
        <tr r="H21" s="1"/>
      </tp>
      <tp t="s">
        <v>7/31/2017</v>
        <stp/>
        <stp>##V3_BDPV12</stp>
        <stp>IPVPTOTL Index</stp>
        <stp>last update dt</stp>
        <stp>[factors_multi_coint_us.xlsx]aluminum!R40C8</stp>
        <tr r="H40" s="20"/>
      </tp>
      <tp t="s">
        <v>USD-AUD X-RATE</v>
        <stp/>
        <stp>##V3_BDPV12</stp>
        <stp>USDAUD Curncy</stp>
        <stp>short_name</stp>
        <stp>[factors_multi_coint_us.xlsx]utility!R17C3</stp>
        <tr r="C17" s="3"/>
      </tp>
      <tp t="s">
        <v>TOPIX INDEX (TOKYO)</v>
        <stp/>
        <stp>##V3_BDPV12</stp>
        <stp>TPX Index</stp>
        <stp>short name</stp>
        <stp>[factors_multi_coint_us.xlsx]auto!R6C3</stp>
        <tr r="C6" s="33"/>
      </tp>
      <tp t="s">
        <v>#N/A N/A</v>
        <stp/>
        <stp>##V3_BDPV12</stp>
        <stp>AUTMCNVS Index</stp>
        <stp>chg pct 5d</stp>
        <stp>[factors_multi_coint_us.xlsx]factor!R36C10</stp>
        <tr r="J36" s="1"/>
      </tp>
      <tp>
        <v>1.0509040000000001</v>
        <stp/>
        <stp>##V3_BDPV12</stp>
        <stp>BISTORGP Index</stp>
        <stp>chg pct 5d</stp>
        <stp>[factors_multi_coint_us.xlsx]factor!R30C16</stp>
        <tr r="P30" s="1"/>
      </tp>
      <tp>
        <v>1.0509040000000001</v>
        <stp/>
        <stp>##V3_BDPV12</stp>
        <stp>BISTORGP Index</stp>
        <stp>chg pct 5d</stp>
        <stp>[factors_multi_coint_us.xlsx]factor!R29C14</stp>
        <tr r="N29" s="1"/>
      </tp>
      <tp>
        <v>-0.55900000000000005</v>
        <stp/>
        <stp>##V3_BDPV12</stp>
        <stp>GVSK3MON Index</stp>
        <stp>chg pct 5d</stp>
        <stp>[factors_multi_coint_us.xlsx]factor!R31C20</stp>
        <tr r="T31" s="1"/>
      </tp>
      <tp>
        <v>4.5081939999999996</v>
        <stp/>
        <stp>##V3_BDPV12</stp>
        <stp>BRSOLMV Index</stp>
        <stp>chg pct 5d</stp>
        <stp>[factors_multi_coint_us.xlsx]factor!R29C18</stp>
        <tr r="R29" s="1"/>
      </tp>
      <tp t="s">
        <v>USD-JPY X-RATE</v>
        <stp/>
        <stp>##V3_BDPV12</stp>
        <stp>USDJPY Curncy</stp>
        <stp>short_name</stp>
        <stp>[factors_multi_coint_us.xlsx]utility!R15C3</stp>
        <tr r="C15" s="3"/>
      </tp>
      <tp>
        <v>-6.7159170000000004E-2</v>
        <stp/>
        <stp>##V3_BDPV12</stp>
        <stp>4217 JP Equity</stp>
        <stp>chg pct 5d</stp>
        <stp>[factors_multi_coint_us.xlsx]factor!R24C8</stp>
        <tr r="H24" s="1"/>
      </tp>
      <tp>
        <v>2.4320490000000001</v>
        <stp/>
        <stp>##V3_BDPV12</stp>
        <stp>BRSOLAV Index</stp>
        <stp>chg pct 5d</stp>
        <stp>[factors_multi_coint_us.xlsx]factor!R26C18</stp>
        <tr r="R26" s="1"/>
      </tp>
      <tp>
        <v>2.5477720000000001</v>
        <stp/>
        <stp>##V3_BDPV12</stp>
        <stp>BRSOLCV Index</stp>
        <stp>chg pct 5d</stp>
        <stp>[factors_multi_coint_us.xlsx]factor!R28C18</stp>
        <tr r="R28" s="1"/>
      </tp>
      <tp>
        <v>1.00604</v>
        <stp/>
        <stp>##V3_BDPV12</stp>
        <stp>BISOLAR Index</stp>
        <stp>chg pct 5d</stp>
        <stp>[factors_multi_coint_us.xlsx]factor!R25C18</stp>
        <tr r="R25" s="1"/>
      </tp>
      <tp>
        <v>6.0606039999999997</v>
        <stp/>
        <stp>##V3_BDPV12</stp>
        <stp>BRSOLTV Index</stp>
        <stp>chg pct 5d</stp>
        <stp>[factors_multi_coint_us.xlsx]factor!R30C18</stp>
        <tr r="R30" s="1"/>
      </tp>
      <tp>
        <v>2.3076880000000002</v>
        <stp/>
        <stp>##V3_BDPV12</stp>
        <stp>BRSOLWV Index</stp>
        <stp>chg pct 5d</stp>
        <stp>[factors_multi_coint_us.xlsx]factor!R27C18</stp>
        <tr r="R27" s="1"/>
      </tp>
      <tp>
        <v>0.49322250000000001</v>
        <stp/>
        <stp>##V3_BDPV12</stp>
        <stp>BRSOLPV Index</stp>
        <stp>chg pct 5d</stp>
        <stp>[factors_multi_coint_us.xlsx]factor!R24C18</stp>
        <tr r="R24" s="1"/>
      </tp>
      <tp>
        <v>0.28199999999999997</v>
        <stp/>
        <stp>##V3_BDPV12</stp>
        <stp>USDTWD Curncy</stp>
        <stp>chg pct 5d</stp>
        <stp>[factors_multi_coint_us.xlsx]factor!R16C4</stp>
        <tr r="D16" s="1"/>
      </tp>
      <tp>
        <v>0.28199999999999997</v>
        <stp/>
        <stp>##V3_BDPV12</stp>
        <stp>USDTWD Curncy</stp>
        <stp>chg pct 5d</stp>
        <stp>[factors_multi_coint_us.xlsx]factor!R16C6</stp>
        <tr r="F16" s="1"/>
      </tp>
      <tp>
        <v>0.28199999999999997</v>
        <stp/>
        <stp>##V3_BDPV12</stp>
        <stp>USDTWD Curncy</stp>
        <stp>chg pct 5d</stp>
        <stp>[factors_multi_coint_us.xlsx]factor!R16C2</stp>
        <tr r="B16" s="1"/>
      </tp>
      <tp t="s">
        <v>S&amp;P/ASX 200 INDEX</v>
        <stp/>
        <stp>##V3_BDPV12</stp>
        <stp>AS51 Index</stp>
        <stp>short_name</stp>
        <stp>[factors_multi_coint_us.xlsx]steel!R13C3</stp>
        <tr r="C13" s="4"/>
      </tp>
      <tp>
        <v>0.81625610000000004</v>
        <stp/>
        <stp>##V3_BDPV12</stp>
        <stp>BRDVENLV Index</stp>
        <stp>chg pct 5d</stp>
        <stp>[factors_multi_coint_us.xlsx]factor!R28C16</stp>
        <tr r="P28" s="1"/>
      </tp>
      <tp>
        <v>0.81625610000000004</v>
        <stp/>
        <stp>##V3_BDPV12</stp>
        <stp>BRDVENLV Index</stp>
        <stp>chg pct 5d</stp>
        <stp>[factors_multi_coint_us.xlsx]factor!R28C14</stp>
        <tr r="N28" s="1"/>
      </tp>
      <tp>
        <v>0.623</v>
        <stp/>
        <stp>##V3_BDPV12</stp>
        <stp>SOLRASSM Index</stp>
        <stp>chg pct 5d</stp>
        <stp>[factors_multi_coint_us.xlsx]factor!R39C18</stp>
        <tr r="R39" s="1"/>
      </tp>
      <tp t="s">
        <v>USD-JPY X-RATE</v>
        <stp/>
        <stp>##V3_BDPV12</stp>
        <stp>USDJPY Curncy</stp>
        <stp>short name</stp>
        <stp>[factors_multi_coint_us.xlsx]auto!R16C3</stp>
        <tr r="C16" s="33"/>
      </tp>
      <tp>
        <v>1.2575190000000001</v>
        <stp/>
        <stp>##V3_BDPV12</stp>
        <stp>HSAHP Index</stp>
        <stp>chg pct 5d</stp>
        <stp>[factors_multi_coint_us.xlsx]factor!R23C18</stp>
        <tr r="R23" s="1"/>
      </tp>
      <tp t="s">
        <v>HANG SENG INDEX</v>
        <stp/>
        <stp>##V3_BDPV12</stp>
        <stp>HSI Index</stp>
        <stp>short name</stp>
        <stp>[factors_multi_coint_us.xlsx]bank!R6C3</stp>
        <tr r="C6" s="18"/>
      </tp>
      <tp>
        <v>0.28199999999999997</v>
        <stp/>
        <stp>##V3_BDPV12</stp>
        <stp>USDTWD Curncy</stp>
        <stp>chg pct 5d</stp>
        <stp>[factors_multi_coint_us.xlsx]factor!R17C8</stp>
        <tr r="H17" s="1"/>
      </tp>
      <tp t="s">
        <v>7/31/2017</v>
        <stp/>
        <stp>##V3_BDPV12</stp>
        <stp>CCCYTOTQ Index</stp>
        <stp>last update dt</stp>
        <stp>[factors_multi_coint_us.xlsx]solar!R42C9</stp>
        <tr r="I42" s="12"/>
      </tp>
      <tp t="s">
        <v>USD-JPY X-RATE</v>
        <stp/>
        <stp>##V3_BDPV12</stp>
        <stp>USDJPY Curncy</stp>
        <stp>short name</stp>
        <stp>[factors_multi_coint_us.xlsx]coal!R16C3</stp>
        <tr r="C16" s="6"/>
      </tp>
      <tp t="s">
        <v>USD-TWD X-RATE</v>
        <stp/>
        <stp>##V3_BDPV12</stp>
        <stp>USDTWD Curncy</stp>
        <stp>short_name</stp>
        <stp>[factors_multi_coint_us.xlsx]utility!R20C3</stp>
        <tr r="C20" s="3"/>
      </tp>
      <tp>
        <v>5.5853919999999997</v>
        <stp/>
        <stp>##V3_BDPV12</stp>
        <stp>010060 KS Equity</stp>
        <stp>chg pct 5d</stp>
        <stp>[factors_multi_coint_us.xlsx]factor!R31C18</stp>
        <tr r="R31" s="1"/>
      </tp>
      <tp t="s">
        <v>USD-CNY X-RATE</v>
        <stp/>
        <stp>##V3_BDPV12</stp>
        <stp>USDCNY Curncy</stp>
        <stp>short name</stp>
        <stp>[factors_multi_coint_us.xlsx]auto!R14C3</stp>
        <tr r="C14" s="33"/>
      </tp>
      <tp t="s">
        <v>Mach Tools&amp;Rel Products</v>
        <stp/>
        <stp>##V3_BDPV12</stp>
        <stp>6481 JP Equity</stp>
        <stp>issuer industry</stp>
        <stp>[factors_multi_coint_us.xlsx]Equity Universe!R7C19</stp>
        <tr r="S7" s="5"/>
      </tp>
      <tp t="s">
        <v>Generic 1st 'LA' Future</v>
        <stp/>
        <stp>##V3_BDPV12</stp>
        <stp>LA1 Comdty</stp>
        <stp>short_name</stp>
        <stp>[factors_multi_coint_us.xlsx]shipping!R24C3</stp>
        <tr r="C24" s="2"/>
      </tp>
      <tp t="s">
        <v>6/30/2017</v>
        <stp/>
        <stp>##V3_BDPV12</stp>
        <stp>WBMLPCJP Index</stp>
        <stp>last update dt</stp>
        <stp>[factors_multi_coint_us.xlsx]aluminum!R41C8</stp>
        <tr r="H41" s="20"/>
      </tp>
      <tp t="s">
        <v>S&amp;P/ASX 200 INDEX</v>
        <stp/>
        <stp>##V3_BDPV12</stp>
        <stp>AS51 Index</stp>
        <stp>short_name</stp>
        <stp>[factors_multi_coint_us.xlsx]shipping!R13C3</stp>
        <tr r="C13" s="2"/>
      </tp>
      <tp t="s">
        <v>ISHARES MSCI TAI</v>
        <stp/>
        <stp>##V3_BDPV12</stp>
        <stp>EWT Equity</stp>
        <stp>short name</stp>
        <stp>[factors_multi_coint_us.xlsx]coal!R12C3</stp>
        <tr r="C12" s="6"/>
      </tp>
      <tp t="s">
        <v>#N/A N/A</v>
        <stp/>
        <stp>##V3_BDPV12</stp>
        <stp>IPVPTOTL Index</stp>
        <stp>chg pct 5d</stp>
        <stp>[factors_multi_coint_us.xlsx]factor!R33C10</stp>
        <tr r="J33" s="1"/>
      </tp>
      <tp t="s">
        <v>#N/A N/A</v>
        <stp/>
        <stp>##V3_BDPV12</stp>
        <stp>IPVPTOTL Index</stp>
        <stp>chg pct 5d</stp>
        <stp>[factors_multi_coint_us.xlsx]factor!R40C22</stp>
        <tr r="V40" s="1"/>
      </tp>
      <tp>
        <v>-0.22995380000000001</v>
        <stp/>
        <stp>##V3_BDPV12</stp>
        <stp>BIGDTVMC Index</stp>
        <stp>chg pct 5d</stp>
        <stp>[factors_multi_coint_us.xlsx]factor!R22C14</stp>
        <tr r="N22" s="1"/>
      </tp>
      <tp>
        <v>-0.22995380000000001</v>
        <stp/>
        <stp>##V3_BDPV12</stp>
        <stp>BIGDTVMC Index</stp>
        <stp>chg pct 5d</stp>
        <stp>[factors_multi_coint_us.xlsx]factor!R22C16</stp>
        <tr r="P22" s="1"/>
      </tp>
      <tp t="s">
        <v>TOPIX INDEX (TOKYO)</v>
        <stp/>
        <stp>##V3_BDPV12</stp>
        <stp>TPX Index</stp>
        <stp>short name</stp>
        <stp>[factors_multi_coint_us.xlsx]oil!R7C3</stp>
        <tr r="C7" s="37"/>
      </tp>
      <tp t="s">
        <v>USD-KRW X-RATE</v>
        <stp/>
        <stp>##V3_BDPV12</stp>
        <stp>USDKRW Curncy</stp>
        <stp>short name</stp>
        <stp>[factors_multi_coint_us.xlsx]auto!R15C3</stp>
        <tr r="C15" s="33"/>
      </tp>
      <tp t="s">
        <v>7/31/2017</v>
        <stp/>
        <stp>##V3_BDPV12</stp>
        <stp>BXCIIQIN Index</stp>
        <stp>last update dt</stp>
        <stp>[factors_multi_coint_us.xlsx]aluminum!R33C8</stp>
        <tr r="H33" s="20"/>
      </tp>
      <tp t="s">
        <v>Metal Processors&amp;Fabrica</v>
        <stp/>
        <stp>##V3_BDPV12</stp>
        <stp>6471 JP Equity</stp>
        <stp>issuer industry</stp>
        <stp>[factors_multi_coint_us.xlsx]Equity Universe!R8C19</stp>
        <tr r="S8" s="5"/>
      </tp>
      <tp t="s">
        <v>Machinery-Electrical</v>
        <stp/>
        <stp>##V3_BDPV12</stp>
        <stp>6273 JP Equity</stp>
        <stp>issuer industry</stp>
        <stp>[factors_multi_coint_us.xlsx]Equity Universe!R3C19</stp>
        <tr r="S3" s="5"/>
      </tp>
      <tp t="s">
        <v>HANG SENG INDEX</v>
        <stp/>
        <stp>##V3_BDPV12</stp>
        <stp>HSI Index</stp>
        <stp>short name</stp>
        <stp>[factors_multi_coint_us.xlsx]oil!R6C3</stp>
        <tr r="C6" s="37"/>
      </tp>
      <tp t="s">
        <v>ARCELORMITTAL</v>
        <stp/>
        <stp>##V3_BDPV12</stp>
        <stp>MT NA Equity</stp>
        <stp>short_name</stp>
        <stp>[factors_multi_coint_us.xlsx]steel!R30C3</stp>
        <tr r="C30" s="4"/>
      </tp>
      <tp t="s">
        <v>USD-CNY X-RATE</v>
        <stp/>
        <stp>##V3_BDPV12</stp>
        <stp>USDCNY Curncy</stp>
        <stp>short name</stp>
        <stp>[factors_multi_coint_us.xlsx]coal!R19C3</stp>
        <tr r="C19" s="6"/>
      </tp>
      <tp t="s">
        <v>USD-KRW X-RATE</v>
        <stp/>
        <stp>##V3_BDPV12</stp>
        <stp>USDKRW Curncy</stp>
        <stp>short name</stp>
        <stp>[factors_multi_coint_us.xlsx]bank!R20C3</stp>
        <tr r="C20" s="18"/>
      </tp>
      <tp t="s">
        <v>6/30/2017</v>
        <stp/>
        <stp>##V3_BDPV12</stp>
        <stp>WBMLPCCN Index</stp>
        <stp>last update dt</stp>
        <stp>[factors_multi_coint_us.xlsx]aluminum!R36C8</stp>
        <tr r="H36" s="20"/>
      </tp>
      <tp t="s">
        <v>Electronic Measur Instr</v>
        <stp/>
        <stp>##V3_BDPV12</stp>
        <stp>6861 JP Equity</stp>
        <stp>issuer industry</stp>
        <stp>[factors_multi_coint_us.xlsx]Equity Universe!R2C19</stp>
        <tr r="S2" s="5"/>
      </tp>
      <tp>
        <v>0.11760089999999999</v>
        <stp/>
        <stp>##V3_BDPV12</stp>
        <stp>8586 JP Equity</stp>
        <stp>chg pct 5d</stp>
        <stp>[factors_multi_coint_us.xlsx]factor!R25C8</stp>
        <tr r="H25" s="1"/>
      </tp>
      <tp t="s">
        <v>South Korea Infl Breakeven</v>
        <stp/>
        <stp>##V3_BDPV12</stp>
        <stp>KWGGBE Index</stp>
        <stp>short name</stp>
        <stp>[factors_multi_coint_us.xlsx]bank!R33C3</stp>
        <tr r="C33" s="18"/>
      </tp>
      <tp t="s">
        <v>8/30/2017</v>
        <stp/>
        <stp>##V3_BDPV12</stp>
        <stp>SOLRAPS Index</stp>
        <stp>last update dt</stp>
        <stp>[factors_multi_coint_us.xlsx]solar!R37C9</stp>
        <tr r="I37" s="12"/>
      </tp>
      <tp t="s">
        <v>ISHARES MSCI SOU</v>
        <stp/>
        <stp>##V3_BDPV12</stp>
        <stp>EWY Equity</stp>
        <stp>short name</stp>
        <stp>[factors_multi_coint_us.xlsx]coal!R11C3</stp>
        <tr r="C11" s="6"/>
      </tp>
      <tp t="s">
        <v>Taiwan 10yr - 2yr</v>
        <stp/>
        <stp>##V3_BDPV12</stp>
        <stp>.TWSLOP Index</stp>
        <stp>short name</stp>
        <stp>[factors_multi_coint_us.xlsx]bank!R43C3</stp>
        <tr r="C43" s="18"/>
      </tp>
      <tp t="s">
        <v>6/30/2017</v>
        <stp/>
        <stp>##V3_BDPV12</stp>
        <stp>WBMLPPCN Index</stp>
        <stp>last update dt</stp>
        <stp>[factors_multi_coint_us.xlsx]aluminum!R35C8</stp>
        <tr r="H35" s="20"/>
      </tp>
      <tp t="s">
        <v>USD-KRW X-RATE</v>
        <stp/>
        <stp>##V3_BDPV12</stp>
        <stp>USDKRW Curncy</stp>
        <stp>short_name</stp>
        <stp>[factors_multi_coint_us.xlsx]utility!R19C3</stp>
        <tr r="C19" s="3"/>
      </tp>
      <tp t="s">
        <v>Industrial Automat/Robot</v>
        <stp/>
        <stp>##V3_BDPV12</stp>
        <stp>6954 JP Equity</stp>
        <stp>issuer industry</stp>
        <stp>[factors_multi_coint_us.xlsx]Equity Universe!R4C19</stp>
        <tr r="S4" s="5"/>
      </tp>
      <tp t="s">
        <v>HANG SENG INDEX</v>
        <stp/>
        <stp>##V3_BDPV12</stp>
        <stp>HSI Index</stp>
        <stp>short name</stp>
        <stp>[factors_multi_coint_us.xlsx]coal!R6C3</stp>
        <tr r="C6" s="6"/>
      </tp>
      <tp>
        <v>-3.9889999999999999</v>
        <stp/>
        <stp>##V3_BDPV12</stp>
        <stp>GDBR10 Index</stp>
        <stp>chg pct 5d</stp>
        <stp>[factors_multi_coint_us.xlsx]factor!R43C20</stp>
        <tr r="T43" s="1"/>
      </tp>
      <tp t="s">
        <v>#N/A N/A</v>
        <stp/>
        <stp>##V3_BDPV12</stp>
        <stp>WBMLPPCN Index</stp>
        <stp>chg pct 5d</stp>
        <stp>[factors_multi_coint_us.xlsx]factor!R35C22</stp>
        <tr r="V35" s="1"/>
      </tp>
      <tp t="s">
        <v>#N/A N/A</v>
        <stp/>
        <stp>##V3_BDPV12</stp>
        <stp>WBMLPPWT Index</stp>
        <stp>chg pct 5d</stp>
        <stp>[factors_multi_coint_us.xlsx]factor!R37C22</stp>
        <tr r="V37" s="1"/>
      </tp>
      <tp t="s">
        <v>USD-EUR X-RATE</v>
        <stp/>
        <stp>##V3_BDPV12</stp>
        <stp>USDEUR Curncy</stp>
        <stp>short name</stp>
        <stp>[factors_multi_coint_us.xlsx]bank!R17C3</stp>
        <tr r="C17" s="18"/>
      </tp>
      <tp t="s">
        <v>USD-EUR X-RATE</v>
        <stp/>
        <stp>##V3_BDPV12</stp>
        <stp>USDEUR Curncy</stp>
        <stp>short name</stp>
        <stp>[factors_multi_coint_us.xlsx]auto!R13C3</stp>
        <tr r="C13" s="33"/>
      </tp>
      <tp>
        <v>1.839785</v>
        <stp/>
        <stp>##V3_BDPV12</stp>
        <stp>9086 JP Equity</stp>
        <stp>chg pct 5d</stp>
        <stp>[factors_multi_coint_us.xlsx]factor!R26C8</stp>
        <tr r="H26" s="1"/>
      </tp>
      <tp t="s">
        <v>Electronic Measur Instr</v>
        <stp/>
        <stp>##V3_BDPV12</stp>
        <stp>6841 JP Equity</stp>
        <stp>issuer industry</stp>
        <stp>[factors_multi_coint_us.xlsx]Equity Universe!R5C19</stp>
        <tr r="S5" s="5"/>
      </tp>
      <tp t="s">
        <v>MSCI EUROPE</v>
        <stp/>
        <stp>##V3_BDPV12</stp>
        <stp>MXEU Index</stp>
        <stp>short name</stp>
        <stp>[factors_multi_coint_us.xlsx]bank!R13C3</stp>
        <tr r="C13" s="18"/>
      </tp>
      <tp t="s">
        <v>DOLLAR INDEX SPOT</v>
        <stp/>
        <stp>##V3_BDPV12</stp>
        <stp>DXY Curncy</stp>
        <stp>short name</stp>
        <stp>[factors_multi_coint_us.xlsx]auto!R17C3</stp>
        <tr r="C17" s="33"/>
      </tp>
      <tp t="s">
        <v>USD-EUR X-RATE</v>
        <stp/>
        <stp>##V3_BDPV12</stp>
        <stp>USDEUR Curncy</stp>
        <stp>short name</stp>
        <stp>[factors_multi_coint_us.xlsx]coal!R17C3</stp>
        <tr r="C17" s="6"/>
      </tp>
      <tp>
        <v>0.38363170000000002</v>
        <stp/>
        <stp>##V3_BDPV12</stp>
        <stp>8036 JP Equity</stp>
        <stp>chg pct 5d</stp>
        <stp>[factors_multi_coint_us.xlsx]factor!R20C8</stp>
        <tr r="H20" s="1"/>
      </tp>
      <tp t="s">
        <v>MSCI EUROPE</v>
        <stp/>
        <stp>##V3_BDPV12</stp>
        <stp>MXEU Index</stp>
        <stp>short name</stp>
        <stp>[factors_multi_coint_us.xlsx]coal!R13C3</stp>
        <tr r="C13" s="6"/>
      </tp>
      <tp t="s">
        <v>Generic 1st 'SI' Future</v>
        <stp/>
        <stp>##V3_BDPV12</stp>
        <stp>SI1 Comdty</stp>
        <stp>short name</stp>
        <stp>[factors_multi_coint_us.xlsx]solar!R24C3</stp>
        <tr r="C24" s="12"/>
      </tp>
      <tp t="s">
        <v>#N/A N/A</v>
        <stp/>
        <stp>##V3_BDPV12</stp>
        <stp>WVTPTBUQ Index</stp>
        <stp>chg pct 5d</stp>
        <stp>[factors_multi_coint_us.xlsx]factor!R35C16</stp>
        <tr r="P35" s="1"/>
      </tp>
      <tp t="s">
        <v>#N/A N/A</v>
        <stp/>
        <stp>##V3_BDPV12</stp>
        <stp>WVTPTBUQ Index</stp>
        <stp>chg pct 5d</stp>
        <stp>[factors_multi_coint_us.xlsx]factor!R35C14</stp>
        <tr r="N35" s="1"/>
      </tp>
      <tp>
        <v>1.694277</v>
        <stp/>
        <stp>##V3_BDPV12</stp>
        <stp>1633 JP Equity</stp>
        <stp>chg pct 5d</stp>
        <stp>[factors_multi_coint_us.xlsx]factor!R28C2</stp>
        <tr r="B28" s="1"/>
      </tp>
      <tp t="s">
        <v>APPLE INC</v>
        <stp/>
        <stp>##V3_BDPV12</stp>
        <stp>AAPL Equity</stp>
        <stp>short name</stp>
        <stp>[factors_multi_coint_us.xlsx]display!R39C3</stp>
        <tr r="C39" s="10"/>
      </tp>
      <tp t="s">
        <v>MSCI EUROPE</v>
        <stp/>
        <stp>##V3_BDPV12</stp>
        <stp>MXEU Index</stp>
        <stp>short name</stp>
        <stp>[factors_multi_coint_us.xlsx]auto!R11C3</stp>
        <tr r="C11" s="33"/>
      </tp>
      <tp t="s">
        <v>AP Dollar Index</v>
        <stp/>
        <stp>##V3_BDPV12</stp>
        <stp>ADXY Index</stp>
        <stp>short name</stp>
        <stp>[factors_multi_coint_us.xlsx]spx!R16C3</stp>
        <tr r="C16" s="36"/>
      </tp>
      <tp t="s">
        <v>US 10YR - US 2YR</v>
        <stp/>
        <stp>##V3_BDPV12</stp>
        <stp>.USSLOP Index</stp>
        <stp>short name</stp>
        <stp>[factors_multi_coint_us.xlsx]bank!R26C3</stp>
        <tr r="C26" s="18"/>
      </tp>
      <tp t="s">
        <v>USD-KRW X-RATE</v>
        <stp/>
        <stp>##V3_BDPV12</stp>
        <stp>USDKRW Curncy</stp>
        <stp>short name</stp>
        <stp>[factors_multi_coint_us.xlsx]coal!R20C3</stp>
        <tr r="C20" s="6"/>
      </tp>
      <tp t="s">
        <v>USD-CNY X-RATE</v>
        <stp/>
        <stp>##V3_BDPV12</stp>
        <stp>USDCNY Curncy</stp>
        <stp>short name</stp>
        <stp>[factors_multi_coint_us.xlsx]bank!R19C3</stp>
        <tr r="C19" s="18"/>
      </tp>
      <tp t="s">
        <v>Aerospace/Defense-Equip</v>
        <stp/>
        <stp>##V3_BDPV12</stp>
        <stp>7013 JP Equity</stp>
        <stp>issuer industry</stp>
        <stp>[factors_multi_coint_us.xlsx]Equity Universe!R9C19</stp>
        <tr r="S9" s="5"/>
      </tp>
      <tp t="s">
        <v>7/31/2017</v>
        <stp/>
        <stp>##V3_BDPV12</stp>
        <stp>BXCIIQMY Index</stp>
        <stp>last update dt</stp>
        <stp>[factors_multi_coint_us.xlsx]aluminum!R31C8</stp>
        <tr r="H31" s="20"/>
      </tp>
      <tp t="s">
        <v>ISHARES MSCI SOU</v>
        <stp/>
        <stp>##V3_BDPV12</stp>
        <stp>EWY Equity</stp>
        <stp>short name</stp>
        <stp>[factors_multi_coint_us.xlsx]bank!R11C3</stp>
        <tr r="C11" s="18"/>
      </tp>
      <tp>
        <v>-0.7</v>
        <stp/>
        <stp>##V3_BDPV12</stp>
        <stp>CDSPDRAV Index</stp>
        <stp>chg pct 5d</stp>
        <stp>[factors_multi_coint_us.xlsx]factor!R23C10</stp>
        <tr r="J23" s="1"/>
      </tp>
      <tp>
        <v>0</v>
        <stp/>
        <stp>##V3_BDPV12</stp>
        <stp>CDSPHRAV Index</stp>
        <stp>chg pct 5d</stp>
        <stp>[factors_multi_coint_us.xlsx]factor!R24C10</stp>
        <tr r="J24" s="1"/>
      </tp>
      <tp t="s">
        <v>Industrial Automat/Robot</v>
        <stp/>
        <stp>##V3_BDPV12</stp>
        <stp>6506 JP Equity</stp>
        <stp>issuer industry</stp>
        <stp>[factors_multi_coint_us.xlsx]Equity Universe!R6C19</stp>
        <tr r="S6" s="5"/>
      </tp>
      <tp t="s">
        <v>JPY-KRW X-RATE</v>
        <stp/>
        <stp>##V3_BDPV12</stp>
        <stp>JPYKRW Curncy</stp>
        <stp>short name</stp>
        <stp>[factors_multi_coint_us.xlsx]display!R19C3</stp>
        <tr r="C19" s="10"/>
      </tp>
      <tp>
        <v>3.0369999999999999</v>
        <stp/>
        <stp>##V3_BDPV12</stp>
        <stp>GACGB10 Index</stp>
        <stp>chg pct 5d</stp>
        <stp>[factors_multi_coint_us.xlsx]factor!R39C20</stp>
        <tr r="T39" s="1"/>
      </tp>
      <tp t="s">
        <v>US Govt to Breakeven Spread</v>
        <stp/>
        <stp>##V3_BDPV12</stp>
        <stp>.USINFL10 Index</stp>
        <stp>short name</stp>
        <stp>[factors_multi_coint_us.xlsx]spx!R33C3</stp>
        <tr r="C33" s="36"/>
      </tp>
      <tp t="s">
        <v>#N/A N/A</v>
        <stp/>
        <stp>##V3_BDPV12</stp>
        <stp>JNVHPYOY Index</stp>
        <stp>chg pct 5d</stp>
        <stp>[factors_multi_coint_us.xlsx]factor!R42C22</stp>
        <tr r="V42" s="1"/>
      </tp>
      <tp t="s">
        <v>#N/A N/A</v>
        <stp/>
        <stp>##V3_BDPV12</stp>
        <stp>JNVHSYOY Index</stp>
        <stp>chg pct 5d</stp>
        <stp>[factors_multi_coint_us.xlsx]factor!R43C22</stp>
        <tr r="V43" s="1"/>
      </tp>
      <tp t="s">
        <v>#N/A N/A</v>
        <stp/>
        <stp>##V3_BDPV12</stp>
        <stp>JNVHSYOY Index</stp>
        <stp>chg pct 5d</stp>
        <stp>[factors_multi_coint_us.xlsx]factor!R35C10</stp>
        <tr r="J35" s="1"/>
      </tp>
      <tp t="s">
        <v>#N/A N/A</v>
        <stp/>
        <stp>##V3_BDPV12</stp>
        <stp>JNVHPYOY Index</stp>
        <stp>chg pct 5d</stp>
        <stp>[factors_multi_coint_us.xlsx]factor!R34C10</stp>
        <tr r="J3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volatileDependencies" Target="volatileDependenci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6" sqref="D36"/>
    </sheetView>
  </sheetViews>
  <sheetFormatPr defaultRowHeight="13.5"/>
  <cols>
    <col min="1" max="1" width="9.140625" style="17"/>
    <col min="2" max="2" width="13.42578125" style="17" bestFit="1" customWidth="1"/>
    <col min="3" max="4" width="13.5703125" style="17" bestFit="1" customWidth="1"/>
    <col min="5" max="7" width="9.140625" style="17"/>
    <col min="8" max="8" width="13.42578125" style="17" bestFit="1" customWidth="1"/>
    <col min="9" max="14" width="9.140625" style="17"/>
    <col min="15" max="15" width="9.140625" style="14"/>
    <col min="16" max="16" width="12.85546875" style="14" bestFit="1" customWidth="1"/>
    <col min="17" max="17" width="16" style="17" bestFit="1" customWidth="1"/>
    <col min="18" max="18" width="19.85546875" style="17" bestFit="1" customWidth="1"/>
    <col min="19" max="19" width="26" style="17" bestFit="1" customWidth="1"/>
    <col min="20" max="20" width="25.140625" style="17" bestFit="1" customWidth="1"/>
    <col min="21" max="16384" width="9.140625" style="17"/>
  </cols>
  <sheetData>
    <row r="1" spans="2:20" s="13" customFormat="1" ht="15">
      <c r="B1" s="13" t="s">
        <v>0</v>
      </c>
      <c r="C1" s="13" t="s">
        <v>1</v>
      </c>
      <c r="D1" s="13" t="s">
        <v>2</v>
      </c>
      <c r="E1" s="13" t="s">
        <v>4</v>
      </c>
      <c r="F1" s="13" t="s">
        <v>115</v>
      </c>
      <c r="G1" s="13" t="s">
        <v>116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10</v>
      </c>
      <c r="M1" s="13" t="s">
        <v>3</v>
      </c>
      <c r="N1" s="13" t="s">
        <v>9</v>
      </c>
      <c r="O1" s="14" t="s">
        <v>117</v>
      </c>
      <c r="P1" s="14" t="s">
        <v>118</v>
      </c>
    </row>
    <row r="2" spans="2:20">
      <c r="B2" s="15" t="s">
        <v>111</v>
      </c>
      <c r="C2" s="14" t="s">
        <v>96</v>
      </c>
      <c r="D2" s="1" t="s">
        <v>62</v>
      </c>
      <c r="E2" s="1" t="s">
        <v>119</v>
      </c>
      <c r="F2" s="1" t="s">
        <v>89</v>
      </c>
      <c r="G2" s="16" t="s">
        <v>120</v>
      </c>
      <c r="H2" s="1" t="s">
        <v>121</v>
      </c>
      <c r="I2" s="16" t="s">
        <v>122</v>
      </c>
      <c r="J2" s="14" t="s">
        <v>123</v>
      </c>
      <c r="K2" s="14" t="s">
        <v>124</v>
      </c>
      <c r="L2" s="14" t="s">
        <v>125</v>
      </c>
      <c r="M2" s="14" t="s">
        <v>126</v>
      </c>
      <c r="N2" s="14" t="s">
        <v>127</v>
      </c>
      <c r="O2" s="14" t="s">
        <v>128</v>
      </c>
      <c r="P2" s="14" t="s">
        <v>129</v>
      </c>
      <c r="Q2" s="17" t="s">
        <v>319</v>
      </c>
      <c r="R2" s="17" t="str">
        <f>_xll.BDP(Q2,"short_name")</f>
        <v>KEYENCE CORP</v>
      </c>
      <c r="S2" s="17" t="str">
        <f>_xll.BDP(Q2,"issuer industry")</f>
        <v>Electronic Measur Instr</v>
      </c>
      <c r="T2" s="17" t="str">
        <f>_xll.BDP(Q2,"industry group")</f>
        <v>Electronics</v>
      </c>
    </row>
    <row r="3" spans="2:20">
      <c r="B3" s="15" t="s">
        <v>112</v>
      </c>
      <c r="C3" s="14" t="s">
        <v>97</v>
      </c>
      <c r="D3" s="16" t="s">
        <v>130</v>
      </c>
      <c r="E3" s="1" t="s">
        <v>131</v>
      </c>
      <c r="G3" s="16" t="s">
        <v>132</v>
      </c>
      <c r="H3" s="1" t="s">
        <v>133</v>
      </c>
      <c r="I3" s="16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7" t="s">
        <v>320</v>
      </c>
      <c r="R3" s="17" t="str">
        <f>_xll.BDP(Q3,"short_name")</f>
        <v>SMC CORP</v>
      </c>
      <c r="S3" s="17" t="str">
        <f>_xll.BDP(Q3,"issuer industry")</f>
        <v>Machinery-Electrical</v>
      </c>
      <c r="T3" s="17" t="str">
        <f>_xll.BDP(Q3,"industry group")</f>
        <v>Hand/Machine Tools</v>
      </c>
    </row>
    <row r="4" spans="2:20">
      <c r="B4" s="15" t="s">
        <v>141</v>
      </c>
      <c r="C4" s="14" t="s">
        <v>98</v>
      </c>
      <c r="D4" s="14" t="s">
        <v>142</v>
      </c>
      <c r="E4" s="1" t="s">
        <v>143</v>
      </c>
      <c r="G4" s="16" t="s">
        <v>144</v>
      </c>
      <c r="H4" s="1" t="s">
        <v>145</v>
      </c>
      <c r="I4" s="16" t="s">
        <v>146</v>
      </c>
      <c r="K4" s="14" t="s">
        <v>147</v>
      </c>
      <c r="L4" s="14" t="s">
        <v>112</v>
      </c>
      <c r="M4" s="14" t="s">
        <v>148</v>
      </c>
      <c r="N4" s="14" t="s">
        <v>149</v>
      </c>
      <c r="O4" s="14" t="s">
        <v>150</v>
      </c>
      <c r="P4" s="14" t="s">
        <v>151</v>
      </c>
      <c r="Q4" s="17" t="s">
        <v>321</v>
      </c>
      <c r="R4" s="17" t="str">
        <f>_xll.BDP(Q4,"short_name")</f>
        <v>FANUC CORP</v>
      </c>
      <c r="S4" s="17" t="str">
        <f>_xll.BDP(Q4,"issuer industry")</f>
        <v>Industrial Automat/Robot</v>
      </c>
      <c r="T4" s="17" t="str">
        <f>_xll.BDP(Q4,"industry group")</f>
        <v>Machinery-Diversified</v>
      </c>
    </row>
    <row r="5" spans="2:20">
      <c r="B5" s="15" t="s">
        <v>114</v>
      </c>
      <c r="C5" s="15" t="s">
        <v>99</v>
      </c>
      <c r="D5" s="16" t="s">
        <v>152</v>
      </c>
      <c r="E5" s="1" t="s">
        <v>153</v>
      </c>
      <c r="G5" s="16" t="s">
        <v>154</v>
      </c>
      <c r="I5" s="16" t="s">
        <v>155</v>
      </c>
      <c r="K5" s="14" t="s">
        <v>156</v>
      </c>
      <c r="L5" s="14" t="s">
        <v>157</v>
      </c>
      <c r="M5" s="14" t="s">
        <v>158</v>
      </c>
      <c r="N5" s="14" t="s">
        <v>159</v>
      </c>
      <c r="O5" s="14" t="s">
        <v>160</v>
      </c>
      <c r="P5" s="14" t="s">
        <v>161</v>
      </c>
      <c r="Q5" s="17" t="s">
        <v>322</v>
      </c>
      <c r="R5" s="17" t="str">
        <f>_xll.BDP(Q5,"short_name")</f>
        <v>YOKOGAWA ELEC</v>
      </c>
      <c r="S5" s="17" t="str">
        <f>_xll.BDP(Q5,"issuer industry")</f>
        <v>Electronic Measur Instr</v>
      </c>
      <c r="T5" s="17" t="str">
        <f>_xll.BDP(Q5,"industry group")</f>
        <v>Electronics</v>
      </c>
    </row>
    <row r="6" spans="2:20">
      <c r="C6" s="1" t="s">
        <v>100</v>
      </c>
      <c r="D6" s="14" t="s">
        <v>162</v>
      </c>
      <c r="G6" s="16" t="s">
        <v>163</v>
      </c>
      <c r="I6" s="14"/>
      <c r="K6" s="14" t="s">
        <v>164</v>
      </c>
      <c r="L6" s="14" t="s">
        <v>165</v>
      </c>
      <c r="N6" s="14" t="s">
        <v>17</v>
      </c>
      <c r="O6" s="14" t="s">
        <v>166</v>
      </c>
      <c r="P6" s="14" t="s">
        <v>167</v>
      </c>
      <c r="Q6" s="17" t="s">
        <v>323</v>
      </c>
      <c r="R6" s="17" t="str">
        <f>_xll.BDP(Q6,"short_name")</f>
        <v>YASKAWA ELECTRIC</v>
      </c>
      <c r="S6" s="17" t="str">
        <f>_xll.BDP(Q6,"issuer industry")</f>
        <v>Industrial Automat/Robot</v>
      </c>
      <c r="T6" s="17" t="str">
        <f>_xll.BDP(Q6,"industry group")</f>
        <v>Machinery-Diversified</v>
      </c>
    </row>
    <row r="7" spans="2:20">
      <c r="C7" s="1" t="s">
        <v>101</v>
      </c>
      <c r="D7" s="18" t="s">
        <v>168</v>
      </c>
      <c r="I7" s="16"/>
      <c r="K7" s="14" t="s">
        <v>136</v>
      </c>
      <c r="L7" s="14" t="s">
        <v>169</v>
      </c>
      <c r="O7" s="14" t="s">
        <v>170</v>
      </c>
      <c r="P7" s="14" t="s">
        <v>171</v>
      </c>
      <c r="Q7" s="17" t="s">
        <v>324</v>
      </c>
      <c r="R7" s="17" t="str">
        <f>_xll.BDP(Q7,"short_name")</f>
        <v>THK CO LTD</v>
      </c>
      <c r="S7" s="17" t="str">
        <f>_xll.BDP(Q7,"issuer industry")</f>
        <v>Mach Tools&amp;Rel Products</v>
      </c>
      <c r="T7" s="17" t="str">
        <f>_xll.BDP(Q7,"industry group")</f>
        <v>Hand/Machine Tools</v>
      </c>
    </row>
    <row r="8" spans="2:20">
      <c r="C8" s="1" t="s">
        <v>102</v>
      </c>
      <c r="D8" s="19" t="s">
        <v>172</v>
      </c>
      <c r="I8" s="16"/>
      <c r="L8" s="14" t="s">
        <v>173</v>
      </c>
      <c r="O8" s="14" t="s">
        <v>174</v>
      </c>
      <c r="P8" s="14" t="s">
        <v>175</v>
      </c>
      <c r="Q8" s="17" t="s">
        <v>325</v>
      </c>
      <c r="R8" s="17" t="str">
        <f>_xll.BDP(Q8,"short_name")</f>
        <v>NSK LTD</v>
      </c>
      <c r="S8" s="17" t="str">
        <f>_xll.BDP(Q8,"issuer industry")</f>
        <v>Metal Processors&amp;Fabrica</v>
      </c>
      <c r="T8" s="17" t="str">
        <f>_xll.BDP(Q8,"industry group")</f>
        <v>Metal Fabricate/Hardware</v>
      </c>
    </row>
    <row r="9" spans="2:20">
      <c r="C9" s="20" t="s">
        <v>103</v>
      </c>
      <c r="D9" s="21" t="s">
        <v>176</v>
      </c>
      <c r="I9" s="16"/>
      <c r="L9" s="14" t="s">
        <v>177</v>
      </c>
      <c r="O9" s="14" t="s">
        <v>178</v>
      </c>
      <c r="P9" s="14" t="s">
        <v>179</v>
      </c>
      <c r="Q9" s="17" t="s">
        <v>326</v>
      </c>
      <c r="R9" s="17" t="str">
        <f>_xll.BDP(Q9,"short_name")</f>
        <v>IHI CORP</v>
      </c>
      <c r="S9" s="17" t="str">
        <f>_xll.BDP(Q9,"issuer industry")</f>
        <v>Aerospace/Defense-Equip</v>
      </c>
      <c r="T9" s="17" t="str">
        <f>_xll.BDP(Q9,"industry group")</f>
        <v>Aerospace/Defense</v>
      </c>
    </row>
    <row r="10" spans="2:20">
      <c r="C10" s="20" t="s">
        <v>104</v>
      </c>
      <c r="D10" s="21" t="s">
        <v>180</v>
      </c>
      <c r="I10" s="16"/>
      <c r="L10" s="14" t="s">
        <v>181</v>
      </c>
      <c r="O10" s="14" t="s">
        <v>182</v>
      </c>
      <c r="P10" s="14" t="s">
        <v>183</v>
      </c>
      <c r="Q10" s="17" t="s">
        <v>138</v>
      </c>
      <c r="R10" s="17" t="str">
        <f>_xll.BDP(Q10,"short_name")</f>
        <v>KUBOTA CORP</v>
      </c>
      <c r="S10" s="17" t="str">
        <f>_xll.BDP(Q10,"issuer industry")</f>
        <v>Machinery-Farm</v>
      </c>
      <c r="T10" s="17" t="str">
        <f>_xll.BDP(Q10,"industry group")</f>
        <v>Machinery-Diversified</v>
      </c>
    </row>
    <row r="11" spans="2:20">
      <c r="C11" s="22" t="s">
        <v>105</v>
      </c>
      <c r="D11" s="18" t="s">
        <v>184</v>
      </c>
      <c r="I11" s="14"/>
      <c r="O11" s="14" t="s">
        <v>185</v>
      </c>
      <c r="P11" s="14" t="s">
        <v>186</v>
      </c>
    </row>
    <row r="12" spans="2:20">
      <c r="C12" s="22" t="s">
        <v>106</v>
      </c>
      <c r="D12" s="23" t="s">
        <v>187</v>
      </c>
      <c r="I12" s="16"/>
      <c r="O12" s="14" t="s">
        <v>188</v>
      </c>
      <c r="P12" s="14" t="s">
        <v>189</v>
      </c>
    </row>
    <row r="13" spans="2:20">
      <c r="C13" s="22" t="s">
        <v>107</v>
      </c>
      <c r="D13" s="24" t="s">
        <v>190</v>
      </c>
      <c r="O13" s="14" t="s">
        <v>191</v>
      </c>
      <c r="P13" s="14" t="s">
        <v>192</v>
      </c>
    </row>
    <row r="14" spans="2:20">
      <c r="C14" s="22" t="s">
        <v>108</v>
      </c>
      <c r="O14" s="14" t="s">
        <v>141</v>
      </c>
      <c r="P14" s="14" t="s">
        <v>193</v>
      </c>
    </row>
    <row r="15" spans="2:20">
      <c r="C15" s="22" t="s">
        <v>109</v>
      </c>
      <c r="O15" s="14" t="s">
        <v>194</v>
      </c>
      <c r="P15" s="14" t="s">
        <v>195</v>
      </c>
    </row>
    <row r="16" spans="2:20">
      <c r="C16" s="22" t="s">
        <v>110</v>
      </c>
      <c r="O16" s="14" t="s">
        <v>196</v>
      </c>
      <c r="P16" s="14" t="s">
        <v>197</v>
      </c>
    </row>
    <row r="17" spans="15:16">
      <c r="O17" s="14" t="s">
        <v>198</v>
      </c>
      <c r="P17" s="14" t="s">
        <v>99</v>
      </c>
    </row>
    <row r="18" spans="15:16">
      <c r="O18" s="14" t="s">
        <v>199</v>
      </c>
      <c r="P18" s="14" t="s">
        <v>119</v>
      </c>
    </row>
    <row r="19" spans="15:16">
      <c r="O19" s="14" t="s">
        <v>89</v>
      </c>
      <c r="P19" s="14" t="s">
        <v>200</v>
      </c>
    </row>
    <row r="20" spans="15:16">
      <c r="O20" s="14" t="s">
        <v>123</v>
      </c>
      <c r="P20" s="14" t="s">
        <v>201</v>
      </c>
    </row>
    <row r="21" spans="15:16">
      <c r="O21" s="14" t="s">
        <v>119</v>
      </c>
      <c r="P21" s="14" t="s">
        <v>202</v>
      </c>
    </row>
    <row r="22" spans="15:16">
      <c r="O22" s="14" t="s">
        <v>131</v>
      </c>
      <c r="P22" s="14" t="s">
        <v>203</v>
      </c>
    </row>
    <row r="23" spans="15:16">
      <c r="O23" s="14" t="s">
        <v>143</v>
      </c>
      <c r="P23" s="14" t="s">
        <v>204</v>
      </c>
    </row>
    <row r="24" spans="15:16">
      <c r="O24" s="14" t="s">
        <v>153</v>
      </c>
      <c r="P24" s="14" t="s">
        <v>205</v>
      </c>
    </row>
    <row r="25" spans="15:16">
      <c r="O25" s="14" t="s">
        <v>124</v>
      </c>
      <c r="P25" s="14" t="s">
        <v>206</v>
      </c>
    </row>
    <row r="26" spans="15:16">
      <c r="O26" s="14" t="s">
        <v>167</v>
      </c>
      <c r="P26" s="14" t="s">
        <v>207</v>
      </c>
    </row>
    <row r="27" spans="15:16">
      <c r="O27" s="14" t="s">
        <v>208</v>
      </c>
      <c r="P27" s="14" t="s">
        <v>209</v>
      </c>
    </row>
    <row r="28" spans="15:16">
      <c r="O28" s="14" t="s">
        <v>99</v>
      </c>
      <c r="P28" s="14" t="s">
        <v>210</v>
      </c>
    </row>
    <row r="29" spans="15:16">
      <c r="O29" s="14" t="s">
        <v>100</v>
      </c>
      <c r="P29" s="14" t="s">
        <v>211</v>
      </c>
    </row>
    <row r="30" spans="15:16">
      <c r="O30" s="14" t="s">
        <v>101</v>
      </c>
      <c r="P30" s="14" t="s">
        <v>212</v>
      </c>
    </row>
    <row r="31" spans="15:16">
      <c r="O31" s="14" t="s">
        <v>102</v>
      </c>
      <c r="P31" s="14" t="s">
        <v>213</v>
      </c>
    </row>
    <row r="32" spans="15:16">
      <c r="O32" s="14" t="s">
        <v>103</v>
      </c>
      <c r="P32" s="14" t="s">
        <v>214</v>
      </c>
    </row>
    <row r="33" spans="15:16">
      <c r="O33" s="14" t="s">
        <v>104</v>
      </c>
      <c r="P33" s="14" t="s">
        <v>215</v>
      </c>
    </row>
    <row r="34" spans="15:16">
      <c r="P34" s="14" t="s">
        <v>216</v>
      </c>
    </row>
    <row r="35" spans="15:16">
      <c r="P35" s="14" t="s">
        <v>217</v>
      </c>
    </row>
    <row r="36" spans="15:16">
      <c r="P36" s="14" t="s">
        <v>218</v>
      </c>
    </row>
    <row r="37" spans="15:16">
      <c r="P37" s="14" t="s">
        <v>219</v>
      </c>
    </row>
    <row r="38" spans="15:16">
      <c r="P38" s="14" t="s">
        <v>220</v>
      </c>
    </row>
    <row r="39" spans="15:16">
      <c r="P39" s="14" t="s">
        <v>221</v>
      </c>
    </row>
    <row r="40" spans="15:16">
      <c r="P40" s="14" t="s">
        <v>222</v>
      </c>
    </row>
    <row r="41" spans="15:16">
      <c r="P41" s="14" t="s">
        <v>223</v>
      </c>
    </row>
    <row r="42" spans="15:16">
      <c r="P42" s="14" t="s">
        <v>224</v>
      </c>
    </row>
    <row r="43" spans="15:16">
      <c r="P43" s="14" t="s">
        <v>225</v>
      </c>
    </row>
    <row r="44" spans="15:16">
      <c r="P44" s="14" t="s">
        <v>226</v>
      </c>
    </row>
    <row r="45" spans="15:16">
      <c r="P45" s="14" t="s">
        <v>227</v>
      </c>
    </row>
    <row r="46" spans="15:16">
      <c r="P46" s="14" t="s">
        <v>143</v>
      </c>
    </row>
    <row r="47" spans="15:16">
      <c r="P47" s="14" t="s">
        <v>228</v>
      </c>
    </row>
    <row r="48" spans="15:16">
      <c r="P48" s="14" t="s">
        <v>229</v>
      </c>
    </row>
    <row r="49" spans="16:16">
      <c r="P49" s="14" t="s">
        <v>101</v>
      </c>
    </row>
    <row r="50" spans="16:16">
      <c r="P50" s="14" t="s">
        <v>230</v>
      </c>
    </row>
    <row r="51" spans="16:16">
      <c r="P51" s="14" t="s">
        <v>231</v>
      </c>
    </row>
    <row r="52" spans="16:16">
      <c r="P52" s="14" t="s">
        <v>232</v>
      </c>
    </row>
    <row r="53" spans="16:16">
      <c r="P53" s="14" t="s">
        <v>233</v>
      </c>
    </row>
    <row r="54" spans="16:16">
      <c r="P54" s="14" t="s">
        <v>234</v>
      </c>
    </row>
    <row r="55" spans="16:16">
      <c r="P55" s="14" t="s">
        <v>235</v>
      </c>
    </row>
    <row r="56" spans="16:16">
      <c r="P56" s="14" t="s">
        <v>236</v>
      </c>
    </row>
    <row r="57" spans="16:16">
      <c r="P57" s="14" t="s">
        <v>237</v>
      </c>
    </row>
    <row r="58" spans="16:16">
      <c r="P58" s="14" t="s">
        <v>238</v>
      </c>
    </row>
    <row r="59" spans="16:16">
      <c r="P59" s="14" t="s">
        <v>239</v>
      </c>
    </row>
    <row r="60" spans="16:16">
      <c r="P60" s="14" t="s">
        <v>240</v>
      </c>
    </row>
    <row r="61" spans="16:16">
      <c r="P61" s="14" t="s">
        <v>139</v>
      </c>
    </row>
    <row r="62" spans="16:16">
      <c r="P62" s="14" t="s">
        <v>241</v>
      </c>
    </row>
    <row r="63" spans="16:16">
      <c r="P63" s="14" t="s">
        <v>242</v>
      </c>
    </row>
    <row r="64" spans="16:16">
      <c r="P64" s="14" t="s">
        <v>243</v>
      </c>
    </row>
    <row r="65" spans="16:16">
      <c r="P65" s="14" t="s">
        <v>244</v>
      </c>
    </row>
    <row r="66" spans="16:16">
      <c r="P66" s="14" t="s">
        <v>245</v>
      </c>
    </row>
    <row r="67" spans="16:16">
      <c r="P67" s="14" t="s">
        <v>89</v>
      </c>
    </row>
    <row r="68" spans="16:16">
      <c r="P68" s="14" t="s">
        <v>246</v>
      </c>
    </row>
    <row r="69" spans="16:16">
      <c r="P69" s="14" t="s">
        <v>247</v>
      </c>
    </row>
    <row r="70" spans="16:16">
      <c r="P70" s="14" t="s">
        <v>248</v>
      </c>
    </row>
    <row r="71" spans="16:16">
      <c r="P71" s="14" t="s">
        <v>249</v>
      </c>
    </row>
    <row r="72" spans="16:16">
      <c r="P72" s="14" t="s">
        <v>250</v>
      </c>
    </row>
    <row r="73" spans="16:16">
      <c r="P73" s="14" t="s">
        <v>100</v>
      </c>
    </row>
    <row r="74" spans="16:16">
      <c r="P74" s="14" t="s">
        <v>251</v>
      </c>
    </row>
    <row r="75" spans="16:16">
      <c r="P75" s="14" t="s">
        <v>44</v>
      </c>
    </row>
    <row r="76" spans="16:16">
      <c r="P76" s="14" t="s">
        <v>252</v>
      </c>
    </row>
    <row r="77" spans="16:16">
      <c r="P77" s="14" t="s">
        <v>253</v>
      </c>
    </row>
    <row r="78" spans="16:16">
      <c r="P78" s="14" t="s">
        <v>254</v>
      </c>
    </row>
    <row r="79" spans="16:16">
      <c r="P79" s="14" t="s">
        <v>255</v>
      </c>
    </row>
    <row r="80" spans="16:16">
      <c r="P80" s="14" t="s">
        <v>256</v>
      </c>
    </row>
    <row r="81" spans="16:16">
      <c r="P81" s="14" t="s">
        <v>257</v>
      </c>
    </row>
    <row r="82" spans="16:16">
      <c r="P82" s="14" t="s">
        <v>258</v>
      </c>
    </row>
    <row r="83" spans="16:16">
      <c r="P83" s="14" t="s">
        <v>259</v>
      </c>
    </row>
    <row r="84" spans="16:16">
      <c r="P84" s="14" t="s">
        <v>260</v>
      </c>
    </row>
    <row r="85" spans="16:16">
      <c r="P85" s="14" t="s">
        <v>137</v>
      </c>
    </row>
    <row r="86" spans="16:16">
      <c r="P86" s="14" t="s">
        <v>261</v>
      </c>
    </row>
    <row r="87" spans="16:16">
      <c r="P87" s="14" t="s">
        <v>262</v>
      </c>
    </row>
    <row r="88" spans="16:16">
      <c r="P88" s="14" t="s">
        <v>123</v>
      </c>
    </row>
    <row r="89" spans="16:16">
      <c r="P89" s="14" t="s">
        <v>263</v>
      </c>
    </row>
    <row r="90" spans="16:16">
      <c r="P90" s="14" t="s">
        <v>264</v>
      </c>
    </row>
    <row r="91" spans="16:16">
      <c r="P91" s="14" t="s">
        <v>265</v>
      </c>
    </row>
    <row r="92" spans="16:16">
      <c r="P92" s="14" t="s">
        <v>266</v>
      </c>
    </row>
    <row r="93" spans="16:16">
      <c r="P93" s="14" t="s">
        <v>267</v>
      </c>
    </row>
    <row r="94" spans="16:16">
      <c r="P94" s="14" t="s">
        <v>268</v>
      </c>
    </row>
    <row r="95" spans="16:16">
      <c r="P95" s="14" t="s">
        <v>148</v>
      </c>
    </row>
    <row r="96" spans="16:16">
      <c r="P96" s="14" t="s">
        <v>269</v>
      </c>
    </row>
    <row r="97" spans="16:16">
      <c r="P97" s="14" t="s">
        <v>270</v>
      </c>
    </row>
    <row r="98" spans="16:16">
      <c r="P98" s="14" t="s">
        <v>271</v>
      </c>
    </row>
    <row r="99" spans="16:16">
      <c r="P99" s="14" t="s">
        <v>272</v>
      </c>
    </row>
    <row r="100" spans="16:16">
      <c r="P100" s="14" t="s">
        <v>273</v>
      </c>
    </row>
    <row r="101" spans="16:16">
      <c r="P101" s="14" t="s">
        <v>274</v>
      </c>
    </row>
    <row r="102" spans="16:16">
      <c r="P102" s="14" t="s">
        <v>275</v>
      </c>
    </row>
    <row r="103" spans="16:16">
      <c r="P103" s="14" t="s">
        <v>276</v>
      </c>
    </row>
    <row r="104" spans="16:16">
      <c r="P104" s="14" t="s">
        <v>277</v>
      </c>
    </row>
    <row r="105" spans="16:16">
      <c r="P105" s="14" t="s">
        <v>278</v>
      </c>
    </row>
    <row r="106" spans="16:16">
      <c r="P106" s="14" t="s">
        <v>279</v>
      </c>
    </row>
    <row r="107" spans="16:16">
      <c r="P107" s="14" t="s">
        <v>280</v>
      </c>
    </row>
    <row r="108" spans="16:16">
      <c r="P108" s="14" t="s">
        <v>281</v>
      </c>
    </row>
    <row r="109" spans="16:16">
      <c r="P109" s="14" t="s">
        <v>282</v>
      </c>
    </row>
    <row r="110" spans="16:16">
      <c r="P110" s="14" t="s">
        <v>283</v>
      </c>
    </row>
    <row r="111" spans="16:16">
      <c r="P111" s="14" t="s">
        <v>284</v>
      </c>
    </row>
    <row r="112" spans="16:16">
      <c r="P112" s="14" t="s">
        <v>285</v>
      </c>
    </row>
    <row r="113" spans="16:16">
      <c r="P113" s="14" t="s">
        <v>286</v>
      </c>
    </row>
    <row r="114" spans="16:16">
      <c r="P114" s="14" t="s">
        <v>287</v>
      </c>
    </row>
    <row r="115" spans="16:16">
      <c r="P115" s="14" t="s">
        <v>288</v>
      </c>
    </row>
    <row r="116" spans="16:16">
      <c r="P116" s="14" t="s">
        <v>289</v>
      </c>
    </row>
    <row r="117" spans="16:16">
      <c r="P117" s="14" t="s">
        <v>290</v>
      </c>
    </row>
    <row r="118" spans="16:16">
      <c r="P118" s="14" t="s">
        <v>208</v>
      </c>
    </row>
    <row r="119" spans="16:16">
      <c r="P119" s="14" t="s">
        <v>291</v>
      </c>
    </row>
    <row r="120" spans="16:16">
      <c r="P120" s="14" t="s">
        <v>292</v>
      </c>
    </row>
    <row r="121" spans="16:16">
      <c r="P121" s="14" t="s">
        <v>293</v>
      </c>
    </row>
    <row r="122" spans="16:16">
      <c r="P122" s="14" t="s">
        <v>294</v>
      </c>
    </row>
    <row r="123" spans="16:16">
      <c r="P123" s="14" t="s">
        <v>295</v>
      </c>
    </row>
    <row r="124" spans="16:16">
      <c r="P124" s="14" t="s">
        <v>296</v>
      </c>
    </row>
    <row r="125" spans="16:16">
      <c r="P125" s="14" t="s">
        <v>174</v>
      </c>
    </row>
    <row r="126" spans="16:16">
      <c r="P126" s="14" t="s">
        <v>170</v>
      </c>
    </row>
    <row r="127" spans="16:16">
      <c r="P127" s="14" t="s">
        <v>297</v>
      </c>
    </row>
    <row r="128" spans="16:16">
      <c r="P128" s="14" t="s">
        <v>298</v>
      </c>
    </row>
    <row r="129" spans="16:16">
      <c r="P129" s="14" t="s">
        <v>299</v>
      </c>
    </row>
    <row r="130" spans="16:16">
      <c r="P130" s="14" t="s">
        <v>300</v>
      </c>
    </row>
    <row r="131" spans="16:16">
      <c r="P131" s="14" t="s">
        <v>301</v>
      </c>
    </row>
    <row r="132" spans="16:16">
      <c r="P132" s="14" t="s">
        <v>302</v>
      </c>
    </row>
    <row r="133" spans="16:16">
      <c r="P133" s="14" t="s">
        <v>303</v>
      </c>
    </row>
    <row r="134" spans="16:16">
      <c r="P134" s="14" t="s">
        <v>185</v>
      </c>
    </row>
    <row r="135" spans="16:16">
      <c r="P135" s="14" t="s">
        <v>304</v>
      </c>
    </row>
    <row r="136" spans="16:16">
      <c r="P136" s="14" t="s">
        <v>305</v>
      </c>
    </row>
    <row r="137" spans="16:16">
      <c r="P137" s="14" t="s">
        <v>306</v>
      </c>
    </row>
    <row r="138" spans="16:16">
      <c r="P138" s="14" t="s">
        <v>307</v>
      </c>
    </row>
    <row r="139" spans="16:16">
      <c r="P139" s="14" t="s">
        <v>188</v>
      </c>
    </row>
    <row r="140" spans="16:16">
      <c r="P140" s="14" t="s">
        <v>113</v>
      </c>
    </row>
    <row r="141" spans="16:16">
      <c r="P141" s="14" t="s">
        <v>308</v>
      </c>
    </row>
    <row r="142" spans="16:16">
      <c r="P142" s="14" t="s">
        <v>309</v>
      </c>
    </row>
    <row r="143" spans="16:16">
      <c r="P143" s="14" t="s">
        <v>310</v>
      </c>
    </row>
    <row r="144" spans="16:16">
      <c r="P144" s="14" t="s">
        <v>311</v>
      </c>
    </row>
    <row r="145" spans="16:16">
      <c r="P145" s="14" t="s">
        <v>312</v>
      </c>
    </row>
    <row r="146" spans="16:16">
      <c r="P146" s="14" t="s">
        <v>313</v>
      </c>
    </row>
    <row r="147" spans="16:16">
      <c r="P147" s="14" t="s">
        <v>314</v>
      </c>
    </row>
    <row r="148" spans="16:16">
      <c r="P148" s="14" t="s">
        <v>315</v>
      </c>
    </row>
    <row r="149" spans="16:16">
      <c r="P149" s="14" t="s">
        <v>196</v>
      </c>
    </row>
    <row r="150" spans="16:16">
      <c r="P150" s="14" t="s">
        <v>316</v>
      </c>
    </row>
    <row r="151" spans="16:16">
      <c r="P151" s="14" t="s">
        <v>317</v>
      </c>
    </row>
    <row r="152" spans="16:16">
      <c r="P152" s="14" t="s">
        <v>18</v>
      </c>
    </row>
    <row r="153" spans="16:16">
      <c r="P153" s="14" t="s">
        <v>318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/>
  <dimension ref="A1:CV96"/>
  <sheetViews>
    <sheetView topLeftCell="A10"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30" t="s">
        <v>371</v>
      </c>
      <c r="D1" s="30" t="s">
        <v>372</v>
      </c>
      <c r="E1" s="30" t="s">
        <v>373</v>
      </c>
      <c r="F1" s="30" t="s">
        <v>374</v>
      </c>
      <c r="G1" s="30" t="s">
        <v>375</v>
      </c>
      <c r="H1" s="30" t="s">
        <v>376</v>
      </c>
      <c r="I1" s="30" t="s">
        <v>377</v>
      </c>
      <c r="J1" s="30" t="s">
        <v>378</v>
      </c>
      <c r="K1" s="30" t="s">
        <v>379</v>
      </c>
      <c r="L1" s="30" t="s">
        <v>380</v>
      </c>
      <c r="M1" s="30" t="s">
        <v>381</v>
      </c>
      <c r="N1" s="30" t="s">
        <v>382</v>
      </c>
      <c r="O1" s="30" t="s">
        <v>383</v>
      </c>
      <c r="P1" s="30" t="s">
        <v>384</v>
      </c>
      <c r="Q1" s="30" t="s">
        <v>385</v>
      </c>
      <c r="R1" s="30" t="s">
        <v>386</v>
      </c>
      <c r="S1" s="30" t="s">
        <v>387</v>
      </c>
      <c r="T1" s="30" t="s">
        <v>388</v>
      </c>
      <c r="U1" s="30" t="s">
        <v>389</v>
      </c>
      <c r="V1" s="30" t="s">
        <v>390</v>
      </c>
      <c r="W1" s="30" t="s">
        <v>391</v>
      </c>
      <c r="X1" s="30" t="s">
        <v>392</v>
      </c>
      <c r="Y1" s="30" t="s">
        <v>393</v>
      </c>
      <c r="Z1" s="30" t="s">
        <v>394</v>
      </c>
      <c r="AA1" s="30" t="s">
        <v>395</v>
      </c>
      <c r="AB1" s="30" t="s">
        <v>396</v>
      </c>
      <c r="AC1" s="30" t="s">
        <v>397</v>
      </c>
      <c r="AD1" s="30" t="s">
        <v>398</v>
      </c>
      <c r="AE1" s="30" t="s">
        <v>399</v>
      </c>
      <c r="AF1" s="30" t="s">
        <v>400</v>
      </c>
      <c r="AG1" s="30" t="s">
        <v>401</v>
      </c>
      <c r="AH1" s="30" t="s">
        <v>402</v>
      </c>
      <c r="AI1" s="30" t="s">
        <v>403</v>
      </c>
      <c r="AJ1" s="30" t="s">
        <v>404</v>
      </c>
      <c r="AK1" s="30" t="s">
        <v>405</v>
      </c>
      <c r="AL1" s="30" t="s">
        <v>406</v>
      </c>
      <c r="AM1" s="30" t="s">
        <v>407</v>
      </c>
      <c r="AN1" s="30" t="s">
        <v>408</v>
      </c>
      <c r="AO1" s="30" t="s">
        <v>409</v>
      </c>
      <c r="AP1" s="30" t="s">
        <v>410</v>
      </c>
      <c r="AQ1" s="30" t="s">
        <v>411</v>
      </c>
      <c r="AR1" s="30" t="s">
        <v>412</v>
      </c>
      <c r="AS1" s="30" t="s">
        <v>413</v>
      </c>
      <c r="AT1" s="30" t="s">
        <v>414</v>
      </c>
      <c r="AU1" s="30" t="s">
        <v>415</v>
      </c>
      <c r="AV1" s="30" t="s">
        <v>416</v>
      </c>
      <c r="AW1" s="30" t="s">
        <v>417</v>
      </c>
      <c r="AX1" s="30" t="s">
        <v>418</v>
      </c>
      <c r="AY1" s="30" t="s">
        <v>419</v>
      </c>
      <c r="AZ1" s="30" t="s">
        <v>420</v>
      </c>
      <c r="BA1" s="30" t="s">
        <v>421</v>
      </c>
      <c r="BB1" s="30" t="s">
        <v>422</v>
      </c>
      <c r="BC1" s="30" t="s">
        <v>423</v>
      </c>
      <c r="BD1" s="30" t="s">
        <v>424</v>
      </c>
      <c r="BE1" s="30" t="s">
        <v>425</v>
      </c>
      <c r="BF1" s="30" t="s">
        <v>426</v>
      </c>
      <c r="BG1" s="30" t="s">
        <v>427</v>
      </c>
      <c r="BH1" s="30" t="s">
        <v>428</v>
      </c>
      <c r="BI1" s="30" t="s">
        <v>429</v>
      </c>
      <c r="BJ1" s="30" t="s">
        <v>430</v>
      </c>
      <c r="BK1" s="30" t="s">
        <v>431</v>
      </c>
      <c r="BL1" s="30" t="s">
        <v>432</v>
      </c>
      <c r="BM1" s="30" t="s">
        <v>433</v>
      </c>
      <c r="BN1" s="30" t="s">
        <v>434</v>
      </c>
      <c r="BO1" s="30" t="s">
        <v>435</v>
      </c>
      <c r="BP1" s="30" t="s">
        <v>436</v>
      </c>
      <c r="BQ1" s="30" t="s">
        <v>437</v>
      </c>
      <c r="BR1" s="30" t="s">
        <v>438</v>
      </c>
      <c r="BS1" s="30" t="s">
        <v>439</v>
      </c>
      <c r="BT1" s="30" t="s">
        <v>440</v>
      </c>
      <c r="BU1" s="30" t="s">
        <v>441</v>
      </c>
      <c r="BV1" s="30" t="s">
        <v>442</v>
      </c>
      <c r="BW1" s="30" t="s">
        <v>443</v>
      </c>
      <c r="BX1" s="30" t="s">
        <v>444</v>
      </c>
      <c r="BY1" s="30" t="s">
        <v>445</v>
      </c>
      <c r="BZ1" s="30" t="s">
        <v>446</v>
      </c>
      <c r="CA1" s="30" t="s">
        <v>447</v>
      </c>
      <c r="CB1" s="30" t="s">
        <v>448</v>
      </c>
      <c r="CC1" s="30" t="s">
        <v>449</v>
      </c>
      <c r="CD1" s="30" t="s">
        <v>450</v>
      </c>
      <c r="CE1" s="30" t="s">
        <v>451</v>
      </c>
      <c r="CF1" s="30" t="s">
        <v>452</v>
      </c>
      <c r="CG1" s="30" t="s">
        <v>453</v>
      </c>
      <c r="CH1" s="30" t="s">
        <v>454</v>
      </c>
      <c r="CI1" s="30" t="s">
        <v>455</v>
      </c>
      <c r="CJ1" s="30" t="s">
        <v>456</v>
      </c>
      <c r="CK1" s="30" t="s">
        <v>457</v>
      </c>
      <c r="CL1" s="30" t="s">
        <v>458</v>
      </c>
      <c r="CM1" s="30" t="s">
        <v>459</v>
      </c>
      <c r="CN1" s="30" t="s">
        <v>460</v>
      </c>
      <c r="CO1" s="30" t="s">
        <v>461</v>
      </c>
      <c r="CP1" s="30" t="s">
        <v>462</v>
      </c>
      <c r="CQ1" s="30" t="s">
        <v>463</v>
      </c>
      <c r="CR1" s="30" t="s">
        <v>464</v>
      </c>
      <c r="CS1" s="30" t="s">
        <v>465</v>
      </c>
      <c r="CT1" s="30" t="s">
        <v>466</v>
      </c>
      <c r="CU1" s="30" t="s">
        <v>467</v>
      </c>
      <c r="CV1" s="30"/>
    </row>
    <row r="3" spans="1:100">
      <c r="A3" s="25" t="s">
        <v>335</v>
      </c>
      <c r="C3" s="30"/>
    </row>
    <row r="4" spans="1:100">
      <c r="A4" s="25" t="s">
        <v>336</v>
      </c>
      <c r="C4" s="30"/>
    </row>
    <row r="5" spans="1:100">
      <c r="A5" s="25" t="s">
        <v>337</v>
      </c>
      <c r="C5" s="30"/>
    </row>
    <row r="6" spans="1:100">
      <c r="A6" s="25" t="s">
        <v>338</v>
      </c>
      <c r="C6" s="30"/>
    </row>
    <row r="7" spans="1:100">
      <c r="A7" s="25" t="s">
        <v>339</v>
      </c>
      <c r="C7" s="30"/>
    </row>
    <row r="8" spans="1:100">
      <c r="A8" s="25" t="s">
        <v>340</v>
      </c>
      <c r="C8" s="30"/>
    </row>
    <row r="9" spans="1:100">
      <c r="A9" s="25" t="s">
        <v>341</v>
      </c>
      <c r="C9" s="30"/>
    </row>
    <row r="10" spans="1:100">
      <c r="A10" s="25" t="s">
        <v>342</v>
      </c>
      <c r="C10" s="30"/>
    </row>
    <row r="11" spans="1:100">
      <c r="A11" s="25" t="s">
        <v>343</v>
      </c>
      <c r="C11" s="30"/>
    </row>
    <row r="12" spans="1:100">
      <c r="A12" s="25" t="s">
        <v>344</v>
      </c>
      <c r="C12" s="30"/>
    </row>
    <row r="13" spans="1:100">
      <c r="A13" s="25" t="s">
        <v>345</v>
      </c>
      <c r="C13" s="30"/>
    </row>
    <row r="14" spans="1:100">
      <c r="A14" s="25" t="s">
        <v>346</v>
      </c>
      <c r="C14" s="30"/>
    </row>
    <row r="15" spans="1:100">
      <c r="A15" s="25" t="s">
        <v>347</v>
      </c>
      <c r="C15" s="30"/>
    </row>
    <row r="16" spans="1:100">
      <c r="A16" s="25" t="s">
        <v>348</v>
      </c>
      <c r="C16" s="30"/>
    </row>
    <row r="17" spans="1:3">
      <c r="A17" s="25" t="s">
        <v>349</v>
      </c>
      <c r="C17" s="30"/>
    </row>
    <row r="18" spans="1:3">
      <c r="A18" s="25" t="s">
        <v>350</v>
      </c>
      <c r="C18" s="30"/>
    </row>
    <row r="19" spans="1:3">
      <c r="A19" s="25" t="s">
        <v>351</v>
      </c>
      <c r="C19" s="30"/>
    </row>
    <row r="20" spans="1:3">
      <c r="A20" s="25" t="s">
        <v>352</v>
      </c>
      <c r="C20" s="30"/>
    </row>
    <row r="21" spans="1:3">
      <c r="A21" s="25" t="s">
        <v>353</v>
      </c>
      <c r="C21" s="30"/>
    </row>
    <row r="22" spans="1:3">
      <c r="A22" s="25" t="s">
        <v>354</v>
      </c>
      <c r="C22" s="30"/>
    </row>
    <row r="23" spans="1:3">
      <c r="A23" s="25" t="s">
        <v>355</v>
      </c>
      <c r="C23" s="30"/>
    </row>
    <row r="24" spans="1:3">
      <c r="A24" s="25" t="s">
        <v>356</v>
      </c>
      <c r="C24" s="30"/>
    </row>
    <row r="25" spans="1:3">
      <c r="A25" s="25" t="s">
        <v>357</v>
      </c>
      <c r="C25" s="30"/>
    </row>
    <row r="26" spans="1:3">
      <c r="A26" s="25" t="s">
        <v>358</v>
      </c>
      <c r="C26" s="30"/>
    </row>
    <row r="27" spans="1:3">
      <c r="A27" s="25" t="s">
        <v>359</v>
      </c>
      <c r="C27" s="30"/>
    </row>
    <row r="28" spans="1:3">
      <c r="A28" s="25" t="s">
        <v>360</v>
      </c>
      <c r="C28" s="30"/>
    </row>
    <row r="29" spans="1:3">
      <c r="A29" s="25" t="s">
        <v>361</v>
      </c>
      <c r="C29" s="30"/>
    </row>
    <row r="30" spans="1:3">
      <c r="A30" s="25" t="s">
        <v>362</v>
      </c>
      <c r="C30" s="30"/>
    </row>
    <row r="31" spans="1:3">
      <c r="A31" s="25" t="s">
        <v>363</v>
      </c>
      <c r="C31" s="30"/>
    </row>
    <row r="32" spans="1:3">
      <c r="A32" s="25" t="s">
        <v>364</v>
      </c>
      <c r="C32" s="30"/>
    </row>
    <row r="33" spans="1:3">
      <c r="A33" s="25" t="s">
        <v>365</v>
      </c>
      <c r="C33" s="30"/>
    </row>
    <row r="34" spans="1:3">
      <c r="A34" s="25" t="s">
        <v>366</v>
      </c>
      <c r="C34" s="30"/>
    </row>
    <row r="35" spans="1:3">
      <c r="A35" s="25" t="s">
        <v>367</v>
      </c>
      <c r="C35" s="30"/>
    </row>
    <row r="36" spans="1:3">
      <c r="A36" s="25" t="s">
        <v>368</v>
      </c>
      <c r="C36" s="30"/>
    </row>
    <row r="37" spans="1:3">
      <c r="A37" s="25" t="s">
        <v>369</v>
      </c>
      <c r="C37" s="30"/>
    </row>
    <row r="38" spans="1:3">
      <c r="A38" s="25" t="s">
        <v>370</v>
      </c>
      <c r="C38" s="30"/>
    </row>
    <row r="39" spans="1:3">
      <c r="A39" s="35" t="s">
        <v>549</v>
      </c>
      <c r="C39" s="30"/>
    </row>
    <row r="40" spans="1:3">
      <c r="C40" s="30"/>
    </row>
    <row r="41" spans="1:3">
      <c r="C41" s="30"/>
    </row>
    <row r="42" spans="1:3">
      <c r="C42" s="30"/>
    </row>
    <row r="43" spans="1:3">
      <c r="C43" s="30"/>
    </row>
    <row r="44" spans="1:3">
      <c r="C44" s="30"/>
    </row>
    <row r="45" spans="1:3">
      <c r="C45" s="30"/>
    </row>
    <row r="46" spans="1:3">
      <c r="C46" s="30"/>
    </row>
    <row r="47" spans="1:3">
      <c r="C47" s="30"/>
    </row>
    <row r="48" spans="1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V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6" sqref="R6:V47"/>
    </sheetView>
  </sheetViews>
  <sheetFormatPr defaultRowHeight="15"/>
  <cols>
    <col min="1" max="1" width="9.140625" style="35"/>
    <col min="2" max="2" width="14.85546875" bestFit="1" customWidth="1"/>
    <col min="3" max="3" width="24.7109375" bestFit="1" customWidth="1"/>
    <col min="17" max="17" width="9.140625" style="50"/>
    <col min="18" max="22" width="9.140625" style="38"/>
  </cols>
  <sheetData>
    <row r="1" spans="2:22">
      <c r="B1" s="25"/>
      <c r="C1" s="25"/>
      <c r="D1" s="217" t="s">
        <v>702</v>
      </c>
      <c r="E1" s="217" t="s">
        <v>703</v>
      </c>
      <c r="F1" s="217" t="s">
        <v>704</v>
      </c>
      <c r="G1" s="217" t="s">
        <v>705</v>
      </c>
      <c r="H1" s="217" t="s">
        <v>706</v>
      </c>
      <c r="I1" s="217" t="s">
        <v>707</v>
      </c>
      <c r="J1" s="217" t="s">
        <v>708</v>
      </c>
      <c r="K1" s="217" t="s">
        <v>709</v>
      </c>
      <c r="L1" s="217" t="s">
        <v>710</v>
      </c>
      <c r="M1" s="217" t="s">
        <v>711</v>
      </c>
      <c r="N1" s="217" t="s">
        <v>712</v>
      </c>
      <c r="O1" s="217" t="s">
        <v>713</v>
      </c>
      <c r="P1" s="105" t="s">
        <v>502</v>
      </c>
      <c r="Q1" s="105"/>
      <c r="R1" s="98"/>
      <c r="S1" s="98"/>
      <c r="T1" s="98"/>
      <c r="U1" s="98"/>
      <c r="V1" s="98"/>
    </row>
    <row r="2" spans="2:22">
      <c r="B2" s="25"/>
      <c r="C2" s="25"/>
      <c r="D2" s="25" t="s">
        <v>503</v>
      </c>
      <c r="E2" s="25" t="s">
        <v>503</v>
      </c>
      <c r="F2" s="25" t="s">
        <v>503</v>
      </c>
      <c r="G2" s="25" t="s">
        <v>503</v>
      </c>
      <c r="H2" s="25" t="s">
        <v>503</v>
      </c>
      <c r="I2" s="25" t="s">
        <v>503</v>
      </c>
      <c r="J2" s="25" t="s">
        <v>503</v>
      </c>
      <c r="K2" s="25" t="s">
        <v>503</v>
      </c>
      <c r="L2" s="25" t="s">
        <v>503</v>
      </c>
      <c r="M2" s="25" t="s">
        <v>503</v>
      </c>
      <c r="N2" s="25" t="s">
        <v>503</v>
      </c>
      <c r="O2" s="25" t="s">
        <v>503</v>
      </c>
      <c r="P2" s="25" t="s">
        <v>503</v>
      </c>
      <c r="Q2" s="25"/>
      <c r="R2" s="98"/>
      <c r="S2" s="98"/>
      <c r="T2" s="98"/>
      <c r="U2" s="98"/>
      <c r="V2" s="98"/>
    </row>
    <row r="3" spans="2:22" s="35" customFormat="1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98"/>
      <c r="S3" s="98"/>
      <c r="T3" s="98"/>
      <c r="U3" s="98"/>
      <c r="V3" s="98"/>
    </row>
    <row r="4" spans="2:22" s="35" customFormat="1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98"/>
      <c r="S4" s="98"/>
      <c r="T4" s="98"/>
      <c r="U4" s="98"/>
      <c r="V4" s="98"/>
    </row>
    <row r="5" spans="2:22" s="50" customFormat="1">
      <c r="B5" s="100" t="s">
        <v>606</v>
      </c>
      <c r="C5" s="101" t="s">
        <v>607</v>
      </c>
      <c r="D5" s="156" t="str">
        <f>_xll.BDP(D1,"short name")</f>
        <v>JPMORGAN CHASE</v>
      </c>
      <c r="E5" s="156" t="str">
        <f>_xll.BDP(E1,"short name")</f>
        <v>CITIGROUP INC</v>
      </c>
      <c r="F5" s="156" t="str">
        <f>_xll.BDP(F1,"short name")</f>
        <v>US BANCORP</v>
      </c>
      <c r="G5" s="156" t="str">
        <f>_xll.BDP(G1,"short name")</f>
        <v>WELLS FARGO &amp; CO</v>
      </c>
      <c r="H5" s="156" t="str">
        <f>_xll.BDP(H1,"short name")</f>
        <v>BANK OF AMERICA</v>
      </c>
      <c r="I5" s="156" t="str">
        <f>_xll.BDP(I1,"short name")</f>
        <v>GOLDMAN SACHS GP</v>
      </c>
      <c r="J5" s="156" t="str">
        <f>_xll.BDP(J1,"short name")</f>
        <v>MORGAN STANLEY</v>
      </c>
      <c r="K5" s="156" t="str">
        <f>_xll.BDP(K1,"short name")</f>
        <v>BANK NY MELLON</v>
      </c>
      <c r="L5" s="156" t="str">
        <f>_xll.BDP(L1,"short name")</f>
        <v>CAPITAL ONE FINA</v>
      </c>
      <c r="M5" s="156"/>
      <c r="N5" s="156"/>
      <c r="O5" s="156"/>
      <c r="P5" s="156" t="str">
        <f>_xll.BDP(P1,"short name")</f>
        <v>AFLAC INC</v>
      </c>
      <c r="Q5" s="100" t="s">
        <v>608</v>
      </c>
      <c r="R5" s="107" t="s">
        <v>599</v>
      </c>
      <c r="S5" s="107" t="s">
        <v>597</v>
      </c>
      <c r="T5" s="107" t="s">
        <v>598</v>
      </c>
      <c r="U5" s="107" t="s">
        <v>595</v>
      </c>
      <c r="V5" s="108" t="s">
        <v>596</v>
      </c>
    </row>
    <row r="6" spans="2:22" s="35" customFormat="1">
      <c r="B6" s="81" t="s">
        <v>12</v>
      </c>
      <c r="C6" s="160" t="str">
        <f>_xll.BDP(B6,"short name")</f>
        <v>HANG SENG INDEX</v>
      </c>
      <c r="D6" s="179">
        <v>0</v>
      </c>
      <c r="E6" s="177">
        <v>0.23711922655827972</v>
      </c>
      <c r="F6" s="177">
        <v>0.35212148956332523</v>
      </c>
      <c r="G6" s="177">
        <v>0</v>
      </c>
      <c r="H6" s="177">
        <v>0.54860900837404214</v>
      </c>
      <c r="I6" s="177">
        <v>0</v>
      </c>
      <c r="J6" s="177">
        <v>0</v>
      </c>
      <c r="K6" s="177">
        <v>0</v>
      </c>
      <c r="L6" s="182">
        <v>0</v>
      </c>
      <c r="M6" s="177">
        <v>0.37969734113508591</v>
      </c>
      <c r="N6" s="177">
        <v>0</v>
      </c>
      <c r="O6" s="177">
        <v>0</v>
      </c>
      <c r="P6" s="177">
        <v>0</v>
      </c>
      <c r="Q6" s="133"/>
      <c r="R6" s="96">
        <v>1.19</v>
      </c>
      <c r="S6" s="96">
        <v>1.4385477852615753</v>
      </c>
      <c r="T6" s="96">
        <v>2.5300000000000002</v>
      </c>
      <c r="U6" s="96">
        <v>1.2512926499483432</v>
      </c>
      <c r="V6" s="109">
        <v>1.8921261821056885</v>
      </c>
    </row>
    <row r="7" spans="2:22" s="35" customFormat="1">
      <c r="B7" s="87" t="s">
        <v>90</v>
      </c>
      <c r="C7" s="160" t="str">
        <f>_xll.BDP(B7,"short name")</f>
        <v>SHANGHAI SE A SHARE INDX</v>
      </c>
      <c r="D7" s="179">
        <v>0.4178296339398031</v>
      </c>
      <c r="E7" s="177">
        <v>0</v>
      </c>
      <c r="F7" s="177">
        <v>0</v>
      </c>
      <c r="G7" s="177">
        <v>0</v>
      </c>
      <c r="H7" s="177">
        <v>0</v>
      </c>
      <c r="I7" s="177">
        <v>0</v>
      </c>
      <c r="J7" s="177">
        <v>0</v>
      </c>
      <c r="K7" s="177">
        <v>0</v>
      </c>
      <c r="L7" s="182">
        <v>0</v>
      </c>
      <c r="M7" s="177">
        <v>0</v>
      </c>
      <c r="N7" s="177">
        <v>0</v>
      </c>
      <c r="O7" s="177">
        <v>0</v>
      </c>
      <c r="P7" s="177">
        <v>0.26970223547844491</v>
      </c>
      <c r="Q7" s="133"/>
      <c r="R7" s="96">
        <v>-0.05</v>
      </c>
      <c r="S7" s="96">
        <v>-0.29892213042752475</v>
      </c>
      <c r="T7" s="96">
        <v>2.3109999999999999</v>
      </c>
      <c r="U7" s="96">
        <v>1.7806424285232594</v>
      </c>
      <c r="V7" s="109">
        <v>2.2242015797953534</v>
      </c>
    </row>
    <row r="8" spans="2:22" s="35" customFormat="1">
      <c r="B8" s="126" t="s">
        <v>80</v>
      </c>
      <c r="C8" s="160" t="str">
        <f>_xll.BDP(B8,"short name")</f>
        <v>HANG SENG CHINA AH PREMI</v>
      </c>
      <c r="D8" s="179">
        <v>0</v>
      </c>
      <c r="E8" s="177">
        <v>0</v>
      </c>
      <c r="F8" s="177">
        <v>0</v>
      </c>
      <c r="G8" s="177">
        <v>0</v>
      </c>
      <c r="H8" s="177">
        <v>0</v>
      </c>
      <c r="I8" s="177">
        <v>-0.5803574643142615</v>
      </c>
      <c r="J8" s="177">
        <v>0</v>
      </c>
      <c r="K8" s="177">
        <v>0</v>
      </c>
      <c r="L8" s="182">
        <v>0</v>
      </c>
      <c r="M8" s="177">
        <v>0.39149814156651969</v>
      </c>
      <c r="N8" s="177">
        <v>0</v>
      </c>
      <c r="O8" s="177">
        <v>0</v>
      </c>
      <c r="P8" s="177">
        <v>0</v>
      </c>
      <c r="Q8" s="133"/>
      <c r="R8" s="96">
        <v>-1.05</v>
      </c>
      <c r="S8" s="96">
        <v>-1.6263964445769037</v>
      </c>
      <c r="T8" s="96">
        <v>0.22</v>
      </c>
      <c r="U8" s="96">
        <v>-0.25821752976397655</v>
      </c>
      <c r="V8" s="109">
        <v>1.3661261417661585</v>
      </c>
    </row>
    <row r="9" spans="2:22">
      <c r="B9" s="126" t="s">
        <v>370</v>
      </c>
      <c r="C9" s="160" t="str">
        <f>_xll.BDP(B9,"short name")</f>
        <v>ISHARES MSCI EME</v>
      </c>
      <c r="D9" s="179">
        <v>0</v>
      </c>
      <c r="E9" s="177">
        <v>0</v>
      </c>
      <c r="F9" s="177">
        <v>0</v>
      </c>
      <c r="G9" s="177">
        <v>0</v>
      </c>
      <c r="H9" s="177">
        <v>0</v>
      </c>
      <c r="I9" s="177">
        <v>0</v>
      </c>
      <c r="J9" s="177">
        <v>0</v>
      </c>
      <c r="K9" s="177">
        <v>0</v>
      </c>
      <c r="L9" s="182">
        <v>0.75376554875396851</v>
      </c>
      <c r="M9" s="177">
        <v>0</v>
      </c>
      <c r="N9" s="177">
        <v>0</v>
      </c>
      <c r="O9" s="177">
        <v>0.87726405387367801</v>
      </c>
      <c r="P9" s="177">
        <v>0</v>
      </c>
      <c r="Q9" s="133"/>
      <c r="R9" s="96">
        <v>0.15659999999999999</v>
      </c>
      <c r="S9" s="96">
        <v>3.2438336856892701E-2</v>
      </c>
      <c r="T9" s="96">
        <v>0.51649999999999996</v>
      </c>
      <c r="U9" s="96">
        <v>-6.3071590376726258E-2</v>
      </c>
      <c r="V9" s="109">
        <v>1.5884752278062551</v>
      </c>
    </row>
    <row r="10" spans="2:22">
      <c r="B10" s="126" t="s">
        <v>11</v>
      </c>
      <c r="C10" s="160" t="str">
        <f>_xll.BDP(B10,"short name")</f>
        <v>TOPIX INDEX (TOKYO)</v>
      </c>
      <c r="D10" s="179">
        <v>-0.45663233938967551</v>
      </c>
      <c r="E10" s="177">
        <v>-0.42168398356289094</v>
      </c>
      <c r="F10" s="177">
        <v>0</v>
      </c>
      <c r="G10" s="177">
        <v>0</v>
      </c>
      <c r="H10" s="177">
        <v>-0.46347413790429187</v>
      </c>
      <c r="I10" s="177">
        <v>0</v>
      </c>
      <c r="J10" s="177">
        <v>0</v>
      </c>
      <c r="K10" s="177">
        <v>0</v>
      </c>
      <c r="L10" s="182">
        <v>0</v>
      </c>
      <c r="M10" s="177">
        <v>0</v>
      </c>
      <c r="N10" s="177">
        <v>0</v>
      </c>
      <c r="O10" s="177">
        <v>0</v>
      </c>
      <c r="P10" s="177">
        <v>0</v>
      </c>
      <c r="Q10" s="133"/>
      <c r="R10" s="96">
        <v>0.62</v>
      </c>
      <c r="S10" s="96">
        <v>1.1302338481033884</v>
      </c>
      <c r="T10" s="96">
        <v>0.47</v>
      </c>
      <c r="U10" s="96">
        <v>0.36261900067458164</v>
      </c>
      <c r="V10" s="109">
        <v>-0.27304294363049408</v>
      </c>
    </row>
    <row r="11" spans="2:22">
      <c r="B11" s="126" t="s">
        <v>367</v>
      </c>
      <c r="C11" s="160" t="str">
        <f>_xll.BDP(B11,"short name")</f>
        <v>ISHARES MSCI SOU</v>
      </c>
      <c r="D11" s="179">
        <v>0</v>
      </c>
      <c r="E11" s="177">
        <v>0</v>
      </c>
      <c r="F11" s="177">
        <v>0</v>
      </c>
      <c r="G11" s="177">
        <v>0</v>
      </c>
      <c r="H11" s="177">
        <v>0</v>
      </c>
      <c r="I11" s="177">
        <v>0</v>
      </c>
      <c r="J11" s="177">
        <v>0</v>
      </c>
      <c r="K11" s="177">
        <v>0</v>
      </c>
      <c r="L11" s="182">
        <v>0</v>
      </c>
      <c r="M11" s="177">
        <v>0</v>
      </c>
      <c r="N11" s="177">
        <v>0</v>
      </c>
      <c r="O11" s="177">
        <v>0</v>
      </c>
      <c r="P11" s="177">
        <v>0</v>
      </c>
      <c r="Q11" s="133"/>
      <c r="R11" s="96">
        <v>0.20430000000000001</v>
      </c>
      <c r="S11" s="96">
        <v>0.18044734310745295</v>
      </c>
      <c r="T11" s="96">
        <v>0.43880000000000002</v>
      </c>
      <c r="U11" s="96">
        <v>0.13698944172708144</v>
      </c>
      <c r="V11" s="109">
        <v>0.14251790941566647</v>
      </c>
    </row>
    <row r="12" spans="2:22">
      <c r="B12" s="126" t="s">
        <v>368</v>
      </c>
      <c r="C12" s="160" t="str">
        <f>_xll.BDP(B12,"short name")</f>
        <v>ISHARES MSCI TAI</v>
      </c>
      <c r="D12" s="179">
        <v>0</v>
      </c>
      <c r="E12" s="177">
        <v>0</v>
      </c>
      <c r="F12" s="177">
        <v>0</v>
      </c>
      <c r="G12" s="177">
        <v>0</v>
      </c>
      <c r="H12" s="177">
        <v>0</v>
      </c>
      <c r="I12" s="177">
        <v>0</v>
      </c>
      <c r="J12" s="177">
        <v>0</v>
      </c>
      <c r="K12" s="177">
        <v>0</v>
      </c>
      <c r="L12" s="182">
        <v>0</v>
      </c>
      <c r="M12" s="177">
        <v>0</v>
      </c>
      <c r="N12" s="177">
        <v>0</v>
      </c>
      <c r="O12" s="177">
        <v>0</v>
      </c>
      <c r="P12" s="177">
        <v>0</v>
      </c>
      <c r="Q12" s="133"/>
      <c r="R12" s="96">
        <v>0.55079999999999996</v>
      </c>
      <c r="S12" s="96">
        <v>0.54428570602772219</v>
      </c>
      <c r="T12" s="96">
        <v>1.7124000000000001</v>
      </c>
      <c r="U12" s="96">
        <v>0.71744850417061257</v>
      </c>
      <c r="V12" s="109">
        <v>1.5533783288976151</v>
      </c>
    </row>
    <row r="13" spans="2:22">
      <c r="B13" s="126" t="s">
        <v>16</v>
      </c>
      <c r="C13" s="160" t="str">
        <f>_xll.BDP(B13,"short name")</f>
        <v>MSCI EUROPE</v>
      </c>
      <c r="D13" s="179">
        <v>0</v>
      </c>
      <c r="E13" s="177">
        <v>0</v>
      </c>
      <c r="F13" s="177">
        <v>0</v>
      </c>
      <c r="G13" s="177">
        <v>0</v>
      </c>
      <c r="H13" s="177">
        <v>0</v>
      </c>
      <c r="I13" s="177">
        <v>0</v>
      </c>
      <c r="J13" s="177">
        <v>0</v>
      </c>
      <c r="K13" s="177">
        <v>0</v>
      </c>
      <c r="L13" s="182">
        <v>0</v>
      </c>
      <c r="M13" s="177">
        <v>0</v>
      </c>
      <c r="N13" s="177">
        <v>0</v>
      </c>
      <c r="O13" s="177">
        <v>0</v>
      </c>
      <c r="P13" s="177">
        <v>0</v>
      </c>
      <c r="Q13" s="133"/>
      <c r="R13" s="96">
        <v>-1.02</v>
      </c>
      <c r="S13" s="96">
        <v>-1.466157978242546</v>
      </c>
      <c r="T13" s="96">
        <v>-1.8900000000000001</v>
      </c>
      <c r="U13" s="96">
        <v>-1.6023848112033154</v>
      </c>
      <c r="V13" s="109">
        <v>-2.2925100875959177</v>
      </c>
    </row>
    <row r="14" spans="2:22">
      <c r="B14" s="126" t="s">
        <v>91</v>
      </c>
      <c r="C14" s="160" t="str">
        <f>_xll.BDP(B14,"short name")</f>
        <v>S&amp;P/ASX 200 INDEX</v>
      </c>
      <c r="D14" s="179">
        <v>0</v>
      </c>
      <c r="E14" s="177">
        <v>0</v>
      </c>
      <c r="F14" s="177">
        <v>0</v>
      </c>
      <c r="G14" s="177">
        <v>0</v>
      </c>
      <c r="H14" s="177">
        <v>0</v>
      </c>
      <c r="I14" s="177">
        <v>0</v>
      </c>
      <c r="J14" s="177">
        <v>0.38604424889043143</v>
      </c>
      <c r="K14" s="177">
        <v>0</v>
      </c>
      <c r="L14" s="182">
        <v>0</v>
      </c>
      <c r="M14" s="177">
        <v>0</v>
      </c>
      <c r="N14" s="177">
        <v>0</v>
      </c>
      <c r="O14" s="177">
        <v>0</v>
      </c>
      <c r="P14" s="177">
        <v>-0.43772344950545078</v>
      </c>
      <c r="Q14" s="133"/>
      <c r="R14" s="96">
        <v>1.2999999999999999E-2</v>
      </c>
      <c r="S14" s="96">
        <v>2.9951095455362824E-2</v>
      </c>
      <c r="T14" s="96">
        <v>-1.175</v>
      </c>
      <c r="U14" s="96">
        <v>-1.0243097393014131</v>
      </c>
      <c r="V14" s="109">
        <v>-1.6712930175940066</v>
      </c>
    </row>
    <row r="15" spans="2:22">
      <c r="B15" s="126" t="s">
        <v>15</v>
      </c>
      <c r="C15" s="160" t="str">
        <f>_xll.BDP(B15,"short name")</f>
        <v>S&amp;P 500 INDEX</v>
      </c>
      <c r="D15" s="179">
        <v>0</v>
      </c>
      <c r="E15" s="177">
        <v>0</v>
      </c>
      <c r="F15" s="177">
        <v>0.55381670715650688</v>
      </c>
      <c r="G15" s="177">
        <v>0.81886397317542869</v>
      </c>
      <c r="H15" s="177">
        <v>0</v>
      </c>
      <c r="I15" s="177">
        <v>0</v>
      </c>
      <c r="J15" s="177">
        <v>1.320780181293997</v>
      </c>
      <c r="K15" s="177">
        <v>0.88302581130191893</v>
      </c>
      <c r="L15" s="182">
        <v>0</v>
      </c>
      <c r="M15" s="177">
        <v>0.78694805795911582</v>
      </c>
      <c r="N15" s="177">
        <v>0.65195980824728805</v>
      </c>
      <c r="O15" s="177">
        <v>0</v>
      </c>
      <c r="P15" s="177">
        <v>1.1619548730207705</v>
      </c>
      <c r="Q15" s="133"/>
      <c r="R15" s="96">
        <v>0.43</v>
      </c>
      <c r="S15" s="96">
        <v>0.85218174351730847</v>
      </c>
      <c r="T15" s="96">
        <v>0.52</v>
      </c>
      <c r="U15" s="96">
        <v>0.58898229858075679</v>
      </c>
      <c r="V15" s="109">
        <v>0.51257229498599899</v>
      </c>
    </row>
    <row r="16" spans="2:22">
      <c r="B16" s="126" t="s">
        <v>22</v>
      </c>
      <c r="C16" s="160" t="str">
        <f>_xll.BDP(B16,"short name")</f>
        <v>USD-JPY X-RATE</v>
      </c>
      <c r="D16" s="179">
        <v>1.0915308163844133</v>
      </c>
      <c r="E16" s="177">
        <v>1.388415767659962</v>
      </c>
      <c r="F16" s="177">
        <v>0</v>
      </c>
      <c r="G16" s="177">
        <v>0</v>
      </c>
      <c r="H16" s="177">
        <v>1.833601097475229</v>
      </c>
      <c r="I16" s="177">
        <v>0.71077745751721699</v>
      </c>
      <c r="J16" s="177">
        <v>-0.58990599870811988</v>
      </c>
      <c r="K16" s="177">
        <v>0</v>
      </c>
      <c r="L16" s="182">
        <v>0</v>
      </c>
      <c r="M16" s="177">
        <v>0</v>
      </c>
      <c r="N16" s="177">
        <v>0</v>
      </c>
      <c r="O16" s="177">
        <v>0</v>
      </c>
      <c r="P16" s="177">
        <v>0</v>
      </c>
      <c r="Q16" s="133"/>
      <c r="R16" s="96">
        <v>0.56510000000000005</v>
      </c>
      <c r="S16" s="96">
        <v>1.2435297080960364</v>
      </c>
      <c r="T16" s="96">
        <v>1.19</v>
      </c>
      <c r="U16" s="96">
        <v>1.5298558551050732</v>
      </c>
      <c r="V16" s="109">
        <v>-0.50212127618025326</v>
      </c>
    </row>
    <row r="17" spans="2:22">
      <c r="B17" s="126" t="s">
        <v>555</v>
      </c>
      <c r="C17" s="160" t="str">
        <f>_xll.BDP(B17,"short name")</f>
        <v>USD-EUR X-RATE</v>
      </c>
      <c r="D17" s="179">
        <v>0</v>
      </c>
      <c r="E17" s="177">
        <v>0</v>
      </c>
      <c r="F17" s="177">
        <v>0</v>
      </c>
      <c r="G17" s="177">
        <v>0</v>
      </c>
      <c r="H17" s="177">
        <v>0</v>
      </c>
      <c r="I17" s="177">
        <v>0</v>
      </c>
      <c r="J17" s="177">
        <v>0</v>
      </c>
      <c r="K17" s="177">
        <v>-0.66058442289812935</v>
      </c>
      <c r="L17" s="182">
        <v>0</v>
      </c>
      <c r="M17" s="177">
        <v>-0.4976328232318627</v>
      </c>
      <c r="N17" s="177">
        <v>0</v>
      </c>
      <c r="O17" s="177">
        <v>0</v>
      </c>
      <c r="P17" s="177">
        <v>-0.31138892503778842</v>
      </c>
      <c r="Q17" s="133"/>
      <c r="R17" s="96">
        <v>0.62260000000000004</v>
      </c>
      <c r="S17" s="96">
        <v>1.5768916104012887</v>
      </c>
      <c r="T17" s="96">
        <v>-0.77</v>
      </c>
      <c r="U17" s="96">
        <v>-0.35617481333970202</v>
      </c>
      <c r="V17" s="109">
        <v>-1.4088248142786055</v>
      </c>
    </row>
    <row r="18" spans="2:22">
      <c r="B18" s="126" t="s">
        <v>554</v>
      </c>
      <c r="C18" s="160" t="str">
        <f>_xll.BDP(B18,"short name")</f>
        <v>USD-AUD X-RATE</v>
      </c>
      <c r="D18" s="179">
        <v>0</v>
      </c>
      <c r="E18" s="177">
        <v>0</v>
      </c>
      <c r="F18" s="177">
        <v>0</v>
      </c>
      <c r="G18" s="177">
        <v>0</v>
      </c>
      <c r="H18" s="177">
        <v>0</v>
      </c>
      <c r="I18" s="177">
        <v>0</v>
      </c>
      <c r="J18" s="177">
        <v>0</v>
      </c>
      <c r="K18" s="177">
        <v>0</v>
      </c>
      <c r="L18" s="182">
        <v>0</v>
      </c>
      <c r="M18" s="177">
        <v>0</v>
      </c>
      <c r="N18" s="177">
        <v>0</v>
      </c>
      <c r="O18" s="177">
        <v>0.52902891848794853</v>
      </c>
      <c r="P18" s="177">
        <v>0</v>
      </c>
      <c r="Q18" s="133"/>
      <c r="R18" s="96">
        <v>0.65210000000000001</v>
      </c>
      <c r="S18" s="96">
        <v>1.5231717023569697</v>
      </c>
      <c r="T18" s="96">
        <v>0.05</v>
      </c>
      <c r="U18" s="96">
        <v>0.44910640263849272</v>
      </c>
      <c r="V18" s="109">
        <v>-0.79354232605471986</v>
      </c>
    </row>
    <row r="19" spans="2:22">
      <c r="B19" s="126" t="s">
        <v>20</v>
      </c>
      <c r="C19" s="160" t="str">
        <f>_xll.BDP(B19,"short name")</f>
        <v>USD-CNY X-RATE</v>
      </c>
      <c r="D19" s="179">
        <v>1.0415790107993617</v>
      </c>
      <c r="E19" s="177">
        <v>0</v>
      </c>
      <c r="F19" s="177">
        <v>0</v>
      </c>
      <c r="G19" s="177">
        <v>0</v>
      </c>
      <c r="H19" s="177">
        <v>0</v>
      </c>
      <c r="I19" s="177">
        <v>1.887531192708197</v>
      </c>
      <c r="J19" s="177">
        <v>3.2269305596183506</v>
      </c>
      <c r="K19" s="177">
        <v>0</v>
      </c>
      <c r="L19" s="182">
        <v>0</v>
      </c>
      <c r="M19" s="177">
        <v>0</v>
      </c>
      <c r="N19" s="177">
        <v>0</v>
      </c>
      <c r="O19" s="177">
        <v>0</v>
      </c>
      <c r="P19" s="177">
        <v>0</v>
      </c>
      <c r="Q19" s="133"/>
      <c r="R19" s="96">
        <v>-0.17399999999999999</v>
      </c>
      <c r="S19" s="96">
        <v>-0.7864314057535956</v>
      </c>
      <c r="T19" s="96">
        <v>-0.87</v>
      </c>
      <c r="U19" s="96">
        <v>-1.6703398027934209</v>
      </c>
      <c r="V19" s="109">
        <v>-2.4021298071769435</v>
      </c>
    </row>
    <row r="20" spans="2:22">
      <c r="B20" s="126" t="s">
        <v>21</v>
      </c>
      <c r="C20" s="160" t="str">
        <f>_xll.BDP(B20,"short name")</f>
        <v>USD-KRW X-RATE</v>
      </c>
      <c r="D20" s="179">
        <v>0</v>
      </c>
      <c r="E20" s="177">
        <v>0</v>
      </c>
      <c r="F20" s="177">
        <v>0</v>
      </c>
      <c r="G20" s="177">
        <v>0</v>
      </c>
      <c r="H20" s="177">
        <v>0</v>
      </c>
      <c r="I20" s="177">
        <v>0</v>
      </c>
      <c r="J20" s="177">
        <v>0</v>
      </c>
      <c r="K20" s="177">
        <v>0</v>
      </c>
      <c r="L20" s="182">
        <v>0</v>
      </c>
      <c r="M20" s="177">
        <v>0</v>
      </c>
      <c r="N20" s="177">
        <v>0</v>
      </c>
      <c r="O20" s="177">
        <v>0</v>
      </c>
      <c r="P20" s="177">
        <v>1.1698920361066247</v>
      </c>
      <c r="Q20" s="133"/>
      <c r="R20" s="96">
        <v>-5.0700000000000002E-2</v>
      </c>
      <c r="S20" s="96">
        <v>-0.12363476982508835</v>
      </c>
      <c r="T20" s="96">
        <v>-0.25</v>
      </c>
      <c r="U20" s="96">
        <v>-0.27912031651907016</v>
      </c>
      <c r="V20" s="109">
        <v>-0.71882538022584797</v>
      </c>
    </row>
    <row r="21" spans="2:22">
      <c r="B21" s="126" t="s">
        <v>556</v>
      </c>
      <c r="C21" s="160" t="str">
        <f>_xll.BDP(B21,"short name")</f>
        <v>USD-TWD X-RATE</v>
      </c>
      <c r="D21" s="179">
        <v>0</v>
      </c>
      <c r="E21" s="177">
        <v>0</v>
      </c>
      <c r="F21" s="177">
        <v>0</v>
      </c>
      <c r="G21" s="177">
        <v>0</v>
      </c>
      <c r="H21" s="177">
        <v>0</v>
      </c>
      <c r="I21" s="177">
        <v>0</v>
      </c>
      <c r="J21" s="177">
        <v>0</v>
      </c>
      <c r="K21" s="177">
        <v>0</v>
      </c>
      <c r="L21" s="182">
        <v>0</v>
      </c>
      <c r="M21" s="177">
        <v>0</v>
      </c>
      <c r="N21" s="177">
        <v>0</v>
      </c>
      <c r="O21" s="177">
        <v>0</v>
      </c>
      <c r="P21" s="177">
        <v>0</v>
      </c>
      <c r="Q21" s="133"/>
      <c r="R21" s="96">
        <v>-0.25829999999999997</v>
      </c>
      <c r="S21" s="96">
        <v>-1.1827196740778145</v>
      </c>
      <c r="T21" s="96">
        <v>-0.54</v>
      </c>
      <c r="U21" s="96">
        <v>-1.2949670493041769</v>
      </c>
      <c r="V21" s="109">
        <v>-1.4133970703395318</v>
      </c>
    </row>
    <row r="22" spans="2:22">
      <c r="B22" s="126" t="s">
        <v>24</v>
      </c>
      <c r="C22" s="160" t="str">
        <f>_xll.BDP(B22,"short name")</f>
        <v>DOLLAR INDEX SPOT</v>
      </c>
      <c r="D22" s="179">
        <v>0</v>
      </c>
      <c r="E22" s="177">
        <v>0</v>
      </c>
      <c r="F22" s="177">
        <v>0</v>
      </c>
      <c r="G22" s="177">
        <v>0</v>
      </c>
      <c r="H22" s="177">
        <v>0</v>
      </c>
      <c r="I22" s="177">
        <v>0</v>
      </c>
      <c r="J22" s="177">
        <v>0</v>
      </c>
      <c r="K22" s="177">
        <v>0</v>
      </c>
      <c r="L22" s="182">
        <v>0</v>
      </c>
      <c r="M22" s="177">
        <v>0</v>
      </c>
      <c r="N22" s="177">
        <v>0</v>
      </c>
      <c r="O22" s="177">
        <v>0</v>
      </c>
      <c r="P22" s="177">
        <v>0</v>
      </c>
      <c r="Q22" s="133"/>
      <c r="R22" s="96">
        <v>0.64</v>
      </c>
      <c r="S22" s="96">
        <v>1.9678675143626565</v>
      </c>
      <c r="T22" s="96">
        <v>-0.33</v>
      </c>
      <c r="U22" s="96">
        <v>5.6600365617782734E-2</v>
      </c>
      <c r="V22" s="109">
        <v>-1.27941739192816</v>
      </c>
    </row>
    <row r="23" spans="2:22">
      <c r="B23" s="110" t="s">
        <v>549</v>
      </c>
      <c r="C23" s="160" t="str">
        <f>_xll.BDP(B23,"short name")</f>
        <v>CNY onshore/offshore</v>
      </c>
      <c r="D23" s="179">
        <v>0</v>
      </c>
      <c r="E23" s="177">
        <v>0</v>
      </c>
      <c r="F23" s="177">
        <v>0</v>
      </c>
      <c r="G23" s="177">
        <v>0</v>
      </c>
      <c r="H23" s="177">
        <v>0</v>
      </c>
      <c r="I23" s="177">
        <v>0</v>
      </c>
      <c r="J23" s="177">
        <v>-7.6968715985498566</v>
      </c>
      <c r="K23" s="177">
        <v>0</v>
      </c>
      <c r="L23" s="182">
        <v>0</v>
      </c>
      <c r="M23" s="177">
        <v>0</v>
      </c>
      <c r="N23" s="177">
        <v>0</v>
      </c>
      <c r="O23" s="177">
        <v>0</v>
      </c>
      <c r="P23" s="177">
        <v>0</v>
      </c>
      <c r="Q23" s="133"/>
      <c r="R23" s="96">
        <v>-3.78E-2</v>
      </c>
      <c r="S23" s="96">
        <v>-0.22073309253859749</v>
      </c>
      <c r="T23" s="96">
        <v>7.8E-2</v>
      </c>
      <c r="U23" s="96">
        <v>0.38090074728362033</v>
      </c>
      <c r="V23" s="109">
        <v>0.27372156056118302</v>
      </c>
    </row>
    <row r="24" spans="2:22">
      <c r="B24" s="164" t="s">
        <v>35</v>
      </c>
      <c r="C24" s="160" t="str">
        <f>_xll.BDP(B24,"short name")</f>
        <v>US 10 Year</v>
      </c>
      <c r="D24" s="179">
        <v>0</v>
      </c>
      <c r="E24" s="177">
        <v>0</v>
      </c>
      <c r="F24" s="177">
        <v>0</v>
      </c>
      <c r="G24" s="177">
        <v>0</v>
      </c>
      <c r="H24" s="177">
        <v>0</v>
      </c>
      <c r="I24" s="177">
        <v>0</v>
      </c>
      <c r="J24" s="177">
        <v>1.1418139824206148</v>
      </c>
      <c r="K24" s="177">
        <v>0</v>
      </c>
      <c r="L24" s="182">
        <v>0</v>
      </c>
      <c r="M24" s="177">
        <v>0</v>
      </c>
      <c r="N24" s="177">
        <v>0</v>
      </c>
      <c r="O24" s="177">
        <v>0</v>
      </c>
      <c r="P24" s="177">
        <v>0</v>
      </c>
      <c r="Q24" s="133"/>
      <c r="R24" s="96">
        <v>0.4889</v>
      </c>
      <c r="S24" s="96">
        <v>0.35730775472935722</v>
      </c>
      <c r="T24" s="96">
        <v>-1.2953999999999999</v>
      </c>
      <c r="U24" s="96">
        <v>-0.35645932274391956</v>
      </c>
      <c r="V24" s="109">
        <v>-1.3484132968795886</v>
      </c>
    </row>
    <row r="25" spans="2:22">
      <c r="B25" s="126" t="s">
        <v>327</v>
      </c>
      <c r="C25" s="160" t="str">
        <f>_xll.BDP(B25,"short name")</f>
        <v>USGGBE10-USGGBE05</v>
      </c>
      <c r="D25" s="179">
        <v>0</v>
      </c>
      <c r="E25" s="177">
        <v>0</v>
      </c>
      <c r="F25" s="177">
        <v>0</v>
      </c>
      <c r="G25" s="177">
        <v>-0.14100670650120567</v>
      </c>
      <c r="H25" s="177">
        <v>0</v>
      </c>
      <c r="I25" s="177">
        <v>0</v>
      </c>
      <c r="J25" s="177">
        <v>-0.22028723276488224</v>
      </c>
      <c r="K25" s="177">
        <v>0</v>
      </c>
      <c r="L25" s="182">
        <v>0</v>
      </c>
      <c r="M25" s="177">
        <v>0</v>
      </c>
      <c r="N25" s="177">
        <v>0</v>
      </c>
      <c r="O25" s="177">
        <v>0</v>
      </c>
      <c r="P25" s="177">
        <v>0</v>
      </c>
      <c r="Q25" s="133"/>
      <c r="R25" s="96">
        <v>0.36609999999999998</v>
      </c>
      <c r="S25" s="96">
        <v>2.590366749846117E-2</v>
      </c>
      <c r="T25" s="96">
        <v>-2.5769000000000002</v>
      </c>
      <c r="U25" s="96">
        <v>-0.77188561078879159</v>
      </c>
      <c r="V25" s="109">
        <v>5.7117333353149766E-2</v>
      </c>
    </row>
    <row r="26" spans="2:22">
      <c r="B26" s="110" t="s">
        <v>495</v>
      </c>
      <c r="C26" s="160" t="str">
        <f>_xll.BDP(B26,"short name")</f>
        <v>US 10YR - US 2YR</v>
      </c>
      <c r="D26" s="179">
        <v>0</v>
      </c>
      <c r="E26" s="177">
        <v>0</v>
      </c>
      <c r="F26" s="177">
        <v>0</v>
      </c>
      <c r="G26" s="177">
        <v>0</v>
      </c>
      <c r="H26" s="177">
        <v>0.11848062470105489</v>
      </c>
      <c r="I26" s="177">
        <v>0</v>
      </c>
      <c r="J26" s="177">
        <v>-0.37828530452193837</v>
      </c>
      <c r="K26" s="177">
        <v>0</v>
      </c>
      <c r="L26" s="182">
        <v>0</v>
      </c>
      <c r="M26" s="177">
        <v>0</v>
      </c>
      <c r="N26" s="177">
        <v>0</v>
      </c>
      <c r="O26" s="177">
        <v>0</v>
      </c>
      <c r="P26" s="177">
        <v>0</v>
      </c>
      <c r="Q26" s="133"/>
      <c r="R26" s="96">
        <v>-0.34989999999999999</v>
      </c>
      <c r="S26" s="96">
        <v>-9.2580968871055269E-2</v>
      </c>
      <c r="T26" s="96">
        <v>-5.1040999999999999</v>
      </c>
      <c r="U26" s="96">
        <v>-0.83068580532894021</v>
      </c>
      <c r="V26" s="109">
        <v>-1.5347121179738326</v>
      </c>
    </row>
    <row r="27" spans="2:22">
      <c r="B27" s="110" t="s">
        <v>71</v>
      </c>
      <c r="C27" s="160" t="str">
        <f>_xll.BDP(B27,"short name")</f>
        <v>US Govt to Breakeven Spread</v>
      </c>
      <c r="D27" s="179">
        <v>0</v>
      </c>
      <c r="E27" s="177">
        <v>0</v>
      </c>
      <c r="F27" s="177">
        <v>0</v>
      </c>
      <c r="G27" s="177">
        <v>0.17231072955260354</v>
      </c>
      <c r="H27" s="177">
        <v>0</v>
      </c>
      <c r="I27" s="177">
        <v>0</v>
      </c>
      <c r="J27" s="177">
        <v>-0.18374967134361225</v>
      </c>
      <c r="K27" s="177">
        <v>0.21173750551953591</v>
      </c>
      <c r="L27" s="182">
        <v>0</v>
      </c>
      <c r="M27" s="177">
        <v>0</v>
      </c>
      <c r="N27" s="177">
        <v>0</v>
      </c>
      <c r="O27" s="177">
        <v>0</v>
      </c>
      <c r="P27" s="177">
        <v>0</v>
      </c>
      <c r="Q27" s="133"/>
      <c r="R27" s="96">
        <v>0.68899999999999995</v>
      </c>
      <c r="S27" s="96">
        <v>0.21217377334417867</v>
      </c>
      <c r="T27" s="96">
        <v>-2.1153</v>
      </c>
      <c r="U27" s="96">
        <v>-0.36033215599367568</v>
      </c>
      <c r="V27" s="109">
        <v>-1.1122146763453413</v>
      </c>
    </row>
    <row r="28" spans="2:22">
      <c r="B28" s="110" t="s">
        <v>488</v>
      </c>
      <c r="C28" s="160" t="str">
        <f>_xll.BDP(B28,"short name")</f>
        <v>Japan 10 Year</v>
      </c>
      <c r="D28" s="179">
        <v>0</v>
      </c>
      <c r="E28" s="177">
        <v>0</v>
      </c>
      <c r="F28" s="177">
        <v>0</v>
      </c>
      <c r="G28" s="177">
        <v>0</v>
      </c>
      <c r="H28" s="177">
        <v>0</v>
      </c>
      <c r="I28" s="177">
        <v>0</v>
      </c>
      <c r="J28" s="177">
        <v>0</v>
      </c>
      <c r="K28" s="177">
        <v>0</v>
      </c>
      <c r="L28" s="182">
        <v>0</v>
      </c>
      <c r="M28" s="177">
        <v>0</v>
      </c>
      <c r="N28" s="177">
        <v>0</v>
      </c>
      <c r="O28" s="177">
        <v>0</v>
      </c>
      <c r="P28" s="177">
        <v>0</v>
      </c>
      <c r="Q28" s="133"/>
      <c r="R28" s="96">
        <v>22.222000000000001</v>
      </c>
      <c r="S28" s="96">
        <v>1.3620052202006232</v>
      </c>
      <c r="T28" s="96">
        <v>-71.052999999999997</v>
      </c>
      <c r="U28" s="96">
        <v>-2.2666324752674214</v>
      </c>
      <c r="V28" s="109">
        <v>-2.4531413756937042</v>
      </c>
    </row>
    <row r="29" spans="2:22">
      <c r="B29" s="110" t="s">
        <v>665</v>
      </c>
      <c r="C29" s="160" t="str">
        <f>_xll.BDP(B29,"short name")</f>
        <v>Japan 10yr - 2yr</v>
      </c>
      <c r="D29" s="179">
        <v>0</v>
      </c>
      <c r="E29" s="177">
        <v>0</v>
      </c>
      <c r="F29" s="177">
        <v>0</v>
      </c>
      <c r="G29" s="177">
        <v>0</v>
      </c>
      <c r="H29" s="177">
        <v>0</v>
      </c>
      <c r="I29" s="177">
        <v>0</v>
      </c>
      <c r="J29" s="177">
        <v>0</v>
      </c>
      <c r="K29" s="177">
        <v>0</v>
      </c>
      <c r="L29" s="182">
        <v>0</v>
      </c>
      <c r="M29" s="177">
        <v>0</v>
      </c>
      <c r="N29" s="177">
        <v>0</v>
      </c>
      <c r="O29" s="177">
        <v>0</v>
      </c>
      <c r="P29" s="177">
        <v>0</v>
      </c>
      <c r="Q29" s="133"/>
      <c r="R29" s="96">
        <v>-0.39950000000000002</v>
      </c>
      <c r="S29" s="96">
        <v>-0.40333840929734827</v>
      </c>
      <c r="T29" s="96">
        <v>-0.99560000000000004</v>
      </c>
      <c r="U29" s="96">
        <v>-0.3602677540844032</v>
      </c>
      <c r="V29" s="109">
        <v>-1.2734900601383314</v>
      </c>
    </row>
    <row r="30" spans="2:22">
      <c r="B30" s="126" t="s">
        <v>666</v>
      </c>
      <c r="C30" s="160" t="str">
        <f>_xll.BDP(B30,"short name")</f>
        <v>jgbs10-jgbs5</v>
      </c>
      <c r="D30" s="179">
        <v>-0.35876696127390101</v>
      </c>
      <c r="E30" s="177">
        <v>0</v>
      </c>
      <c r="F30" s="177">
        <v>0</v>
      </c>
      <c r="G30" s="177">
        <v>0</v>
      </c>
      <c r="H30" s="177">
        <v>0</v>
      </c>
      <c r="I30" s="177">
        <v>0</v>
      </c>
      <c r="J30" s="177">
        <v>0.29894134137709072</v>
      </c>
      <c r="K30" s="177">
        <v>-0.55865851456721938</v>
      </c>
      <c r="L30" s="182">
        <v>0</v>
      </c>
      <c r="M30" s="177">
        <v>0</v>
      </c>
      <c r="N30" s="177">
        <v>0</v>
      </c>
      <c r="O30" s="177">
        <v>0</v>
      </c>
      <c r="P30" s="177">
        <v>0</v>
      </c>
      <c r="Q30" s="133"/>
      <c r="R30" s="96">
        <v>0.70289999999999997</v>
      </c>
      <c r="S30" s="96">
        <v>1.1887438294821806</v>
      </c>
      <c r="T30" s="96">
        <v>1.1068</v>
      </c>
      <c r="U30" s="96">
        <v>0.99825583420552622</v>
      </c>
      <c r="V30" s="109">
        <v>1.576223811730517</v>
      </c>
    </row>
    <row r="31" spans="2:22">
      <c r="B31" s="110" t="s">
        <v>48</v>
      </c>
      <c r="C31" s="160" t="str">
        <f>_xll.BDP(B31,"short name")</f>
        <v>US and JP Govt Spread</v>
      </c>
      <c r="D31" s="179">
        <v>0</v>
      </c>
      <c r="E31" s="177">
        <v>0</v>
      </c>
      <c r="F31" s="177">
        <v>0.10843529799114121</v>
      </c>
      <c r="G31" s="177">
        <v>0</v>
      </c>
      <c r="H31" s="177">
        <v>0</v>
      </c>
      <c r="I31" s="177">
        <v>0</v>
      </c>
      <c r="J31" s="177">
        <v>0</v>
      </c>
      <c r="K31" s="177">
        <v>0</v>
      </c>
      <c r="L31" s="182">
        <v>0</v>
      </c>
      <c r="M31" s="177">
        <v>8.7709658561670817E-2</v>
      </c>
      <c r="N31" s="177">
        <v>0</v>
      </c>
      <c r="O31" s="177">
        <v>0.17703164138821614</v>
      </c>
      <c r="P31" s="177">
        <v>0</v>
      </c>
      <c r="Q31" s="133"/>
      <c r="R31" s="96">
        <v>1.0469999999999999</v>
      </c>
      <c r="S31" s="96">
        <v>0.31714443388318625</v>
      </c>
      <c r="T31" s="96">
        <v>9.4399999999999998E-2</v>
      </c>
      <c r="U31" s="96">
        <v>5.6852892523645678E-2</v>
      </c>
      <c r="V31" s="109">
        <v>-0.80796643903653109</v>
      </c>
    </row>
    <row r="32" spans="2:22">
      <c r="B32" s="110" t="s">
        <v>31</v>
      </c>
      <c r="C32" s="160" t="str">
        <f>_xll.BDP(B32,"short name")</f>
        <v>KRW NDF OUTRIGHT    3 MO</v>
      </c>
      <c r="D32" s="179">
        <v>0</v>
      </c>
      <c r="E32" s="177">
        <v>0</v>
      </c>
      <c r="F32" s="177">
        <v>0</v>
      </c>
      <c r="G32" s="177">
        <v>0</v>
      </c>
      <c r="H32" s="177">
        <v>0</v>
      </c>
      <c r="I32" s="177">
        <v>0</v>
      </c>
      <c r="J32" s="177">
        <v>0</v>
      </c>
      <c r="K32" s="177">
        <v>0</v>
      </c>
      <c r="L32" s="182">
        <v>0</v>
      </c>
      <c r="M32" s="177">
        <v>0</v>
      </c>
      <c r="N32" s="177">
        <v>0</v>
      </c>
      <c r="O32" s="177">
        <v>0</v>
      </c>
      <c r="P32" s="177">
        <v>0</v>
      </c>
      <c r="Q32" s="133"/>
      <c r="R32" s="96">
        <v>-0.1032</v>
      </c>
      <c r="S32" s="96">
        <v>-0.24833284089136534</v>
      </c>
      <c r="T32" s="96">
        <v>-0.26</v>
      </c>
      <c r="U32" s="96">
        <v>-0.28811821107197694</v>
      </c>
      <c r="V32" s="109">
        <v>-0.68292912146420348</v>
      </c>
    </row>
    <row r="33" spans="2:22">
      <c r="B33" s="110" t="s">
        <v>36</v>
      </c>
      <c r="C33" s="160" t="str">
        <f>_xll.BDP(B33,"short name")</f>
        <v>South Korea Infl Breakeven</v>
      </c>
      <c r="D33" s="179">
        <v>0</v>
      </c>
      <c r="E33" s="177">
        <v>0</v>
      </c>
      <c r="F33" s="177">
        <v>0</v>
      </c>
      <c r="G33" s="177">
        <v>0</v>
      </c>
      <c r="H33" s="177">
        <v>0</v>
      </c>
      <c r="I33" s="177">
        <v>0.50805629706176647</v>
      </c>
      <c r="J33" s="177">
        <v>0</v>
      </c>
      <c r="K33" s="177">
        <v>0</v>
      </c>
      <c r="L33" s="182">
        <v>0</v>
      </c>
      <c r="M33" s="177">
        <v>-0.26277057621226402</v>
      </c>
      <c r="N33" s="177">
        <v>0</v>
      </c>
      <c r="O33" s="177">
        <v>0</v>
      </c>
      <c r="P33" s="177">
        <v>0.18305551940012804</v>
      </c>
      <c r="Q33" s="133"/>
      <c r="R33" s="96">
        <v>0.38</v>
      </c>
      <c r="S33" s="96">
        <v>0.10864395409066382</v>
      </c>
      <c r="T33" s="96">
        <v>2.4900000000000002</v>
      </c>
      <c r="U33" s="96">
        <v>0.25544186942839953</v>
      </c>
      <c r="V33" s="109">
        <v>1.4449830576359251</v>
      </c>
    </row>
    <row r="34" spans="2:22">
      <c r="B34" s="110" t="s">
        <v>487</v>
      </c>
      <c r="C34" s="160" t="str">
        <f>_xll.BDP(B34,"short name")</f>
        <v>Korea 10yr minus 2yr</v>
      </c>
      <c r="D34" s="179">
        <v>0</v>
      </c>
      <c r="E34" s="177">
        <v>0</v>
      </c>
      <c r="F34" s="177">
        <v>0</v>
      </c>
      <c r="G34" s="177">
        <v>0</v>
      </c>
      <c r="H34" s="177">
        <v>0</v>
      </c>
      <c r="I34" s="177">
        <v>0</v>
      </c>
      <c r="J34" s="177">
        <v>0</v>
      </c>
      <c r="K34" s="177">
        <v>0</v>
      </c>
      <c r="L34" s="182">
        <v>0</v>
      </c>
      <c r="M34" s="177">
        <v>0</v>
      </c>
      <c r="N34" s="177">
        <v>0</v>
      </c>
      <c r="O34" s="177">
        <v>0</v>
      </c>
      <c r="P34" s="177">
        <v>0</v>
      </c>
      <c r="Q34" s="133"/>
      <c r="R34" s="96">
        <v>1.5124</v>
      </c>
      <c r="S34" s="96">
        <v>1.0051074089414374</v>
      </c>
      <c r="T34" s="96">
        <v>-0.1</v>
      </c>
      <c r="U34" s="96">
        <v>0.14328879033777367</v>
      </c>
      <c r="V34" s="109">
        <v>-0.24991099888116219</v>
      </c>
    </row>
    <row r="35" spans="2:22">
      <c r="B35" s="110" t="s">
        <v>490</v>
      </c>
      <c r="C35" s="160" t="str">
        <f>_xll.BDP(B35,"short name")</f>
        <v>China 10Y</v>
      </c>
      <c r="D35" s="179">
        <v>0.4657787799809332</v>
      </c>
      <c r="E35" s="177">
        <v>0.77710427989041153</v>
      </c>
      <c r="F35" s="177">
        <v>0</v>
      </c>
      <c r="G35" s="177">
        <v>0</v>
      </c>
      <c r="H35" s="177">
        <v>1.0006918668567342</v>
      </c>
      <c r="I35" s="177">
        <v>0</v>
      </c>
      <c r="J35" s="177">
        <v>0</v>
      </c>
      <c r="K35" s="177">
        <v>0</v>
      </c>
      <c r="L35" s="182">
        <v>0</v>
      </c>
      <c r="M35" s="177">
        <v>0</v>
      </c>
      <c r="N35" s="177">
        <v>0</v>
      </c>
      <c r="O35" s="177">
        <v>0</v>
      </c>
      <c r="P35" s="177">
        <v>0</v>
      </c>
      <c r="Q35" s="133"/>
      <c r="R35" s="96">
        <v>9.2999999999999999E-2</v>
      </c>
      <c r="S35" s="96">
        <v>0.15553407602100869</v>
      </c>
      <c r="T35" s="96">
        <v>0.125</v>
      </c>
      <c r="U35" s="96">
        <v>9.0689056150319677E-2</v>
      </c>
      <c r="V35" s="109">
        <v>1.376185999577187</v>
      </c>
    </row>
    <row r="36" spans="2:22">
      <c r="B36" s="110" t="s">
        <v>497</v>
      </c>
      <c r="C36" s="160" t="str">
        <f>_xll.BDP(B36,"short name")</f>
        <v>#N/A Invalid Security</v>
      </c>
      <c r="D36" s="179">
        <v>0</v>
      </c>
      <c r="E36" s="177">
        <v>0</v>
      </c>
      <c r="F36" s="177">
        <v>0</v>
      </c>
      <c r="G36" s="177">
        <v>0</v>
      </c>
      <c r="H36" s="177">
        <v>0</v>
      </c>
      <c r="I36" s="177">
        <v>0</v>
      </c>
      <c r="J36" s="177">
        <v>0</v>
      </c>
      <c r="K36" s="177">
        <v>0</v>
      </c>
      <c r="L36" s="182">
        <v>0</v>
      </c>
      <c r="M36" s="177">
        <v>0</v>
      </c>
      <c r="N36" s="177">
        <v>0</v>
      </c>
      <c r="O36" s="177">
        <v>0</v>
      </c>
      <c r="P36" s="177">
        <v>0</v>
      </c>
      <c r="Q36" s="133"/>
      <c r="R36" s="96">
        <v>0</v>
      </c>
      <c r="S36" s="96">
        <v>0</v>
      </c>
      <c r="T36" s="96">
        <v>0</v>
      </c>
      <c r="U36" s="96">
        <v>0</v>
      </c>
      <c r="V36" s="109">
        <v>0</v>
      </c>
    </row>
    <row r="37" spans="2:22">
      <c r="B37" s="110" t="s">
        <v>491</v>
      </c>
      <c r="C37" s="160" t="str">
        <f>_xll.BDP(B37,"short name")</f>
        <v>Hong Kong 10Y</v>
      </c>
      <c r="D37" s="179">
        <v>0</v>
      </c>
      <c r="E37" s="177">
        <v>0</v>
      </c>
      <c r="F37" s="177">
        <v>0</v>
      </c>
      <c r="G37" s="177">
        <v>0</v>
      </c>
      <c r="H37" s="177">
        <v>0</v>
      </c>
      <c r="I37" s="177">
        <v>0</v>
      </c>
      <c r="J37" s="177">
        <v>0</v>
      </c>
      <c r="K37" s="177">
        <v>0</v>
      </c>
      <c r="L37" s="182">
        <v>0</v>
      </c>
      <c r="M37" s="177">
        <v>0</v>
      </c>
      <c r="N37" s="177">
        <v>0</v>
      </c>
      <c r="O37" s="177">
        <v>0</v>
      </c>
      <c r="P37" s="177">
        <v>0</v>
      </c>
      <c r="Q37" s="133"/>
      <c r="R37" s="96">
        <v>-5.77</v>
      </c>
      <c r="S37" s="96">
        <v>-2.1637671456896683</v>
      </c>
      <c r="T37" s="96">
        <v>-4.4210000000000003</v>
      </c>
      <c r="U37" s="96">
        <v>-0.90115165225051042</v>
      </c>
      <c r="V37" s="109">
        <v>0.13042494516608472</v>
      </c>
    </row>
    <row r="38" spans="2:22">
      <c r="B38" s="110" t="s">
        <v>498</v>
      </c>
      <c r="C38" s="160" t="str">
        <f>_xll.BDP(B38,"short name")</f>
        <v>hongkong 10yr - 2yr</v>
      </c>
      <c r="D38" s="179">
        <v>0</v>
      </c>
      <c r="E38" s="177">
        <v>7.6705073512273292E-2</v>
      </c>
      <c r="F38" s="177">
        <v>0</v>
      </c>
      <c r="G38" s="177">
        <v>0</v>
      </c>
      <c r="H38" s="177">
        <v>0</v>
      </c>
      <c r="I38" s="177">
        <v>0</v>
      </c>
      <c r="J38" s="177">
        <v>0</v>
      </c>
      <c r="K38" s="177">
        <v>0</v>
      </c>
      <c r="L38" s="182">
        <v>0</v>
      </c>
      <c r="M38" s="177">
        <v>0</v>
      </c>
      <c r="N38" s="177">
        <v>0</v>
      </c>
      <c r="O38" s="177">
        <v>0</v>
      </c>
      <c r="P38" s="177">
        <v>0</v>
      </c>
      <c r="Q38" s="133"/>
      <c r="R38" s="96">
        <v>-8.7782</v>
      </c>
      <c r="S38" s="96">
        <v>-2.9577013334978517</v>
      </c>
      <c r="T38" s="96">
        <v>-6.7046000000000001</v>
      </c>
      <c r="U38" s="96">
        <v>-1.2273198807518393</v>
      </c>
      <c r="V38" s="109">
        <v>-0.22691997686185822</v>
      </c>
    </row>
    <row r="39" spans="2:22">
      <c r="B39" s="110" t="s">
        <v>492</v>
      </c>
      <c r="C39" s="160" t="str">
        <f>_xll.BDP(B39,"short name")</f>
        <v>Australia 10yr Govt Bond Yield</v>
      </c>
      <c r="D39" s="179">
        <v>0</v>
      </c>
      <c r="E39" s="177">
        <v>0</v>
      </c>
      <c r="F39" s="177">
        <v>0</v>
      </c>
      <c r="G39" s="177">
        <v>0</v>
      </c>
      <c r="H39" s="177">
        <v>0</v>
      </c>
      <c r="I39" s="177">
        <v>0</v>
      </c>
      <c r="J39" s="177">
        <v>0</v>
      </c>
      <c r="K39" s="177">
        <v>0</v>
      </c>
      <c r="L39" s="182">
        <v>0</v>
      </c>
      <c r="M39" s="177">
        <v>0</v>
      </c>
      <c r="N39" s="177">
        <v>0</v>
      </c>
      <c r="O39" s="177">
        <v>0</v>
      </c>
      <c r="P39" s="177">
        <v>0</v>
      </c>
      <c r="Q39" s="133"/>
      <c r="R39" s="96">
        <v>2.0569999999999999</v>
      </c>
      <c r="S39" s="96">
        <v>1.4250737600662466</v>
      </c>
      <c r="T39" s="96">
        <v>0.224</v>
      </c>
      <c r="U39" s="96">
        <v>-0.15705553007418999</v>
      </c>
      <c r="V39" s="109">
        <v>0.7313375020906937</v>
      </c>
    </row>
    <row r="40" spans="2:22">
      <c r="B40" s="110" t="s">
        <v>499</v>
      </c>
      <c r="C40" s="160" t="str">
        <f>_xll.BDP(B40,"short name")</f>
        <v>australia 10yr - 2yr</v>
      </c>
      <c r="D40" s="179">
        <v>0</v>
      </c>
      <c r="E40" s="177">
        <v>0</v>
      </c>
      <c r="F40" s="177">
        <v>0</v>
      </c>
      <c r="G40" s="177">
        <v>0</v>
      </c>
      <c r="H40" s="177">
        <v>0</v>
      </c>
      <c r="I40" s="177">
        <v>0</v>
      </c>
      <c r="J40" s="177">
        <v>0</v>
      </c>
      <c r="K40" s="177">
        <v>0</v>
      </c>
      <c r="L40" s="182">
        <v>0.5248763537863399</v>
      </c>
      <c r="M40" s="177">
        <v>0.11503127225470587</v>
      </c>
      <c r="N40" s="177">
        <v>0</v>
      </c>
      <c r="O40" s="177">
        <v>0</v>
      </c>
      <c r="P40" s="177">
        <v>0</v>
      </c>
      <c r="Q40" s="133"/>
      <c r="R40" s="96">
        <v>1.5123</v>
      </c>
      <c r="S40" s="96">
        <v>0.73445906463489086</v>
      </c>
      <c r="T40" s="96">
        <v>-2.5681000000000003</v>
      </c>
      <c r="U40" s="96">
        <v>-0.48076550234089238</v>
      </c>
      <c r="V40" s="109">
        <v>-0.45708887459283487</v>
      </c>
    </row>
    <row r="41" spans="2:22">
      <c r="B41" s="110" t="s">
        <v>493</v>
      </c>
      <c r="C41" s="160" t="str">
        <f>_xll.BDP(B41,"short name")</f>
        <v>India 10Y</v>
      </c>
      <c r="D41" s="179">
        <v>0</v>
      </c>
      <c r="E41" s="177">
        <v>0</v>
      </c>
      <c r="F41" s="177">
        <v>0</v>
      </c>
      <c r="G41" s="177">
        <v>0</v>
      </c>
      <c r="H41" s="177">
        <v>0</v>
      </c>
      <c r="I41" s="177">
        <v>0</v>
      </c>
      <c r="J41" s="177">
        <v>0</v>
      </c>
      <c r="K41" s="177">
        <v>-1.6351720002489269</v>
      </c>
      <c r="L41" s="182">
        <v>0</v>
      </c>
      <c r="M41" s="177">
        <v>-0.57258147002579063</v>
      </c>
      <c r="N41" s="177">
        <v>0</v>
      </c>
      <c r="O41" s="177">
        <v>0</v>
      </c>
      <c r="P41" s="177">
        <v>0</v>
      </c>
      <c r="Q41" s="133"/>
      <c r="R41" s="96">
        <v>5.2999999999999999E-2</v>
      </c>
      <c r="S41" s="96">
        <v>9.2394466751754487E-2</v>
      </c>
      <c r="T41" s="96">
        <v>2.7E-2</v>
      </c>
      <c r="U41" s="96">
        <v>-8.3979560005542964E-2</v>
      </c>
      <c r="V41" s="109">
        <v>1.2775760201452102</v>
      </c>
    </row>
    <row r="42" spans="2:22">
      <c r="B42" s="110" t="s">
        <v>500</v>
      </c>
      <c r="C42" s="160" t="str">
        <f>_xll.BDP(B42,"short name")</f>
        <v>india 10yr - 2yr</v>
      </c>
      <c r="D42" s="179">
        <v>0</v>
      </c>
      <c r="E42" s="177">
        <v>0</v>
      </c>
      <c r="F42" s="177">
        <v>0</v>
      </c>
      <c r="G42" s="177">
        <v>0</v>
      </c>
      <c r="H42" s="177">
        <v>0</v>
      </c>
      <c r="I42" s="177">
        <v>0</v>
      </c>
      <c r="J42" s="177">
        <v>0</v>
      </c>
      <c r="K42" s="177">
        <v>0</v>
      </c>
      <c r="L42" s="182">
        <v>0</v>
      </c>
      <c r="M42" s="177">
        <v>0</v>
      </c>
      <c r="N42" s="177">
        <v>0</v>
      </c>
      <c r="O42" s="177">
        <v>0</v>
      </c>
      <c r="P42" s="177">
        <v>0</v>
      </c>
      <c r="Q42" s="133"/>
      <c r="R42" s="96">
        <v>-0.85250000000000004</v>
      </c>
      <c r="S42" s="96">
        <v>-0.29057673689705887</v>
      </c>
      <c r="T42" s="96">
        <v>2.548</v>
      </c>
      <c r="U42" s="96">
        <v>0.23336305641004243</v>
      </c>
      <c r="V42" s="109">
        <v>2.1203002072001458</v>
      </c>
    </row>
    <row r="43" spans="2:22">
      <c r="B43" s="110" t="s">
        <v>501</v>
      </c>
      <c r="C43" s="160" t="str">
        <f>_xll.BDP(B43,"short name")</f>
        <v>Taiwan 10yr - 2yr</v>
      </c>
      <c r="D43" s="179">
        <v>0</v>
      </c>
      <c r="E43" s="177">
        <v>0</v>
      </c>
      <c r="F43" s="177">
        <v>0</v>
      </c>
      <c r="G43" s="177">
        <v>0</v>
      </c>
      <c r="H43" s="177">
        <v>0</v>
      </c>
      <c r="I43" s="177">
        <v>0</v>
      </c>
      <c r="J43" s="177">
        <v>0</v>
      </c>
      <c r="K43" s="177">
        <v>0</v>
      </c>
      <c r="L43" s="182">
        <v>-0.76682563550771232</v>
      </c>
      <c r="M43" s="177">
        <v>0</v>
      </c>
      <c r="N43" s="177">
        <v>0</v>
      </c>
      <c r="O43" s="177">
        <v>0</v>
      </c>
      <c r="P43" s="177">
        <v>0</v>
      </c>
      <c r="Q43" s="133"/>
      <c r="R43" s="96">
        <v>0.98540000000000005</v>
      </c>
      <c r="S43" s="96">
        <v>0.45156842124329089</v>
      </c>
      <c r="T43" s="96">
        <v>-0.03</v>
      </c>
      <c r="U43" s="96">
        <v>2.4261353570134512E-2</v>
      </c>
      <c r="V43" s="109">
        <v>-1.0781306212002939</v>
      </c>
    </row>
    <row r="44" spans="2:22">
      <c r="B44" s="110" t="s">
        <v>81</v>
      </c>
      <c r="C44" s="160" t="str">
        <f>_xll.BDP(B44,"short name")</f>
        <v>Bond Indices Spread</v>
      </c>
      <c r="D44" s="179">
        <v>0</v>
      </c>
      <c r="E44" s="177">
        <v>0</v>
      </c>
      <c r="F44" s="177">
        <v>0</v>
      </c>
      <c r="G44" s="177">
        <v>0.19191755345222108</v>
      </c>
      <c r="H44" s="177">
        <v>0</v>
      </c>
      <c r="I44" s="177">
        <v>-0.21013188290021551</v>
      </c>
      <c r="J44" s="177">
        <v>0</v>
      </c>
      <c r="K44" s="177">
        <v>0</v>
      </c>
      <c r="L44" s="182">
        <v>0</v>
      </c>
      <c r="M44" s="177">
        <v>0</v>
      </c>
      <c r="N44" s="177">
        <v>0</v>
      </c>
      <c r="O44" s="177">
        <v>0</v>
      </c>
      <c r="P44" s="177">
        <v>0</v>
      </c>
      <c r="Q44" s="133"/>
      <c r="R44" s="96">
        <v>-0.99560000000000004</v>
      </c>
      <c r="S44" s="96">
        <v>-0.89756966184139564</v>
      </c>
      <c r="T44" s="96">
        <v>-0.99560000000000004</v>
      </c>
      <c r="U44" s="96">
        <v>-0.70953859739717595</v>
      </c>
      <c r="V44" s="109">
        <v>-0.10938714129735733</v>
      </c>
    </row>
    <row r="45" spans="2:22">
      <c r="B45" s="110" t="s">
        <v>41</v>
      </c>
      <c r="C45" s="160" t="str">
        <f>_xll.BDP(B45,"short name")</f>
        <v>Japan Consumer D/S</v>
      </c>
      <c r="D45" s="179">
        <v>0</v>
      </c>
      <c r="E45" s="177">
        <v>0</v>
      </c>
      <c r="F45" s="177">
        <v>-0.22726004173339492</v>
      </c>
      <c r="G45" s="177">
        <v>0</v>
      </c>
      <c r="H45" s="177">
        <v>-0.64189830382715496</v>
      </c>
      <c r="I45" s="177">
        <v>0</v>
      </c>
      <c r="J45" s="177">
        <v>0</v>
      </c>
      <c r="K45" s="177">
        <v>0</v>
      </c>
      <c r="L45" s="182">
        <v>0</v>
      </c>
      <c r="M45" s="177">
        <v>0</v>
      </c>
      <c r="N45" s="177">
        <v>0</v>
      </c>
      <c r="O45" s="177">
        <v>0</v>
      </c>
      <c r="P45" s="177">
        <v>0</v>
      </c>
      <c r="Q45" s="133"/>
      <c r="R45" s="96">
        <v>-0.13789999999999999</v>
      </c>
      <c r="S45" s="96">
        <v>-0.27558366225341624</v>
      </c>
      <c r="T45" s="96">
        <v>0.2238</v>
      </c>
      <c r="U45" s="96">
        <v>-8.0620835149768269E-2</v>
      </c>
      <c r="V45" s="109">
        <v>0.24971548767056151</v>
      </c>
    </row>
    <row r="46" spans="2:22">
      <c r="B46" s="110" t="s">
        <v>77</v>
      </c>
      <c r="C46" s="160" t="str">
        <f>_xll.BDP(B46,"short name")</f>
        <v>Brent/WTI Ratio</v>
      </c>
      <c r="D46" s="179">
        <v>-0.47599987060545251</v>
      </c>
      <c r="E46" s="177">
        <v>-0.63784204323001359</v>
      </c>
      <c r="F46" s="177">
        <v>0</v>
      </c>
      <c r="G46" s="177">
        <v>0</v>
      </c>
      <c r="H46" s="177">
        <v>-0.73851295391811167</v>
      </c>
      <c r="I46" s="177">
        <v>-0.38901134687244787</v>
      </c>
      <c r="J46" s="177">
        <v>0</v>
      </c>
      <c r="K46" s="177">
        <v>0</v>
      </c>
      <c r="L46" s="182">
        <v>0</v>
      </c>
      <c r="M46" s="177">
        <v>0</v>
      </c>
      <c r="N46" s="177">
        <v>0</v>
      </c>
      <c r="O46" s="177">
        <v>0</v>
      </c>
      <c r="P46" s="177">
        <v>0</v>
      </c>
      <c r="Q46" s="133"/>
      <c r="R46" s="96">
        <v>-1.3602000000000001</v>
      </c>
      <c r="S46" s="96">
        <v>-2.7675324800325938</v>
      </c>
      <c r="T46" s="96">
        <v>1.7050999999999998</v>
      </c>
      <c r="U46" s="96">
        <v>1.5041352558515537</v>
      </c>
      <c r="V46" s="109">
        <v>2.5176116845583225</v>
      </c>
    </row>
    <row r="47" spans="2:22"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R47" s="38" t="e">
        <v>#N/A</v>
      </c>
      <c r="S47" s="38" t="e">
        <v>#N/A</v>
      </c>
      <c r="T47" s="38" t="e">
        <v>#N/A</v>
      </c>
      <c r="U47" s="38" t="e">
        <v>#N/A</v>
      </c>
      <c r="V47" s="38" t="e">
        <v>#N/A</v>
      </c>
    </row>
    <row r="52" spans="2:22">
      <c r="B52" s="54" t="s">
        <v>329</v>
      </c>
      <c r="C52" s="31" t="str">
        <f>_xll.BDP(B52,"short name")</f>
        <v>japan breakeven diff govt</v>
      </c>
      <c r="D52" s="51">
        <v>0.80803040186309705</v>
      </c>
      <c r="E52" s="51">
        <v>0.818436705559486</v>
      </c>
      <c r="F52" s="51">
        <v>0.87558551539002405</v>
      </c>
      <c r="G52" s="51">
        <v>0.99493908340252601</v>
      </c>
      <c r="H52" s="51">
        <v>0.62865703888993496</v>
      </c>
      <c r="I52" s="51">
        <v>0.98238284529297903</v>
      </c>
      <c r="J52" s="51">
        <v>0.57464209295284896</v>
      </c>
      <c r="K52" s="51">
        <v>0.81983569762062802</v>
      </c>
      <c r="L52" s="51">
        <v>0.69789253912768701</v>
      </c>
      <c r="M52" s="51"/>
      <c r="N52" s="51"/>
      <c r="O52" s="51"/>
      <c r="P52" s="51">
        <v>0.75418432847713002</v>
      </c>
      <c r="Q52" s="137"/>
      <c r="R52" s="38">
        <v>-1.2924</v>
      </c>
      <c r="S52" s="38">
        <v>-1.29616582460313</v>
      </c>
      <c r="T52" s="38">
        <v>-3.1027999999999998</v>
      </c>
      <c r="U52" s="38">
        <v>-1.26153821123495</v>
      </c>
      <c r="V52" s="38">
        <v>-1.4764357101883101</v>
      </c>
    </row>
    <row r="53" spans="2:22">
      <c r="B53" s="54" t="s">
        <v>504</v>
      </c>
      <c r="C53" s="31" t="str">
        <f>_xll.BDP(B53,"short name")</f>
        <v>jpnk 400/nky225</v>
      </c>
      <c r="D53" s="51">
        <v>1.48966644707386E-2</v>
      </c>
      <c r="E53" s="51">
        <v>1.63903923062582E-3</v>
      </c>
      <c r="F53" s="51">
        <v>6.4812715930064699E-2</v>
      </c>
      <c r="G53" s="51">
        <v>0.76286304873614397</v>
      </c>
      <c r="H53" s="51">
        <v>2.3946368567879699E-3</v>
      </c>
      <c r="I53" s="51">
        <v>2.2577707619686601E-3</v>
      </c>
      <c r="J53" s="51">
        <v>0.109829628107347</v>
      </c>
      <c r="K53" s="51">
        <v>7.6346825170691595E-4</v>
      </c>
      <c r="L53" s="51">
        <v>0.14029244619796899</v>
      </c>
      <c r="M53" s="51"/>
      <c r="N53" s="51"/>
      <c r="O53" s="51"/>
      <c r="P53" s="51">
        <v>0.66879118660716397</v>
      </c>
      <c r="Q53" s="137"/>
      <c r="R53" s="38">
        <v>-6.6400000000000001E-2</v>
      </c>
      <c r="S53" s="38">
        <v>-0.392891679557406</v>
      </c>
      <c r="T53" s="38">
        <v>-0.50260000000000005</v>
      </c>
      <c r="U53" s="38">
        <v>-1.3882972307214401</v>
      </c>
      <c r="V53" s="38">
        <v>3.3644086726239198E-3</v>
      </c>
    </row>
    <row r="54" spans="2:22">
      <c r="B54" s="110" t="s">
        <v>494</v>
      </c>
      <c r="C54" s="160" t="str">
        <f>_xll.BDP(B54,"short name")</f>
        <v>Germany 10 Year</v>
      </c>
      <c r="D54" s="179">
        <v>0</v>
      </c>
      <c r="E54" s="177">
        <v>0</v>
      </c>
      <c r="F54" s="177">
        <v>0</v>
      </c>
      <c r="G54" s="177">
        <v>0</v>
      </c>
      <c r="H54" s="177">
        <v>-1.7400459995221901E-2</v>
      </c>
      <c r="I54" s="177">
        <v>0</v>
      </c>
      <c r="J54" s="177">
        <v>0</v>
      </c>
      <c r="K54" s="177">
        <v>0</v>
      </c>
      <c r="L54" s="182">
        <v>0</v>
      </c>
      <c r="M54" s="177"/>
      <c r="N54" s="177"/>
      <c r="O54" s="177"/>
      <c r="P54" s="177">
        <v>0</v>
      </c>
      <c r="Q54" s="133"/>
      <c r="R54" s="96">
        <v>-24.715</v>
      </c>
      <c r="S54" s="96">
        <v>-1.4413640030060999</v>
      </c>
      <c r="T54" s="96">
        <v>-41.475000000000001</v>
      </c>
      <c r="U54" s="96">
        <v>-1.11918964270204</v>
      </c>
      <c r="V54" s="109">
        <v>-1.38176780937396</v>
      </c>
    </row>
  </sheetData>
  <conditionalFormatting sqref="D52:P54 D6:P46">
    <cfRule type="cellIs" dxfId="25" priority="17" operator="equal">
      <formula>0</formula>
    </cfRule>
  </conditionalFormatting>
  <conditionalFormatting sqref="D52:P54 D6:P46">
    <cfRule type="cellIs" dxfId="24" priority="8" operator="equal">
      <formula>0</formula>
    </cfRule>
  </conditionalFormatting>
  <conditionalFormatting sqref="U1:U1048576 S1:S1048576">
    <cfRule type="cellIs" dxfId="23" priority="3" operator="lessThan">
      <formula>-0.8</formula>
    </cfRule>
    <cfRule type="cellIs" dxfId="22" priority="5" operator="greaterThan">
      <formula>0.8</formula>
    </cfRule>
  </conditionalFormatting>
  <conditionalFormatting sqref="U1:U1048576">
    <cfRule type="cellIs" dxfId="21" priority="4" operator="greaterThan">
      <formula>0.8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7"/>
  <dimension ref="A1:O56"/>
  <sheetViews>
    <sheetView workbookViewId="0">
      <selection activeCell="I6" sqref="I6:M43"/>
    </sheetView>
  </sheetViews>
  <sheetFormatPr defaultRowHeight="12.75"/>
  <cols>
    <col min="1" max="1" width="9.140625" style="25"/>
    <col min="2" max="2" width="16.85546875" style="25" bestFit="1" customWidth="1"/>
    <col min="3" max="3" width="28.28515625" style="25" bestFit="1" customWidth="1"/>
    <col min="4" max="7" width="9.140625" style="25"/>
    <col min="8" max="8" width="9.28515625" style="58" customWidth="1"/>
    <col min="9" max="9" width="10.85546875" style="98" bestFit="1" customWidth="1"/>
    <col min="10" max="10" width="9.140625" style="98"/>
    <col min="11" max="11" width="9.42578125" style="98" customWidth="1"/>
    <col min="12" max="13" width="9.140625" style="98"/>
    <col min="14" max="16384" width="9.140625" style="25"/>
  </cols>
  <sheetData>
    <row r="1" spans="1:15">
      <c r="D1" s="25" t="s">
        <v>714</v>
      </c>
      <c r="E1" s="25" t="s">
        <v>717</v>
      </c>
      <c r="F1" s="25" t="s">
        <v>715</v>
      </c>
      <c r="G1" s="25" t="s">
        <v>716</v>
      </c>
      <c r="H1" s="144"/>
    </row>
    <row r="2" spans="1:15">
      <c r="D2" s="25" t="s">
        <v>15</v>
      </c>
      <c r="E2" s="25" t="s">
        <v>15</v>
      </c>
      <c r="F2" s="25" t="s">
        <v>15</v>
      </c>
      <c r="G2" s="25" t="s">
        <v>15</v>
      </c>
    </row>
    <row r="5" spans="1:15">
      <c r="B5" s="100" t="s">
        <v>606</v>
      </c>
      <c r="C5" s="101" t="s">
        <v>607</v>
      </c>
      <c r="D5" s="156"/>
      <c r="E5" s="101"/>
      <c r="F5" s="156"/>
      <c r="G5" s="156"/>
      <c r="H5" s="145" t="s">
        <v>608</v>
      </c>
      <c r="I5" s="107" t="s">
        <v>599</v>
      </c>
      <c r="J5" s="107" t="s">
        <v>597</v>
      </c>
      <c r="K5" s="107" t="s">
        <v>598</v>
      </c>
      <c r="L5" s="107" t="s">
        <v>595</v>
      </c>
      <c r="M5" s="108" t="s">
        <v>596</v>
      </c>
    </row>
    <row r="6" spans="1:15">
      <c r="A6" s="25">
        <v>0</v>
      </c>
      <c r="B6" s="89" t="s">
        <v>11</v>
      </c>
      <c r="C6" s="160" t="str">
        <f>_xll.BDP(B6,"short name")</f>
        <v>TOPIX INDEX (TOKYO)</v>
      </c>
      <c r="D6" s="179">
        <v>0</v>
      </c>
      <c r="E6" s="177">
        <v>0</v>
      </c>
      <c r="F6" s="86">
        <v>0</v>
      </c>
      <c r="G6" s="86">
        <v>0</v>
      </c>
      <c r="H6" s="134"/>
      <c r="I6" s="96">
        <v>0.62</v>
      </c>
      <c r="J6" s="96">
        <v>1.1302338481033884</v>
      </c>
      <c r="K6" s="96">
        <v>0.47</v>
      </c>
      <c r="L6" s="96">
        <v>0.36261900067458164</v>
      </c>
      <c r="M6" s="109">
        <v>-0.27304294363049408</v>
      </c>
      <c r="O6" s="25">
        <f>8900/74</f>
        <v>120.27027027027027</v>
      </c>
    </row>
    <row r="7" spans="1:15">
      <c r="A7" s="25">
        <v>0</v>
      </c>
      <c r="B7" s="89" t="s">
        <v>12</v>
      </c>
      <c r="C7" s="160" t="str">
        <f>_xll.BDP(B7,"short name")</f>
        <v>HANG SENG INDEX</v>
      </c>
      <c r="D7" s="179">
        <v>0.92359603971341808</v>
      </c>
      <c r="E7" s="177">
        <v>-0.52375583525671721</v>
      </c>
      <c r="F7" s="86">
        <v>0</v>
      </c>
      <c r="G7" s="86">
        <v>0</v>
      </c>
      <c r="H7" s="134"/>
      <c r="I7" s="96">
        <v>1.19</v>
      </c>
      <c r="J7" s="96">
        <v>1.4385477852615753</v>
      </c>
      <c r="K7" s="96">
        <v>2.5300000000000002</v>
      </c>
      <c r="L7" s="96">
        <v>1.2512926499483432</v>
      </c>
      <c r="M7" s="109">
        <v>1.8921261821056885</v>
      </c>
      <c r="O7" s="25">
        <f>O6/15*85</f>
        <v>681.53153153153164</v>
      </c>
    </row>
    <row r="8" spans="1:15">
      <c r="A8" s="25">
        <v>0</v>
      </c>
      <c r="B8" s="89" t="s">
        <v>13</v>
      </c>
      <c r="C8" s="160" t="str">
        <f>_xll.BDP(B8,"short name")</f>
        <v>TAIWAN TAIEX INDEX</v>
      </c>
      <c r="D8" s="179">
        <v>1.1126466644944426</v>
      </c>
      <c r="E8" s="177">
        <v>0</v>
      </c>
      <c r="F8" s="86">
        <v>0</v>
      </c>
      <c r="G8" s="86">
        <v>0</v>
      </c>
      <c r="H8" s="134"/>
      <c r="I8" s="96">
        <v>0.69</v>
      </c>
      <c r="J8" s="96">
        <v>1.1276345447962424</v>
      </c>
      <c r="K8" s="96">
        <v>1.56</v>
      </c>
      <c r="L8" s="96">
        <v>0.96117373592732636</v>
      </c>
      <c r="M8" s="109">
        <v>1.6326820838004574</v>
      </c>
    </row>
    <row r="9" spans="1:15">
      <c r="A9" s="25">
        <v>0</v>
      </c>
      <c r="B9" s="89" t="s">
        <v>14</v>
      </c>
      <c r="C9" s="160" t="str">
        <f>_xll.BDP(B9,"short name")</f>
        <v>KOSPI INDEX</v>
      </c>
      <c r="D9" s="179">
        <v>-1.1085695975113554</v>
      </c>
      <c r="E9" s="177">
        <v>0</v>
      </c>
      <c r="F9" s="86">
        <v>0</v>
      </c>
      <c r="G9" s="86">
        <v>0</v>
      </c>
      <c r="H9" s="134"/>
      <c r="I9" s="96">
        <v>0.32</v>
      </c>
      <c r="J9" s="96">
        <v>0.61264841759412414</v>
      </c>
      <c r="K9" s="96">
        <v>0.25</v>
      </c>
      <c r="L9" s="96">
        <v>0.24158573594765528</v>
      </c>
      <c r="M9" s="109">
        <v>-0.56036643679021458</v>
      </c>
    </row>
    <row r="10" spans="1:15">
      <c r="A10" s="25">
        <v>0</v>
      </c>
      <c r="B10" s="89" t="s">
        <v>15</v>
      </c>
      <c r="C10" s="160" t="str">
        <f>_xll.BDP(B10,"short name")</f>
        <v>S&amp;P 500 INDEX</v>
      </c>
      <c r="D10" s="179">
        <v>0</v>
      </c>
      <c r="E10" s="177">
        <v>1.4716141085025025</v>
      </c>
      <c r="F10" s="86">
        <v>0</v>
      </c>
      <c r="G10" s="86">
        <v>0</v>
      </c>
      <c r="H10" s="134"/>
      <c r="I10" s="96">
        <v>0.48</v>
      </c>
      <c r="J10" s="96">
        <v>0.95602793608127934</v>
      </c>
      <c r="K10" s="96">
        <v>0.57999999999999996</v>
      </c>
      <c r="L10" s="96">
        <v>0.67336765239281515</v>
      </c>
      <c r="M10" s="109">
        <v>0.54895934847796579</v>
      </c>
    </row>
    <row r="11" spans="1:15">
      <c r="A11" s="25">
        <v>0</v>
      </c>
      <c r="B11" s="89" t="s">
        <v>16</v>
      </c>
      <c r="C11" s="160" t="str">
        <f>_xll.BDP(B11,"short name")</f>
        <v>MSCI EUROPE</v>
      </c>
      <c r="D11" s="179">
        <v>0</v>
      </c>
      <c r="E11" s="177">
        <v>0</v>
      </c>
      <c r="F11" s="86">
        <v>0</v>
      </c>
      <c r="G11" s="86">
        <v>0</v>
      </c>
      <c r="H11" s="134"/>
      <c r="I11" s="96">
        <v>-1.02</v>
      </c>
      <c r="J11" s="96">
        <v>-1.466157978242546</v>
      </c>
      <c r="K11" s="96">
        <v>-1.8900000000000001</v>
      </c>
      <c r="L11" s="96">
        <v>-1.6023848112033154</v>
      </c>
      <c r="M11" s="109">
        <v>-2.2925100875959177</v>
      </c>
    </row>
    <row r="12" spans="1:15">
      <c r="A12" s="25">
        <v>0</v>
      </c>
      <c r="B12" s="89" t="s">
        <v>19</v>
      </c>
      <c r="C12" s="160" t="str">
        <f>_xll.BDP(B12,"short name")</f>
        <v>ISHARES MSCI EME</v>
      </c>
      <c r="D12" s="179">
        <v>0</v>
      </c>
      <c r="E12" s="177">
        <v>0</v>
      </c>
      <c r="F12" s="86">
        <v>0</v>
      </c>
      <c r="G12" s="86">
        <v>0</v>
      </c>
      <c r="H12" s="134"/>
      <c r="I12" s="96">
        <v>0.15659999999999999</v>
      </c>
      <c r="J12" s="96">
        <v>3.2438336856892701E-2</v>
      </c>
      <c r="K12" s="96">
        <v>0.53900000000000003</v>
      </c>
      <c r="L12" s="96">
        <v>-4.8600795965135356E-2</v>
      </c>
      <c r="M12" s="109">
        <v>1.5848141819307131</v>
      </c>
    </row>
    <row r="13" spans="1:15">
      <c r="A13" s="25">
        <v>0</v>
      </c>
      <c r="B13" s="89" t="s">
        <v>555</v>
      </c>
      <c r="C13" s="160" t="str">
        <f>_xll.BDP(B13,"short name")</f>
        <v>USD-EUR X-RATE</v>
      </c>
      <c r="D13" s="179">
        <v>0</v>
      </c>
      <c r="E13" s="177">
        <v>0</v>
      </c>
      <c r="F13" s="86">
        <v>0</v>
      </c>
      <c r="G13" s="86">
        <v>0</v>
      </c>
      <c r="H13" s="134"/>
      <c r="I13" s="96">
        <v>0.61060000000000003</v>
      </c>
      <c r="J13" s="96">
        <v>1.5518233593821251</v>
      </c>
      <c r="K13" s="96">
        <v>-0.79</v>
      </c>
      <c r="L13" s="96">
        <v>-0.37943854975084923</v>
      </c>
      <c r="M13" s="109">
        <v>-1.4088248142786055</v>
      </c>
    </row>
    <row r="14" spans="1:15">
      <c r="A14" s="25">
        <v>0</v>
      </c>
      <c r="B14" s="89" t="s">
        <v>20</v>
      </c>
      <c r="C14" s="160" t="str">
        <f>_xll.BDP(B14,"short name")</f>
        <v>USD-CNY X-RATE</v>
      </c>
      <c r="D14" s="179">
        <v>0</v>
      </c>
      <c r="E14" s="177">
        <v>3.4909433654157205</v>
      </c>
      <c r="F14" s="86">
        <v>0</v>
      </c>
      <c r="G14" s="86">
        <v>0</v>
      </c>
      <c r="H14" s="134"/>
      <c r="I14" s="96">
        <v>-0.17399999999999999</v>
      </c>
      <c r="J14" s="96">
        <v>-0.7864314057535956</v>
      </c>
      <c r="K14" s="96">
        <v>-0.87</v>
      </c>
      <c r="L14" s="96">
        <v>-1.6703398027934209</v>
      </c>
      <c r="M14" s="109">
        <v>-2.4094739884393652</v>
      </c>
    </row>
    <row r="15" spans="1:15">
      <c r="A15" s="25">
        <v>0</v>
      </c>
      <c r="B15" s="89" t="s">
        <v>21</v>
      </c>
      <c r="C15" s="160" t="str">
        <f>_xll.BDP(B15,"short name")</f>
        <v>USD-KRW X-RATE</v>
      </c>
      <c r="D15" s="179">
        <v>0</v>
      </c>
      <c r="E15" s="177">
        <v>0</v>
      </c>
      <c r="F15" s="86">
        <v>0</v>
      </c>
      <c r="G15" s="86">
        <v>0</v>
      </c>
      <c r="H15" s="134"/>
      <c r="I15" s="96">
        <v>-4.7100000000000003E-2</v>
      </c>
      <c r="J15" s="96">
        <v>-0.11500604918413349</v>
      </c>
      <c r="K15" s="96">
        <v>-0.26</v>
      </c>
      <c r="L15" s="96">
        <v>-0.289265625498696</v>
      </c>
      <c r="M15" s="109">
        <v>-0.71528043317021062</v>
      </c>
    </row>
    <row r="16" spans="1:15">
      <c r="A16" s="25">
        <v>0</v>
      </c>
      <c r="B16" s="89" t="s">
        <v>22</v>
      </c>
      <c r="C16" s="160" t="str">
        <f>_xll.BDP(B16,"short name")</f>
        <v>USD-JPY X-RATE</v>
      </c>
      <c r="D16" s="179">
        <v>0</v>
      </c>
      <c r="E16" s="177">
        <v>0</v>
      </c>
      <c r="F16" s="86">
        <v>0</v>
      </c>
      <c r="G16" s="86">
        <v>0</v>
      </c>
      <c r="H16" s="134"/>
      <c r="I16" s="96">
        <v>0.56510000000000005</v>
      </c>
      <c r="J16" s="96">
        <v>1.2435297080960364</v>
      </c>
      <c r="K16" s="96">
        <v>1.19</v>
      </c>
      <c r="L16" s="96">
        <v>1.5298558551050732</v>
      </c>
      <c r="M16" s="109">
        <v>-0.50927501240855322</v>
      </c>
    </row>
    <row r="17" spans="1:13">
      <c r="A17" s="25">
        <v>0</v>
      </c>
      <c r="B17" s="89" t="s">
        <v>23</v>
      </c>
      <c r="C17" s="160" t="str">
        <f>_xll.BDP(B17,"short name")</f>
        <v>DOLLAR INDEX SPOT</v>
      </c>
      <c r="D17" s="179">
        <v>0</v>
      </c>
      <c r="E17" s="177">
        <v>0</v>
      </c>
      <c r="F17" s="86">
        <v>0</v>
      </c>
      <c r="G17" s="86">
        <v>0</v>
      </c>
      <c r="H17" s="134"/>
      <c r="I17" s="96">
        <v>0.64</v>
      </c>
      <c r="J17" s="96">
        <v>1.9678675143626565</v>
      </c>
      <c r="K17" s="96">
        <v>-0.32</v>
      </c>
      <c r="L17" s="96">
        <v>7.0749461230975239E-2</v>
      </c>
      <c r="M17" s="109">
        <v>-1.2827567725548896</v>
      </c>
    </row>
    <row r="18" spans="1:13">
      <c r="A18" s="25">
        <v>0</v>
      </c>
      <c r="B18" s="89" t="s">
        <v>549</v>
      </c>
      <c r="C18" s="160" t="str">
        <f>_xll.BDP(B18,"short name")</f>
        <v>CNY onshore/offshore</v>
      </c>
      <c r="D18" s="179">
        <v>0</v>
      </c>
      <c r="E18" s="177">
        <v>0</v>
      </c>
      <c r="F18" s="86">
        <v>0</v>
      </c>
      <c r="G18" s="86">
        <v>0</v>
      </c>
      <c r="H18" s="134"/>
      <c r="I18" s="96">
        <v>-3.78E-2</v>
      </c>
      <c r="J18" s="96">
        <v>-0.22073309253859749</v>
      </c>
      <c r="K18" s="96">
        <v>7.8E-2</v>
      </c>
      <c r="L18" s="96">
        <v>0.38090074728362033</v>
      </c>
      <c r="M18" s="109">
        <v>0.25470284847400682</v>
      </c>
    </row>
    <row r="19" spans="1:13">
      <c r="A19" s="25">
        <v>0</v>
      </c>
      <c r="B19" s="89" t="s">
        <v>486</v>
      </c>
      <c r="C19" s="160" t="str">
        <f>_xll.BDP(B19,"short name")</f>
        <v>Generic 1st 'LA' Future</v>
      </c>
      <c r="D19" s="179">
        <v>0</v>
      </c>
      <c r="E19" s="177">
        <v>0</v>
      </c>
      <c r="F19" s="86">
        <v>0</v>
      </c>
      <c r="G19" s="86">
        <v>0</v>
      </c>
      <c r="H19" s="134"/>
      <c r="I19" s="96">
        <v>1.19</v>
      </c>
      <c r="J19" s="96">
        <v>1.0700246619247369</v>
      </c>
      <c r="K19" s="96">
        <v>0.6</v>
      </c>
      <c r="L19" s="96">
        <v>1.9789780969061904E-2</v>
      </c>
      <c r="M19" s="109">
        <v>1.9415612505345099</v>
      </c>
    </row>
    <row r="20" spans="1:13">
      <c r="A20" s="25">
        <v>1</v>
      </c>
      <c r="B20" s="110" t="s">
        <v>585</v>
      </c>
      <c r="C20" s="160" t="str">
        <f>_xll.BDP(B20,"short name")</f>
        <v>aluminum spread between LME SH</v>
      </c>
      <c r="D20" s="179">
        <v>0.44747200256174136</v>
      </c>
      <c r="E20" s="177">
        <v>0.12770691908831944</v>
      </c>
      <c r="F20" s="86">
        <v>-5.7629900480738686E-3</v>
      </c>
      <c r="G20" s="86">
        <v>3.1248122996580391E-2</v>
      </c>
      <c r="H20" s="134"/>
      <c r="I20" s="96">
        <v>-0.25209999999999999</v>
      </c>
      <c r="J20" s="96">
        <v>-0.12479046417287365</v>
      </c>
      <c r="K20" s="96">
        <v>-1.3145</v>
      </c>
      <c r="L20" s="96">
        <v>-0.43700436707938306</v>
      </c>
      <c r="M20" s="109">
        <v>-1.5129445670964052</v>
      </c>
    </row>
    <row r="21" spans="1:13">
      <c r="A21" s="25">
        <v>1</v>
      </c>
      <c r="B21" s="110" t="s">
        <v>66</v>
      </c>
      <c r="C21" s="160" t="str">
        <f>_xll.BDP(B21,"short name")</f>
        <v>POWERSHARES DB B</v>
      </c>
      <c r="D21" s="179">
        <v>0.38346123646398916</v>
      </c>
      <c r="E21" s="177">
        <v>-0.76688288702192164</v>
      </c>
      <c r="F21" s="86">
        <v>7.4662981794130265E-2</v>
      </c>
      <c r="G21" s="86">
        <v>1.7513403634497968E-2</v>
      </c>
      <c r="H21" s="134"/>
      <c r="I21" s="96">
        <v>-0.32879999999999998</v>
      </c>
      <c r="J21" s="96">
        <v>-0.61679025119910225</v>
      </c>
      <c r="K21" s="96">
        <v>0.44169999999999998</v>
      </c>
      <c r="L21" s="96">
        <v>-0.33676648751913429</v>
      </c>
      <c r="M21" s="109">
        <v>1.846866325353542</v>
      </c>
    </row>
    <row r="22" spans="1:13">
      <c r="A22" s="25">
        <v>1</v>
      </c>
      <c r="B22" s="110" t="s">
        <v>70</v>
      </c>
      <c r="C22" s="160" t="str">
        <f>_xll.BDP(B22,"short name")</f>
        <v>Base Metal to Commodity</v>
      </c>
      <c r="D22" s="179">
        <v>0.35978155659384031</v>
      </c>
      <c r="E22" s="177">
        <v>0.68522503178376026</v>
      </c>
      <c r="F22" s="86">
        <v>-9.6915452547301023E-2</v>
      </c>
      <c r="G22" s="86">
        <v>0.16217419754481438</v>
      </c>
      <c r="H22" s="134"/>
      <c r="I22" s="96">
        <v>7.6999999999999999E-2</v>
      </c>
      <c r="J22" s="96">
        <v>-0.12244975814624655</v>
      </c>
      <c r="K22" s="96">
        <v>1.0549999999999999</v>
      </c>
      <c r="L22" s="96">
        <v>4.2342794272399358E-3</v>
      </c>
      <c r="M22" s="109">
        <v>1.9760222903545261</v>
      </c>
    </row>
    <row r="23" spans="1:13">
      <c r="A23" s="25">
        <v>0</v>
      </c>
      <c r="B23" s="89" t="s">
        <v>53</v>
      </c>
      <c r="C23" s="160" t="str">
        <f>_xll.BDP(B23,"short name")</f>
        <v>S&amp;P SUPERCOM ALUMIN IDX</v>
      </c>
      <c r="D23" s="179">
        <v>0.44394766002077329</v>
      </c>
      <c r="E23" s="177">
        <v>0</v>
      </c>
      <c r="F23" s="86">
        <v>0.38151218920908286</v>
      </c>
      <c r="G23" s="86">
        <v>2.2056081182728953</v>
      </c>
      <c r="H23" s="134"/>
      <c r="I23" s="96">
        <v>0.15</v>
      </c>
      <c r="J23" s="96">
        <v>-0.10544786283765804</v>
      </c>
      <c r="K23" s="96">
        <v>2.2200000000000002</v>
      </c>
      <c r="L23" s="96">
        <v>0.14664459879981095</v>
      </c>
      <c r="M23" s="109">
        <v>1.8287314224867459</v>
      </c>
    </row>
    <row r="24" spans="1:13">
      <c r="A24" s="25">
        <v>0</v>
      </c>
      <c r="B24" s="89" t="s">
        <v>646</v>
      </c>
      <c r="C24" s="160" t="str">
        <f>_xll.BDP(B24,"short name")</f>
        <v>ALUMINA LTD</v>
      </c>
      <c r="D24" s="179">
        <v>0</v>
      </c>
      <c r="E24" s="177">
        <v>0</v>
      </c>
      <c r="F24" s="86">
        <v>0</v>
      </c>
      <c r="G24" s="86">
        <v>0</v>
      </c>
      <c r="H24" s="134"/>
      <c r="I24" s="96">
        <v>0.48080000000000001</v>
      </c>
      <c r="J24" s="96">
        <v>0.17575888630185907</v>
      </c>
      <c r="K24" s="96">
        <v>5.5834999999999999</v>
      </c>
      <c r="L24" s="96">
        <v>1.4940406063504559</v>
      </c>
      <c r="M24" s="109">
        <v>2.4695451023895436</v>
      </c>
    </row>
    <row r="25" spans="1:13">
      <c r="A25" s="25">
        <v>0</v>
      </c>
      <c r="B25" s="89" t="s">
        <v>58</v>
      </c>
      <c r="C25" s="160" t="str">
        <f>_xll.BDP(B25,"short name")</f>
        <v>RUSAL</v>
      </c>
      <c r="D25" s="179">
        <v>0</v>
      </c>
      <c r="E25" s="177">
        <v>0</v>
      </c>
      <c r="F25" s="86">
        <v>0</v>
      </c>
      <c r="G25" s="86">
        <v>0</v>
      </c>
      <c r="H25" s="134"/>
      <c r="I25" s="96">
        <v>4.2553000000000001</v>
      </c>
      <c r="J25" s="96">
        <v>1.5512962920492552</v>
      </c>
      <c r="K25" s="96">
        <v>1.5066000000000002</v>
      </c>
      <c r="L25" s="96">
        <v>-0.20594986273513879</v>
      </c>
      <c r="M25" s="109">
        <v>1.7123000789539369</v>
      </c>
    </row>
    <row r="26" spans="1:13">
      <c r="A26" s="25">
        <v>0</v>
      </c>
      <c r="B26" s="110" t="s">
        <v>509</v>
      </c>
      <c r="C26" s="160" t="str">
        <f>_xll.BDP(B26,"short name")</f>
        <v>europe aluminum</v>
      </c>
      <c r="D26" s="179">
        <v>0</v>
      </c>
      <c r="E26" s="177">
        <v>0.44268942058194921</v>
      </c>
      <c r="F26" s="86">
        <v>0</v>
      </c>
      <c r="G26" s="86">
        <v>0</v>
      </c>
      <c r="H26" s="134"/>
      <c r="I26" s="96">
        <v>0.91930000000000001</v>
      </c>
      <c r="J26" s="96">
        <v>0.52113201914854179</v>
      </c>
      <c r="K26" s="96">
        <v>1.9092</v>
      </c>
      <c r="L26" s="96">
        <v>0.31003441311812968</v>
      </c>
      <c r="M26" s="109">
        <v>1.5518543125091611</v>
      </c>
    </row>
    <row r="27" spans="1:13">
      <c r="A27" s="25">
        <v>0</v>
      </c>
      <c r="B27" s="110" t="s">
        <v>510</v>
      </c>
      <c r="C27" s="160" t="str">
        <f>_xll.BDP(B27,"short name")</f>
        <v>china aluminum</v>
      </c>
      <c r="D27" s="179">
        <v>0</v>
      </c>
      <c r="E27" s="177">
        <v>0</v>
      </c>
      <c r="F27" s="86">
        <v>0</v>
      </c>
      <c r="G27" s="86">
        <v>0</v>
      </c>
      <c r="H27" s="134"/>
      <c r="I27" s="96">
        <v>0.44259999999999999</v>
      </c>
      <c r="J27" s="96">
        <v>-3.0823977055969325E-2</v>
      </c>
      <c r="K27" s="96">
        <v>5.8472999999999997</v>
      </c>
      <c r="L27" s="96">
        <v>0.71810475060708889</v>
      </c>
      <c r="M27" s="109">
        <v>0.8669795915262114</v>
      </c>
    </row>
    <row r="28" spans="1:13">
      <c r="A28" s="25">
        <v>0</v>
      </c>
      <c r="B28" s="110" t="s">
        <v>511</v>
      </c>
      <c r="C28" s="160" t="str">
        <f>_xll.BDP(B28,"short name")</f>
        <v>india aluminum</v>
      </c>
      <c r="D28" s="179">
        <v>0</v>
      </c>
      <c r="E28" s="177">
        <v>0</v>
      </c>
      <c r="F28" s="86">
        <v>0</v>
      </c>
      <c r="G28" s="86">
        <v>0</v>
      </c>
      <c r="H28" s="134"/>
      <c r="I28" s="96">
        <v>2.8689</v>
      </c>
      <c r="J28" s="96">
        <v>1.4297654008354679</v>
      </c>
      <c r="K28" s="96">
        <v>3.3384</v>
      </c>
      <c r="L28" s="96">
        <v>0.67742435895276731</v>
      </c>
      <c r="M28" s="109">
        <v>1.6248507777601984</v>
      </c>
    </row>
    <row r="29" spans="1:13">
      <c r="A29" s="204">
        <v>0</v>
      </c>
      <c r="B29" s="176" t="s">
        <v>669</v>
      </c>
      <c r="C29" s="205" t="str">
        <f>_xll.BDP(B29,"name")</f>
        <v>VANECK VECTORS RARE EARTH/ST</v>
      </c>
      <c r="D29" s="206">
        <v>0</v>
      </c>
      <c r="E29" s="207">
        <v>0</v>
      </c>
      <c r="F29" s="218">
        <v>0</v>
      </c>
      <c r="G29" s="218">
        <v>0</v>
      </c>
      <c r="H29" s="208"/>
      <c r="I29" s="209">
        <v>1.0712999999999999</v>
      </c>
      <c r="J29" s="209">
        <v>0.52205547228952864</v>
      </c>
      <c r="K29" s="209">
        <v>2.988</v>
      </c>
      <c r="L29" s="209">
        <v>0.33710048733696157</v>
      </c>
      <c r="M29" s="210">
        <v>1.332765770776704</v>
      </c>
    </row>
    <row r="30" spans="1:13">
      <c r="A30" s="25">
        <v>0</v>
      </c>
      <c r="B30" s="90" t="s">
        <v>516</v>
      </c>
      <c r="C30" s="160" t="str">
        <f>_xll.BDP(B30,"short name")</f>
        <v>CN IR TO Bauxite</v>
      </c>
      <c r="D30" s="179">
        <v>0</v>
      </c>
      <c r="E30" s="177">
        <v>0</v>
      </c>
      <c r="F30" s="86">
        <v>0</v>
      </c>
      <c r="G30" s="86">
        <v>0</v>
      </c>
      <c r="H30" s="134" t="str">
        <f>_xll.BDP(B30,"last update dt")</f>
        <v>7/31/2017</v>
      </c>
      <c r="I30" s="96">
        <v>0</v>
      </c>
      <c r="J30" s="96">
        <v>0</v>
      </c>
      <c r="K30" s="96">
        <v>-11</v>
      </c>
      <c r="L30" s="96">
        <v>-0.59539183559130249</v>
      </c>
      <c r="M30" s="109">
        <v>1.0458431163462401</v>
      </c>
    </row>
    <row r="31" spans="1:13">
      <c r="A31" s="25">
        <v>0</v>
      </c>
      <c r="B31" s="90" t="s">
        <v>517</v>
      </c>
      <c r="C31" s="160" t="str">
        <f>_xll.BDP(B31,"short name")</f>
        <v>CN IR MA Bauxite</v>
      </c>
      <c r="D31" s="179">
        <v>0</v>
      </c>
      <c r="E31" s="177">
        <v>0</v>
      </c>
      <c r="F31" s="86">
        <v>0</v>
      </c>
      <c r="G31" s="86">
        <v>0</v>
      </c>
      <c r="H31" s="134" t="str">
        <f>_xll.BDP(B31,"last update dt")</f>
        <v>7/31/2017</v>
      </c>
      <c r="I31" s="96">
        <v>0</v>
      </c>
      <c r="J31" s="96">
        <v>0</v>
      </c>
      <c r="K31" s="96">
        <v>-29</v>
      </c>
      <c r="L31" s="96">
        <v>-0.76440054820852255</v>
      </c>
      <c r="M31" s="109">
        <v>-0.22252863328206834</v>
      </c>
    </row>
    <row r="32" spans="1:13">
      <c r="A32" s="25">
        <v>0</v>
      </c>
      <c r="B32" s="90" t="s">
        <v>518</v>
      </c>
      <c r="C32" s="160" t="str">
        <f>_xll.BDP(B32,"short name")</f>
        <v>CN IR AU Bauxite</v>
      </c>
      <c r="D32" s="179">
        <v>0</v>
      </c>
      <c r="E32" s="177">
        <v>0</v>
      </c>
      <c r="F32" s="86">
        <v>0</v>
      </c>
      <c r="G32" s="86">
        <v>0</v>
      </c>
      <c r="H32" s="134" t="str">
        <f>_xll.BDP(B32,"last update dt")</f>
        <v>7/31/2017</v>
      </c>
      <c r="I32" s="96">
        <v>0</v>
      </c>
      <c r="J32" s="96">
        <v>0</v>
      </c>
      <c r="K32" s="96">
        <v>-17</v>
      </c>
      <c r="L32" s="96">
        <v>-0.76299070488263976</v>
      </c>
      <c r="M32" s="109">
        <v>1.1962454062614285</v>
      </c>
    </row>
    <row r="33" spans="1:13">
      <c r="A33" s="25">
        <v>0</v>
      </c>
      <c r="B33" s="90" t="s">
        <v>519</v>
      </c>
      <c r="C33" s="160" t="str">
        <f>_xll.BDP(B33,"short name")</f>
        <v>CN IR IN Bauxite</v>
      </c>
      <c r="D33" s="179">
        <v>0</v>
      </c>
      <c r="E33" s="177">
        <v>0</v>
      </c>
      <c r="F33" s="86">
        <v>0</v>
      </c>
      <c r="G33" s="86">
        <v>0</v>
      </c>
      <c r="H33" s="134" t="str">
        <f>_xll.BDP(B33,"last update dt")</f>
        <v>7/31/2017</v>
      </c>
      <c r="I33" s="96">
        <v>0</v>
      </c>
      <c r="J33" s="96">
        <v>0</v>
      </c>
      <c r="K33" s="96">
        <v>-50</v>
      </c>
      <c r="L33" s="96">
        <v>-0.72507279234002053</v>
      </c>
      <c r="M33" s="109">
        <v>-0.91853671220539312</v>
      </c>
    </row>
    <row r="34" spans="1:13">
      <c r="A34" s="25">
        <v>0</v>
      </c>
      <c r="B34" s="90" t="s">
        <v>574</v>
      </c>
      <c r="C34" s="160" t="str">
        <f>_xll.BDP(B34,"short name")</f>
        <v>Aluminium Prod</v>
      </c>
      <c r="D34" s="179">
        <v>0</v>
      </c>
      <c r="E34" s="177">
        <v>0</v>
      </c>
      <c r="F34" s="86">
        <v>0</v>
      </c>
      <c r="G34" s="86">
        <v>0</v>
      </c>
      <c r="H34" s="134" t="str">
        <f>_xll.BDP(B34,"last update dt")</f>
        <v>7/31/2017</v>
      </c>
      <c r="I34" s="96">
        <v>0</v>
      </c>
      <c r="J34" s="96">
        <v>0</v>
      </c>
      <c r="K34" s="96">
        <v>-5.0999999999999996</v>
      </c>
      <c r="L34" s="96">
        <v>-1.4685557222515004</v>
      </c>
      <c r="M34" s="109">
        <v>1.5885231157136268</v>
      </c>
    </row>
    <row r="35" spans="1:13">
      <c r="A35" s="25">
        <v>0</v>
      </c>
      <c r="B35" s="90" t="s">
        <v>576</v>
      </c>
      <c r="C35" s="160" t="str">
        <f>_xll.BDP(B35,"short name")</f>
        <v>CN Prim Al Prod Monthly</v>
      </c>
      <c r="D35" s="179">
        <v>0</v>
      </c>
      <c r="E35" s="177">
        <v>0</v>
      </c>
      <c r="F35" s="86">
        <v>0</v>
      </c>
      <c r="G35" s="86">
        <v>0</v>
      </c>
      <c r="H35" s="134" t="str">
        <f>_xll.BDP(B35,"last update dt")</f>
        <v>6/30/2017</v>
      </c>
      <c r="I35" s="96">
        <v>0</v>
      </c>
      <c r="J35" s="96">
        <v>0</v>
      </c>
      <c r="K35" s="96">
        <v>3</v>
      </c>
      <c r="L35" s="96">
        <v>0.28895608983437543</v>
      </c>
      <c r="M35" s="109">
        <v>1.7019324951701926</v>
      </c>
    </row>
    <row r="36" spans="1:13">
      <c r="A36" s="25">
        <v>0</v>
      </c>
      <c r="B36" s="90" t="s">
        <v>577</v>
      </c>
      <c r="C36" s="160" t="str">
        <f>_xll.BDP(B36,"short name")</f>
        <v>CN Prim Al Cons Monthly</v>
      </c>
      <c r="D36" s="179">
        <v>0</v>
      </c>
      <c r="E36" s="177">
        <v>0</v>
      </c>
      <c r="F36" s="86">
        <v>0</v>
      </c>
      <c r="G36" s="86">
        <v>0</v>
      </c>
      <c r="H36" s="134" t="str">
        <f>_xll.BDP(B36,"last update dt")</f>
        <v>6/30/2017</v>
      </c>
      <c r="I36" s="96">
        <v>0</v>
      </c>
      <c r="J36" s="96">
        <v>0</v>
      </c>
      <c r="K36" s="96">
        <v>3</v>
      </c>
      <c r="L36" s="96">
        <v>0.22764331541517918</v>
      </c>
      <c r="M36" s="109">
        <v>1.5617472560909793</v>
      </c>
    </row>
    <row r="37" spans="1:13">
      <c r="A37" s="25">
        <v>0</v>
      </c>
      <c r="B37" s="90" t="s">
        <v>578</v>
      </c>
      <c r="C37" s="160" t="str">
        <f>_xll.BDP(B37,"short name")</f>
        <v>World Prim Al Prod Monthly</v>
      </c>
      <c r="D37" s="179">
        <v>0</v>
      </c>
      <c r="E37" s="177">
        <v>0</v>
      </c>
      <c r="F37" s="86">
        <v>0</v>
      </c>
      <c r="G37" s="86">
        <v>0</v>
      </c>
      <c r="H37" s="134" t="str">
        <f>_xll.BDP(B37,"last update dt")</f>
        <v>6/30/2017</v>
      </c>
      <c r="I37" s="96">
        <v>0</v>
      </c>
      <c r="J37" s="96">
        <v>0</v>
      </c>
      <c r="K37" s="96">
        <v>1</v>
      </c>
      <c r="L37" s="96">
        <v>0.16422777071757635</v>
      </c>
      <c r="M37" s="109">
        <v>1.6526716123544871</v>
      </c>
    </row>
    <row r="38" spans="1:13">
      <c r="A38" s="25">
        <v>0</v>
      </c>
      <c r="B38" s="90" t="s">
        <v>579</v>
      </c>
      <c r="C38" s="160" t="str">
        <f>_xll.BDP(B38,"short name")</f>
        <v>World Prim Al Cons Monthly</v>
      </c>
      <c r="D38" s="179">
        <v>0</v>
      </c>
      <c r="E38" s="177">
        <v>0</v>
      </c>
      <c r="F38" s="86">
        <v>0</v>
      </c>
      <c r="G38" s="86">
        <v>0</v>
      </c>
      <c r="H38" s="134" t="str">
        <f>_xll.BDP(B38,"last update dt")</f>
        <v>6/30/2017</v>
      </c>
      <c r="I38" s="96">
        <v>0</v>
      </c>
      <c r="J38" s="96">
        <v>0</v>
      </c>
      <c r="K38" s="96">
        <v>1</v>
      </c>
      <c r="L38" s="96">
        <v>5.9221416920874369E-2</v>
      </c>
      <c r="M38" s="109">
        <v>1.688992578220667</v>
      </c>
    </row>
    <row r="39" spans="1:13">
      <c r="A39" s="25">
        <v>0</v>
      </c>
      <c r="B39" s="90" t="s">
        <v>580</v>
      </c>
      <c r="C39" s="160" t="str">
        <f>_xll.BDP(B39,"short name")</f>
        <v>US Prim Al Cons Monthly</v>
      </c>
      <c r="D39" s="179">
        <v>0</v>
      </c>
      <c r="E39" s="177">
        <v>0</v>
      </c>
      <c r="F39" s="86">
        <v>0</v>
      </c>
      <c r="G39" s="86">
        <v>0</v>
      </c>
      <c r="H39" s="134" t="str">
        <f>_xll.BDP(B39,"last update dt")</f>
        <v>6/30/2017</v>
      </c>
      <c r="I39" s="96">
        <v>0</v>
      </c>
      <c r="J39" s="96">
        <v>0</v>
      </c>
      <c r="K39" s="96">
        <v>-1</v>
      </c>
      <c r="L39" s="96">
        <v>-0.1974636981591763</v>
      </c>
      <c r="M39" s="109">
        <v>0.53306240327019372</v>
      </c>
    </row>
    <row r="40" spans="1:13">
      <c r="A40" s="25">
        <v>0</v>
      </c>
      <c r="B40" s="90" t="s">
        <v>581</v>
      </c>
      <c r="C40" s="160" t="str">
        <f>_xll.BDP(B40,"name")</f>
        <v>US Motor Vehicle Assemblies SA</v>
      </c>
      <c r="D40" s="179">
        <v>0</v>
      </c>
      <c r="E40" s="177">
        <v>0</v>
      </c>
      <c r="F40" s="86">
        <v>0</v>
      </c>
      <c r="G40" s="86">
        <v>0</v>
      </c>
      <c r="H40" s="134" t="str">
        <f>_xll.BDP(B40,"last update dt")</f>
        <v>7/31/2017</v>
      </c>
      <c r="I40" s="96">
        <v>0</v>
      </c>
      <c r="J40" s="96">
        <v>0</v>
      </c>
      <c r="K40" s="96">
        <v>-7.06</v>
      </c>
      <c r="L40" s="96">
        <v>-1.5724069754895289</v>
      </c>
      <c r="M40" s="109">
        <v>-1.5254312793117049</v>
      </c>
    </row>
    <row r="41" spans="1:13">
      <c r="A41" s="25">
        <v>0</v>
      </c>
      <c r="B41" s="90" t="s">
        <v>582</v>
      </c>
      <c r="C41" s="160" t="str">
        <f>_xll.BDP(B41,"short name")</f>
        <v>JP Prim Al Cons Monthly</v>
      </c>
      <c r="D41" s="179">
        <v>0</v>
      </c>
      <c r="E41" s="177">
        <v>0</v>
      </c>
      <c r="F41" s="86">
        <v>0</v>
      </c>
      <c r="G41" s="86">
        <v>0</v>
      </c>
      <c r="H41" s="134" t="str">
        <f>_xll.BDP(B41,"last update dt")</f>
        <v>6/30/2017</v>
      </c>
      <c r="I41" s="96">
        <v>0</v>
      </c>
      <c r="J41" s="96">
        <v>0</v>
      </c>
      <c r="K41" s="96">
        <v>0</v>
      </c>
      <c r="L41" s="96">
        <v>-7.2246615412220938E-2</v>
      </c>
      <c r="M41" s="109">
        <v>0.96252885096115126</v>
      </c>
    </row>
    <row r="42" spans="1:13">
      <c r="A42" s="25">
        <v>0</v>
      </c>
      <c r="B42" s="90" t="s">
        <v>583</v>
      </c>
      <c r="C42" s="160" t="str">
        <f>_xll.BDP(B42,"name")</f>
        <v>Japan Vehicle Production YOY</v>
      </c>
      <c r="D42" s="179">
        <v>0</v>
      </c>
      <c r="E42" s="177">
        <v>0</v>
      </c>
      <c r="F42" s="86">
        <v>0</v>
      </c>
      <c r="G42" s="86">
        <v>0</v>
      </c>
      <c r="H42" s="134" t="str">
        <f>_xll.BDP(B42,"last update dt")</f>
        <v>7/31/2017</v>
      </c>
      <c r="I42" s="96">
        <v>0</v>
      </c>
      <c r="J42" s="96">
        <v>0</v>
      </c>
      <c r="K42" s="96">
        <v>24.6</v>
      </c>
      <c r="L42" s="96">
        <v>0.10772286806057289</v>
      </c>
      <c r="M42" s="109">
        <v>3.9280405337571364E-2</v>
      </c>
    </row>
    <row r="43" spans="1:13">
      <c r="A43" s="25">
        <v>0</v>
      </c>
      <c r="B43" s="91" t="s">
        <v>584</v>
      </c>
      <c r="C43" s="161" t="str">
        <f>_xll.BDP(B43,"name")</f>
        <v>Japan Vehicle Sales YOY</v>
      </c>
      <c r="D43" s="179">
        <v>0</v>
      </c>
      <c r="E43" s="177">
        <v>0</v>
      </c>
      <c r="F43" s="112">
        <v>0</v>
      </c>
      <c r="G43" s="112">
        <v>0</v>
      </c>
      <c r="H43" s="158" t="str">
        <f>_xll.BDP(B43,"last update dt")</f>
        <v>7/31/2017</v>
      </c>
      <c r="I43" s="113">
        <v>0</v>
      </c>
      <c r="J43" s="113">
        <v>0</v>
      </c>
      <c r="K43" s="113">
        <v>-111.8</v>
      </c>
      <c r="L43" s="113">
        <v>-0.25980103663531567</v>
      </c>
      <c r="M43" s="114">
        <v>-0.33549927884447722</v>
      </c>
    </row>
    <row r="48" spans="1:13">
      <c r="B48" s="25" t="s">
        <v>573</v>
      </c>
      <c r="D48" s="25">
        <v>0</v>
      </c>
      <c r="E48" s="25">
        <v>0</v>
      </c>
    </row>
    <row r="49" spans="2:13">
      <c r="B49" s="25" t="s">
        <v>34</v>
      </c>
      <c r="D49" s="25">
        <v>0</v>
      </c>
      <c r="E49" s="25">
        <v>0</v>
      </c>
    </row>
    <row r="50" spans="2:13">
      <c r="B50" s="25" t="s">
        <v>514</v>
      </c>
      <c r="D50" s="25">
        <v>0</v>
      </c>
      <c r="E50" s="25">
        <v>0</v>
      </c>
    </row>
    <row r="51" spans="2:13">
      <c r="B51" s="25" t="s">
        <v>47</v>
      </c>
      <c r="C51" s="142" t="str">
        <f>_xll.BDP(B51,"short name")</f>
        <v>BI GL Aluminum Cmp</v>
      </c>
      <c r="D51" s="97">
        <v>9.4595731844955492E-6</v>
      </c>
      <c r="E51" s="97">
        <v>2.0092700293824001E-4</v>
      </c>
      <c r="F51" s="26"/>
      <c r="G51" s="26"/>
      <c r="H51" s="149"/>
    </row>
    <row r="52" spans="2:13">
      <c r="B52" s="159" t="s">
        <v>507</v>
      </c>
      <c r="C52" s="142" t="str">
        <f>_xll.BDP(B52,"short name")</f>
        <v>AL Del Stocks</v>
      </c>
      <c r="D52" s="97">
        <v>0.35163249021779702</v>
      </c>
      <c r="E52" s="97">
        <v>7.4786023016633299E-2</v>
      </c>
      <c r="F52" s="26"/>
      <c r="G52" s="26"/>
      <c r="H52" s="149"/>
    </row>
    <row r="53" spans="2:13">
      <c r="B53" s="159" t="s">
        <v>515</v>
      </c>
      <c r="C53" s="142" t="str">
        <f>_xll.BDP(B53,"short name")</f>
        <v>Bauxite Imports China</v>
      </c>
      <c r="D53" s="97">
        <v>0.28462660808179002</v>
      </c>
      <c r="E53" s="97">
        <v>0.60158245653855003</v>
      </c>
      <c r="F53" s="26"/>
      <c r="G53" s="26"/>
      <c r="H53" s="149"/>
    </row>
    <row r="54" spans="2:13">
      <c r="B54" s="25" t="s">
        <v>512</v>
      </c>
      <c r="C54" s="142" t="str">
        <f>_xll.BDP(B54,"short name")</f>
        <v>#N/A Invalid Security</v>
      </c>
      <c r="D54" s="97">
        <v>0.21288369048777001</v>
      </c>
      <c r="E54" s="97">
        <v>0.50927760598304395</v>
      </c>
      <c r="F54" s="26"/>
      <c r="G54" s="26"/>
      <c r="H54" s="149"/>
      <c r="I54" s="98" t="str">
        <f>_xll.BDP($B54,I$5)</f>
        <v>#N/A Invalid Security</v>
      </c>
      <c r="J54" s="98">
        <v>-6.14069052671379E-2</v>
      </c>
      <c r="K54" s="98" t="str">
        <f>_xll.BDP($B54,K$5)</f>
        <v>#N/A Invalid Security</v>
      </c>
      <c r="L54" s="98">
        <v>1.55436048223293</v>
      </c>
      <c r="M54" s="98">
        <v>-3.4978145833125902</v>
      </c>
    </row>
    <row r="55" spans="2:13">
      <c r="B55" s="25" t="s">
        <v>513</v>
      </c>
      <c r="C55" s="142" t="str">
        <f>_xll.BDP(B55,"short name")</f>
        <v>#N/A Invalid Security</v>
      </c>
      <c r="D55" s="97">
        <v>0.12150469576984201</v>
      </c>
      <c r="E55" s="97">
        <v>0.76249752803631099</v>
      </c>
      <c r="F55" s="26"/>
      <c r="G55" s="26"/>
      <c r="H55" s="149"/>
      <c r="I55" s="98" t="str">
        <f>_xll.BDP($B55,I$5)</f>
        <v>#N/A Invalid Security</v>
      </c>
      <c r="J55" s="98">
        <v>-5.2563786696545101E-2</v>
      </c>
      <c r="K55" s="98" t="str">
        <f>_xll.BDP($B55,K$5)</f>
        <v>#N/A Invalid Security</v>
      </c>
      <c r="L55" s="98">
        <v>0.160167111248187</v>
      </c>
      <c r="M55" s="98">
        <v>0.13733103542192299</v>
      </c>
    </row>
    <row r="56" spans="2:13">
      <c r="B56" s="90" t="s">
        <v>575</v>
      </c>
      <c r="C56" s="160" t="str">
        <f>_xll.BDP(B56,"short name")</f>
        <v>Primary Aluminum Prod China</v>
      </c>
      <c r="D56" s="179">
        <v>0</v>
      </c>
      <c r="E56" s="177">
        <v>0</v>
      </c>
      <c r="F56" s="86"/>
      <c r="G56" s="86"/>
      <c r="H56" s="134" t="str">
        <f>_xll.BDP(B56,"last update dt")</f>
        <v>12/31/2015</v>
      </c>
      <c r="I56" s="96">
        <v>0</v>
      </c>
      <c r="J56" s="96">
        <v>0</v>
      </c>
      <c r="K56" s="96">
        <v>0.31</v>
      </c>
      <c r="L56" s="96">
        <v>-0.37758412808807901</v>
      </c>
      <c r="M56" s="109">
        <v>1.2735234573154199</v>
      </c>
    </row>
  </sheetData>
  <conditionalFormatting sqref="D51:G56 D6:G43">
    <cfRule type="cellIs" dxfId="20" priority="14" operator="equal">
      <formula>0</formula>
    </cfRule>
  </conditionalFormatting>
  <conditionalFormatting sqref="D51:G56 D6:G43">
    <cfRule type="cellIs" dxfId="19" priority="11" operator="equal">
      <formula>0</formula>
    </cfRule>
  </conditionalFormatting>
  <conditionalFormatting sqref="L1:L1048576 J1:J1048576">
    <cfRule type="cellIs" dxfId="18" priority="7" operator="lessThan">
      <formula>-0.8</formula>
    </cfRule>
    <cfRule type="cellIs" dxfId="17" priority="8" operator="greaterThan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M50"/>
  <sheetViews>
    <sheetView workbookViewId="0">
      <selection activeCell="I6" sqref="I6:M38"/>
    </sheetView>
  </sheetViews>
  <sheetFormatPr defaultRowHeight="12.75"/>
  <cols>
    <col min="1" max="1" width="9.140625" style="25"/>
    <col min="2" max="2" width="16.85546875" style="25" bestFit="1" customWidth="1"/>
    <col min="3" max="3" width="27" style="25" bestFit="1" customWidth="1"/>
    <col min="4" max="7" width="9.140625" style="25"/>
    <col min="8" max="8" width="9.28515625" style="58" customWidth="1"/>
    <col min="9" max="9" width="10.85546875" style="98" bestFit="1" customWidth="1"/>
    <col min="10" max="10" width="9.140625" style="98"/>
    <col min="11" max="11" width="9.42578125" style="98" customWidth="1"/>
    <col min="12" max="13" width="9.140625" style="98"/>
    <col min="14" max="16384" width="9.140625" style="25"/>
  </cols>
  <sheetData>
    <row r="1" spans="1:13">
      <c r="D1" s="212" t="s">
        <v>718</v>
      </c>
      <c r="E1" s="212" t="s">
        <v>719</v>
      </c>
      <c r="F1" s="212" t="s">
        <v>405</v>
      </c>
      <c r="G1" s="212" t="s">
        <v>407</v>
      </c>
      <c r="H1" s="144"/>
    </row>
    <row r="2" spans="1:13">
      <c r="D2" s="25" t="s">
        <v>15</v>
      </c>
      <c r="E2" s="25" t="s">
        <v>15</v>
      </c>
      <c r="F2" s="25" t="s">
        <v>15</v>
      </c>
      <c r="G2" s="25" t="s">
        <v>15</v>
      </c>
    </row>
    <row r="5" spans="1:13">
      <c r="B5" s="100" t="s">
        <v>606</v>
      </c>
      <c r="C5" s="101" t="s">
        <v>607</v>
      </c>
      <c r="D5" s="27" t="s">
        <v>614</v>
      </c>
      <c r="E5" s="27" t="s">
        <v>615</v>
      </c>
      <c r="F5" s="27" t="s">
        <v>616</v>
      </c>
      <c r="G5" s="27" t="s">
        <v>617</v>
      </c>
      <c r="H5" s="145" t="s">
        <v>608</v>
      </c>
      <c r="I5" s="107" t="s">
        <v>599</v>
      </c>
      <c r="J5" s="107" t="s">
        <v>597</v>
      </c>
      <c r="K5" s="107" t="s">
        <v>598</v>
      </c>
      <c r="L5" s="107" t="s">
        <v>595</v>
      </c>
      <c r="M5" s="108" t="s">
        <v>596</v>
      </c>
    </row>
    <row r="6" spans="1:13">
      <c r="A6" s="25">
        <v>0</v>
      </c>
      <c r="B6" s="89" t="s">
        <v>11</v>
      </c>
      <c r="C6" s="160" t="str">
        <f>_xll.BDP(B6,"short name")</f>
        <v>TOPIX INDEX (TOKYO)</v>
      </c>
      <c r="D6" s="179">
        <v>0</v>
      </c>
      <c r="E6" s="177">
        <v>0</v>
      </c>
      <c r="F6" s="177">
        <v>0</v>
      </c>
      <c r="G6" s="177">
        <v>3.7540002645579613</v>
      </c>
      <c r="H6" s="134"/>
      <c r="I6" s="96">
        <v>0.62</v>
      </c>
      <c r="J6" s="96">
        <v>1.1302338481033884</v>
      </c>
      <c r="K6" s="96">
        <v>0.47</v>
      </c>
      <c r="L6" s="96">
        <v>0.36261900067458164</v>
      </c>
      <c r="M6" s="109">
        <v>-0.27304294363049408</v>
      </c>
    </row>
    <row r="7" spans="1:13">
      <c r="A7" s="25">
        <v>0</v>
      </c>
      <c r="B7" s="89" t="s">
        <v>12</v>
      </c>
      <c r="C7" s="160" t="str">
        <f>_xll.BDP(B7,"short name")</f>
        <v>HANG SENG INDEX</v>
      </c>
      <c r="D7" s="179">
        <v>0</v>
      </c>
      <c r="E7" s="177">
        <v>0</v>
      </c>
      <c r="F7" s="177">
        <v>0</v>
      </c>
      <c r="G7" s="177">
        <v>0</v>
      </c>
      <c r="H7" s="134"/>
      <c r="I7" s="96">
        <v>1.19</v>
      </c>
      <c r="J7" s="96">
        <v>1.4385477852615753</v>
      </c>
      <c r="K7" s="96">
        <v>2.5300000000000002</v>
      </c>
      <c r="L7" s="96">
        <v>1.2512926499483432</v>
      </c>
      <c r="M7" s="109">
        <v>1.8921261821056885</v>
      </c>
    </row>
    <row r="8" spans="1:13">
      <c r="A8" s="25">
        <v>0</v>
      </c>
      <c r="B8" s="89" t="s">
        <v>13</v>
      </c>
      <c r="C8" s="160" t="str">
        <f>_xll.BDP(B8,"short name")</f>
        <v>TAIWAN TAIEX INDEX</v>
      </c>
      <c r="D8" s="179">
        <v>0</v>
      </c>
      <c r="E8" s="177">
        <v>0</v>
      </c>
      <c r="F8" s="177">
        <v>0</v>
      </c>
      <c r="G8" s="177">
        <v>0</v>
      </c>
      <c r="H8" s="134"/>
      <c r="I8" s="96">
        <v>0.69</v>
      </c>
      <c r="J8" s="96">
        <v>1.1276345447962424</v>
      </c>
      <c r="K8" s="96">
        <v>1.56</v>
      </c>
      <c r="L8" s="96">
        <v>0.96117373592732636</v>
      </c>
      <c r="M8" s="109">
        <v>1.6326820838004574</v>
      </c>
    </row>
    <row r="9" spans="1:13">
      <c r="A9" s="25">
        <v>0</v>
      </c>
      <c r="B9" s="89" t="s">
        <v>14</v>
      </c>
      <c r="C9" s="160" t="str">
        <f>_xll.BDP(B9,"short name")</f>
        <v>KOSPI INDEX</v>
      </c>
      <c r="D9" s="179">
        <v>0</v>
      </c>
      <c r="E9" s="177">
        <v>0</v>
      </c>
      <c r="F9" s="177">
        <v>0</v>
      </c>
      <c r="G9" s="177">
        <v>-3.8940673575332636</v>
      </c>
      <c r="H9" s="134"/>
      <c r="I9" s="96">
        <v>0.32</v>
      </c>
      <c r="J9" s="96">
        <v>0.61264841759412414</v>
      </c>
      <c r="K9" s="96">
        <v>0.25</v>
      </c>
      <c r="L9" s="96">
        <v>0.24158573594765528</v>
      </c>
      <c r="M9" s="109">
        <v>-0.56036643679021458</v>
      </c>
    </row>
    <row r="10" spans="1:13">
      <c r="A10" s="25">
        <v>0</v>
      </c>
      <c r="B10" s="89" t="s">
        <v>15</v>
      </c>
      <c r="C10" s="160" t="str">
        <f>_xll.BDP(B10,"short name")</f>
        <v>S&amp;P 500 INDEX</v>
      </c>
      <c r="D10" s="179">
        <v>0.96812218525994431</v>
      </c>
      <c r="E10" s="177">
        <v>0.95013126837446049</v>
      </c>
      <c r="F10" s="177">
        <v>0</v>
      </c>
      <c r="G10" s="177">
        <v>0</v>
      </c>
      <c r="H10" s="134"/>
      <c r="I10" s="96">
        <v>0.5</v>
      </c>
      <c r="J10" s="96">
        <v>0.99743260211501028</v>
      </c>
      <c r="K10" s="96">
        <v>0.59</v>
      </c>
      <c r="L10" s="96">
        <v>0.68741067544876611</v>
      </c>
      <c r="M10" s="109">
        <v>0.59427042043486145</v>
      </c>
    </row>
    <row r="11" spans="1:13">
      <c r="A11" s="25">
        <v>0</v>
      </c>
      <c r="B11" s="89" t="s">
        <v>16</v>
      </c>
      <c r="C11" s="160" t="str">
        <f>_xll.BDP(B11,"short name")</f>
        <v>MSCI EUROPE</v>
      </c>
      <c r="D11" s="179">
        <v>0</v>
      </c>
      <c r="E11" s="177">
        <v>0</v>
      </c>
      <c r="F11" s="177">
        <v>0</v>
      </c>
      <c r="G11" s="177">
        <v>0</v>
      </c>
      <c r="H11" s="134"/>
      <c r="I11" s="96">
        <v>-1.02</v>
      </c>
      <c r="J11" s="96">
        <v>-1.466157978242546</v>
      </c>
      <c r="K11" s="96">
        <v>-1.8900000000000001</v>
      </c>
      <c r="L11" s="96">
        <v>-1.6023848112033154</v>
      </c>
      <c r="M11" s="109">
        <v>-2.2925100875959177</v>
      </c>
    </row>
    <row r="12" spans="1:13">
      <c r="A12" s="25">
        <v>0</v>
      </c>
      <c r="B12" s="89" t="s">
        <v>19</v>
      </c>
      <c r="C12" s="160" t="str">
        <f>_xll.BDP(B12,"short name")</f>
        <v>ISHARES MSCI EME</v>
      </c>
      <c r="D12" s="179">
        <v>0</v>
      </c>
      <c r="E12" s="177">
        <v>0</v>
      </c>
      <c r="F12" s="177">
        <v>0</v>
      </c>
      <c r="G12" s="177">
        <v>0</v>
      </c>
      <c r="H12" s="134"/>
      <c r="I12" s="96">
        <v>0.1938</v>
      </c>
      <c r="J12" s="96">
        <v>8.1592384539683316E-2</v>
      </c>
      <c r="K12" s="96">
        <v>0.56140000000000001</v>
      </c>
      <c r="L12" s="96">
        <v>-3.4193842185455105E-2</v>
      </c>
      <c r="M12" s="109">
        <v>1.5957942023139853</v>
      </c>
    </row>
    <row r="13" spans="1:13">
      <c r="A13" s="25">
        <v>0</v>
      </c>
      <c r="B13" s="89" t="s">
        <v>555</v>
      </c>
      <c r="C13" s="160" t="str">
        <f>_xll.BDP(B13,"short name")</f>
        <v>USD-EUR X-RATE</v>
      </c>
      <c r="D13" s="179">
        <v>0</v>
      </c>
      <c r="E13" s="177">
        <v>0</v>
      </c>
      <c r="F13" s="177">
        <v>0</v>
      </c>
      <c r="G13" s="177">
        <v>0</v>
      </c>
      <c r="H13" s="134"/>
      <c r="I13" s="96">
        <v>0.59870000000000001</v>
      </c>
      <c r="J13" s="96">
        <v>1.5269170239860357</v>
      </c>
      <c r="K13" s="96">
        <v>-0.78</v>
      </c>
      <c r="L13" s="96">
        <v>-0.36780785009432948</v>
      </c>
      <c r="M13" s="109">
        <v>-1.4184897839424568</v>
      </c>
    </row>
    <row r="14" spans="1:13">
      <c r="A14" s="25">
        <v>0</v>
      </c>
      <c r="B14" s="89" t="s">
        <v>20</v>
      </c>
      <c r="C14" s="160" t="str">
        <f>_xll.BDP(B14,"short name")</f>
        <v>USD-CNY X-RATE</v>
      </c>
      <c r="D14" s="179">
        <v>0</v>
      </c>
      <c r="E14" s="177">
        <v>0</v>
      </c>
      <c r="F14" s="177">
        <v>0</v>
      </c>
      <c r="G14" s="177">
        <v>0</v>
      </c>
      <c r="H14" s="134"/>
      <c r="I14" s="96">
        <v>-0.17399999999999999</v>
      </c>
      <c r="J14" s="96">
        <v>-0.7864314057535956</v>
      </c>
      <c r="K14" s="96">
        <v>-0.87</v>
      </c>
      <c r="L14" s="96">
        <v>-1.6703398027934209</v>
      </c>
      <c r="M14" s="109">
        <v>-2.4094739884393652</v>
      </c>
    </row>
    <row r="15" spans="1:13">
      <c r="A15" s="25">
        <v>0</v>
      </c>
      <c r="B15" s="89" t="s">
        <v>21</v>
      </c>
      <c r="C15" s="160" t="str">
        <f>_xll.BDP(B15,"short name")</f>
        <v>USD-KRW X-RATE</v>
      </c>
      <c r="D15" s="179">
        <v>0</v>
      </c>
      <c r="E15" s="177">
        <v>0</v>
      </c>
      <c r="F15" s="177">
        <v>0</v>
      </c>
      <c r="G15" s="177">
        <v>0</v>
      </c>
      <c r="H15" s="134"/>
      <c r="I15" s="96">
        <v>-8.5400000000000004E-2</v>
      </c>
      <c r="J15" s="96">
        <v>-0.20677948736834414</v>
      </c>
      <c r="K15" s="96">
        <v>-0.23</v>
      </c>
      <c r="L15" s="96">
        <v>-0.25882570281235928</v>
      </c>
      <c r="M15" s="109">
        <v>-0.75336594021859504</v>
      </c>
    </row>
    <row r="16" spans="1:13">
      <c r="A16" s="25">
        <v>0</v>
      </c>
      <c r="B16" s="89" t="s">
        <v>22</v>
      </c>
      <c r="C16" s="160" t="str">
        <f>_xll.BDP(B16,"short name")</f>
        <v>USD-JPY X-RATE</v>
      </c>
      <c r="D16" s="179">
        <v>0</v>
      </c>
      <c r="E16" s="177">
        <v>0</v>
      </c>
      <c r="F16" s="177">
        <v>0</v>
      </c>
      <c r="G16" s="177">
        <v>0</v>
      </c>
      <c r="H16" s="134"/>
      <c r="I16" s="96">
        <v>0.56510000000000005</v>
      </c>
      <c r="J16" s="96">
        <v>1.2435297080960364</v>
      </c>
      <c r="K16" s="96">
        <v>1.19</v>
      </c>
      <c r="L16" s="96">
        <v>1.5298558551050732</v>
      </c>
      <c r="M16" s="109">
        <v>-0.50927501240855322</v>
      </c>
    </row>
    <row r="17" spans="1:13">
      <c r="A17" s="25">
        <v>0</v>
      </c>
      <c r="B17" s="89" t="s">
        <v>23</v>
      </c>
      <c r="C17" s="160" t="str">
        <f>_xll.BDP(B17,"short name")</f>
        <v>DOLLAR INDEX SPOT</v>
      </c>
      <c r="D17" s="179">
        <v>0</v>
      </c>
      <c r="E17" s="177">
        <v>0</v>
      </c>
      <c r="F17" s="177">
        <v>0</v>
      </c>
      <c r="G17" s="177">
        <v>0</v>
      </c>
      <c r="H17" s="134"/>
      <c r="I17" s="96">
        <v>0.64</v>
      </c>
      <c r="J17" s="96">
        <v>1.9678675143626565</v>
      </c>
      <c r="K17" s="96">
        <v>-0.34</v>
      </c>
      <c r="L17" s="96">
        <v>4.2450738933363999E-2</v>
      </c>
      <c r="M17" s="109">
        <v>-1.2810871681306943</v>
      </c>
    </row>
    <row r="18" spans="1:13">
      <c r="A18" s="25">
        <v>0</v>
      </c>
      <c r="B18" s="110" t="s">
        <v>549</v>
      </c>
      <c r="C18" s="160" t="str">
        <f>_xll.BDP(B18,"short name")</f>
        <v>CNY onshore/offshore</v>
      </c>
      <c r="D18" s="179">
        <v>0</v>
      </c>
      <c r="E18" s="177">
        <v>0</v>
      </c>
      <c r="F18" s="177">
        <v>0</v>
      </c>
      <c r="G18" s="177">
        <v>0</v>
      </c>
      <c r="H18" s="134"/>
      <c r="I18" s="96">
        <v>-3.4799999999999998E-2</v>
      </c>
      <c r="J18" s="96">
        <v>-0.20062344633934617</v>
      </c>
      <c r="K18" s="96">
        <v>7.9500000000000001E-2</v>
      </c>
      <c r="L18" s="96">
        <v>0.38657883007065097</v>
      </c>
      <c r="M18" s="109">
        <v>0.26104291536538982</v>
      </c>
    </row>
    <row r="19" spans="1:13">
      <c r="A19" s="25">
        <v>0</v>
      </c>
      <c r="B19" s="89" t="s">
        <v>637</v>
      </c>
      <c r="C19" s="160" t="str">
        <f>_xll.BDP(B19,"short name")</f>
        <v>Generic 1st 'XB' Future</v>
      </c>
      <c r="D19" s="179">
        <v>0</v>
      </c>
      <c r="E19" s="177">
        <v>0.14193836718413286</v>
      </c>
      <c r="F19" s="177">
        <v>0.60584562723828261</v>
      </c>
      <c r="G19" s="177">
        <v>0</v>
      </c>
      <c r="H19" s="134"/>
      <c r="I19" s="96">
        <v>3.9</v>
      </c>
      <c r="J19" s="96">
        <v>2.0804135344364387</v>
      </c>
      <c r="K19" s="96">
        <v>14.28</v>
      </c>
      <c r="L19" s="96">
        <v>3.0648725486603392</v>
      </c>
      <c r="M19" s="109">
        <v>3.2945461227960786</v>
      </c>
    </row>
    <row r="20" spans="1:13">
      <c r="A20" s="25">
        <v>0</v>
      </c>
      <c r="B20" s="89" t="s">
        <v>486</v>
      </c>
      <c r="C20" s="160" t="str">
        <f>_xll.BDP(B20,"short name")</f>
        <v>Generic 1st 'LA' Future</v>
      </c>
      <c r="D20" s="179">
        <v>0</v>
      </c>
      <c r="E20" s="177">
        <v>0</v>
      </c>
      <c r="F20" s="177">
        <v>-0.65142318435257607</v>
      </c>
      <c r="G20" s="177">
        <v>0</v>
      </c>
      <c r="H20" s="134"/>
      <c r="I20" s="96">
        <v>1.19</v>
      </c>
      <c r="J20" s="96">
        <v>1.0700246619247369</v>
      </c>
      <c r="K20" s="96">
        <v>0.6</v>
      </c>
      <c r="L20" s="96">
        <v>1.9789780969061904E-2</v>
      </c>
      <c r="M20" s="109">
        <v>1.9415612505345099</v>
      </c>
    </row>
    <row r="21" spans="1:13">
      <c r="A21" s="25">
        <v>0</v>
      </c>
      <c r="B21" s="89" t="s">
        <v>66</v>
      </c>
      <c r="C21" s="160" t="str">
        <f>_xll.BDP(B21,"short name")</f>
        <v>POWERSHARES DB B</v>
      </c>
      <c r="D21" s="179">
        <v>0</v>
      </c>
      <c r="E21" s="177">
        <v>0</v>
      </c>
      <c r="F21" s="177">
        <v>0</v>
      </c>
      <c r="G21" s="177">
        <v>1.8500733218082286</v>
      </c>
      <c r="H21" s="134"/>
      <c r="I21" s="96">
        <v>-0.32879999999999998</v>
      </c>
      <c r="J21" s="96">
        <v>-0.61679025119910225</v>
      </c>
      <c r="K21" s="96">
        <v>0.44169999999999998</v>
      </c>
      <c r="L21" s="96">
        <v>-0.33676648751913429</v>
      </c>
      <c r="M21" s="109">
        <v>1.8457930408176892</v>
      </c>
    </row>
    <row r="22" spans="1:13">
      <c r="A22" s="25">
        <v>0</v>
      </c>
      <c r="B22" s="89" t="s">
        <v>70</v>
      </c>
      <c r="C22" s="160" t="str">
        <f>_xll.BDP(B22,"short name")</f>
        <v>Base Metal to Commodity</v>
      </c>
      <c r="D22" s="179">
        <v>0</v>
      </c>
      <c r="E22" s="177">
        <v>0</v>
      </c>
      <c r="F22" s="177">
        <v>0.99063053991943939</v>
      </c>
      <c r="G22" s="177">
        <v>0</v>
      </c>
      <c r="H22" s="134"/>
      <c r="I22" s="96">
        <v>7.6999999999999999E-2</v>
      </c>
      <c r="J22" s="96">
        <v>-0.12244975814624655</v>
      </c>
      <c r="K22" s="96">
        <v>1.1235999999999999</v>
      </c>
      <c r="L22" s="96">
        <v>3.7069803198496017E-2</v>
      </c>
      <c r="M22" s="109">
        <v>1.9760222903545261</v>
      </c>
    </row>
    <row r="23" spans="1:13">
      <c r="A23" s="25">
        <v>0</v>
      </c>
      <c r="B23" s="90" t="s">
        <v>581</v>
      </c>
      <c r="C23" s="160" t="str">
        <f>_xll.BDP(B23,"name")</f>
        <v>US Motor Vehicle Assemblies SA</v>
      </c>
      <c r="D23" s="179">
        <v>0</v>
      </c>
      <c r="E23" s="177">
        <v>0</v>
      </c>
      <c r="F23" s="177">
        <v>0</v>
      </c>
      <c r="G23" s="177">
        <v>0</v>
      </c>
      <c r="H23" s="134" t="str">
        <f>_xll.BDP(B23,"last update dt")</f>
        <v>7/31/2017</v>
      </c>
      <c r="I23" s="96">
        <v>0</v>
      </c>
      <c r="J23" s="96">
        <v>0</v>
      </c>
      <c r="K23" s="96">
        <v>-7.06</v>
      </c>
      <c r="L23" s="96">
        <v>-1.5724069754895289</v>
      </c>
      <c r="M23" s="109">
        <v>-1.5254312793117049</v>
      </c>
    </row>
    <row r="24" spans="1:13">
      <c r="A24" s="25">
        <v>0</v>
      </c>
      <c r="B24" s="90" t="s">
        <v>618</v>
      </c>
      <c r="C24" s="160" t="str">
        <f>_xll.BDP(B24,"name")</f>
        <v>Total Japanese Auto Sales In U</v>
      </c>
      <c r="D24" s="179">
        <v>0</v>
      </c>
      <c r="E24" s="177">
        <v>0</v>
      </c>
      <c r="F24" s="177">
        <v>0</v>
      </c>
      <c r="G24" s="177">
        <v>0</v>
      </c>
      <c r="H24" s="134" t="str">
        <f>_xll.BDP(B24,"last update dt")</f>
        <v>7/31/2017</v>
      </c>
      <c r="I24" s="96">
        <v>0</v>
      </c>
      <c r="J24" s="96">
        <v>0</v>
      </c>
      <c r="K24" s="96">
        <v>4</v>
      </c>
      <c r="L24" s="96">
        <v>0.11579674393743898</v>
      </c>
      <c r="M24" s="109">
        <v>1.1914718007669753</v>
      </c>
    </row>
    <row r="25" spans="1:13">
      <c r="A25" s="25">
        <v>0</v>
      </c>
      <c r="B25" s="90" t="s">
        <v>619</v>
      </c>
      <c r="C25" s="160" t="str">
        <f>_xll.BDP(B25,"name")</f>
        <v>US Auto Sales Toyota Total Car</v>
      </c>
      <c r="D25" s="179">
        <v>0</v>
      </c>
      <c r="E25" s="177">
        <v>0</v>
      </c>
      <c r="F25" s="177">
        <v>0</v>
      </c>
      <c r="G25" s="177">
        <v>0</v>
      </c>
      <c r="H25" s="134" t="str">
        <f>_xll.BDP(B25,"last update dt")</f>
        <v>7/31/2017</v>
      </c>
      <c r="I25" s="96">
        <v>0</v>
      </c>
      <c r="J25" s="96">
        <v>0</v>
      </c>
      <c r="K25" s="96">
        <v>6</v>
      </c>
      <c r="L25" s="96">
        <v>0.24090518412496292</v>
      </c>
      <c r="M25" s="109">
        <v>-0.7516001448108488</v>
      </c>
    </row>
    <row r="26" spans="1:13">
      <c r="A26" s="25">
        <v>0</v>
      </c>
      <c r="B26" s="90" t="s">
        <v>620</v>
      </c>
      <c r="C26" s="160" t="str">
        <f>_xll.BDP(B26,"name")</f>
        <v>US Auto Sales Honda Total Cars</v>
      </c>
      <c r="D26" s="179">
        <v>0</v>
      </c>
      <c r="E26" s="177">
        <v>0</v>
      </c>
      <c r="F26" s="177">
        <v>0</v>
      </c>
      <c r="G26" s="177">
        <v>0</v>
      </c>
      <c r="H26" s="134" t="str">
        <f>_xll.BDP(B26,"last update dt")</f>
        <v>7/31/2017</v>
      </c>
      <c r="I26" s="96">
        <v>0</v>
      </c>
      <c r="J26" s="96">
        <v>0</v>
      </c>
      <c r="K26" s="96">
        <v>10</v>
      </c>
      <c r="L26" s="96">
        <v>0.45216413210476625</v>
      </c>
      <c r="M26" s="109">
        <v>0.856252177701191</v>
      </c>
    </row>
    <row r="27" spans="1:13">
      <c r="A27" s="25">
        <v>0</v>
      </c>
      <c r="B27" s="90" t="s">
        <v>621</v>
      </c>
      <c r="C27" s="160" t="str">
        <f>_xll.BDP(B27,"name")</f>
        <v>US Auto Sales Nissan Total Car</v>
      </c>
      <c r="D27" s="179">
        <v>0</v>
      </c>
      <c r="E27" s="177">
        <v>0</v>
      </c>
      <c r="F27" s="177">
        <v>0</v>
      </c>
      <c r="G27" s="177">
        <v>0</v>
      </c>
      <c r="H27" s="134" t="str">
        <f>_xll.BDP(B27,"last update dt")</f>
        <v>7/31/2017</v>
      </c>
      <c r="I27" s="96">
        <v>0</v>
      </c>
      <c r="J27" s="96">
        <v>0</v>
      </c>
      <c r="K27" s="96">
        <v>-14</v>
      </c>
      <c r="L27" s="96">
        <v>-0.78604097780685422</v>
      </c>
      <c r="M27" s="109">
        <v>-0.38161262611914842</v>
      </c>
    </row>
    <row r="28" spans="1:13">
      <c r="A28" s="25">
        <v>0</v>
      </c>
      <c r="B28" s="90" t="s">
        <v>622</v>
      </c>
      <c r="C28" s="160" t="str">
        <f>_xll.BDP(B28,"name")</f>
        <v>Thailand Car Sales Toyota</v>
      </c>
      <c r="D28" s="179">
        <v>0</v>
      </c>
      <c r="E28" s="177">
        <v>0</v>
      </c>
      <c r="F28" s="177">
        <v>0</v>
      </c>
      <c r="G28" s="177">
        <v>0</v>
      </c>
      <c r="H28" s="134" t="str">
        <f>_xll.BDP(B28,"last update dt")</f>
        <v>6/30/2017</v>
      </c>
      <c r="I28" s="96">
        <v>0</v>
      </c>
      <c r="J28" s="96">
        <v>0</v>
      </c>
      <c r="K28" s="96">
        <v>0</v>
      </c>
      <c r="L28" s="96">
        <v>-0.12870376775615561</v>
      </c>
      <c r="M28" s="109">
        <v>-1.1204145057978621</v>
      </c>
    </row>
    <row r="29" spans="1:13">
      <c r="A29" s="25">
        <v>0</v>
      </c>
      <c r="B29" s="90" t="s">
        <v>628</v>
      </c>
      <c r="C29" s="160" t="str">
        <f>_xll.BDP(B29,"name")</f>
        <v>Asia Pacific Vehicle Sales</v>
      </c>
      <c r="D29" s="179">
        <v>0</v>
      </c>
      <c r="E29" s="177">
        <v>0</v>
      </c>
      <c r="F29" s="177">
        <v>0</v>
      </c>
      <c r="G29" s="177">
        <v>0</v>
      </c>
      <c r="H29" s="134" t="str">
        <f>_xll.BDP(B29,"last update dt")</f>
        <v>6/30/2017</v>
      </c>
      <c r="I29" s="96">
        <v>0</v>
      </c>
      <c r="J29" s="96">
        <v>0</v>
      </c>
      <c r="K29" s="96">
        <v>4.2699999999999996</v>
      </c>
      <c r="L29" s="96">
        <v>0.20008674156670853</v>
      </c>
      <c r="M29" s="109">
        <v>0.41614143463788394</v>
      </c>
    </row>
    <row r="30" spans="1:13">
      <c r="A30" s="25">
        <v>0</v>
      </c>
      <c r="B30" s="90" t="s">
        <v>629</v>
      </c>
      <c r="C30" s="160" t="str">
        <f>_xll.BDP(B30,"name")</f>
        <v>China Automobile Sales Passeng</v>
      </c>
      <c r="D30" s="179">
        <v>0</v>
      </c>
      <c r="E30" s="177">
        <v>0</v>
      </c>
      <c r="F30" s="177">
        <v>0</v>
      </c>
      <c r="G30" s="177">
        <v>0</v>
      </c>
      <c r="H30" s="134" t="str">
        <f>_xll.BDP(B30,"last update dt")</f>
        <v>7/31/2017</v>
      </c>
      <c r="I30" s="96">
        <v>0</v>
      </c>
      <c r="J30" s="96">
        <v>0</v>
      </c>
      <c r="K30" s="96">
        <v>-8</v>
      </c>
      <c r="L30" s="96">
        <v>-0.59449193682010204</v>
      </c>
      <c r="M30" s="109">
        <v>2.0692707013162816E-2</v>
      </c>
    </row>
    <row r="31" spans="1:13">
      <c r="A31" s="25">
        <v>0</v>
      </c>
      <c r="B31" s="90" t="s">
        <v>630</v>
      </c>
      <c r="C31" s="160" t="str">
        <f>_xll.BDP(B31,"name")</f>
        <v>South Korea Vehicle Sales</v>
      </c>
      <c r="D31" s="179">
        <v>0</v>
      </c>
      <c r="E31" s="177">
        <v>0</v>
      </c>
      <c r="F31" s="177">
        <v>0</v>
      </c>
      <c r="G31" s="177">
        <v>0</v>
      </c>
      <c r="H31" s="134" t="str">
        <f>_xll.BDP(B31,"last update dt")</f>
        <v>7/31/2017</v>
      </c>
      <c r="I31" s="96">
        <v>0</v>
      </c>
      <c r="J31" s="96">
        <v>0</v>
      </c>
      <c r="K31" s="96">
        <v>4.8499999999999996</v>
      </c>
      <c r="L31" s="96">
        <v>0.22528447992959905</v>
      </c>
      <c r="M31" s="109">
        <v>1.0979911600209087</v>
      </c>
    </row>
    <row r="32" spans="1:13">
      <c r="A32" s="25">
        <v>0</v>
      </c>
      <c r="B32" s="90" t="s">
        <v>623</v>
      </c>
      <c r="C32" s="160" t="str">
        <f>_xll.BDP(B32,"name")</f>
        <v>Vehicle True Cost of Incentive</v>
      </c>
      <c r="D32" s="179">
        <v>0</v>
      </c>
      <c r="E32" s="177">
        <v>0</v>
      </c>
      <c r="F32" s="177">
        <v>0</v>
      </c>
      <c r="G32" s="177">
        <v>0</v>
      </c>
      <c r="H32" s="134" t="str">
        <f>_xll.BDP(B32,"last update dt")</f>
        <v>3/31/2016</v>
      </c>
      <c r="I32" s="96">
        <v>0</v>
      </c>
      <c r="J32" s="96">
        <v>0</v>
      </c>
      <c r="K32" s="96">
        <v>-1</v>
      </c>
      <c r="L32" s="96">
        <v>-0.3470143615520111</v>
      </c>
      <c r="M32" s="109">
        <v>2.1949528975899995</v>
      </c>
    </row>
    <row r="33" spans="1:13">
      <c r="A33" s="25">
        <v>0</v>
      </c>
      <c r="B33" s="90" t="s">
        <v>624</v>
      </c>
      <c r="C33" s="160" t="str">
        <f>_xll.BDP(B33,"name")</f>
        <v>Vehicle True Cost of Incentive</v>
      </c>
      <c r="D33" s="179">
        <v>0</v>
      </c>
      <c r="E33" s="177">
        <v>0</v>
      </c>
      <c r="F33" s="177">
        <v>0</v>
      </c>
      <c r="G33" s="177">
        <v>0</v>
      </c>
      <c r="H33" s="134" t="str">
        <f>_xll.BDP(B33,"last update dt")</f>
        <v>3/31/2016</v>
      </c>
      <c r="I33" s="96">
        <v>0</v>
      </c>
      <c r="J33" s="96">
        <v>0</v>
      </c>
      <c r="K33" s="96">
        <v>0</v>
      </c>
      <c r="L33" s="96">
        <v>-9.6222438690750298E-2</v>
      </c>
      <c r="M33" s="109">
        <v>0.84165502228441558</v>
      </c>
    </row>
    <row r="34" spans="1:13">
      <c r="A34" s="25">
        <v>0</v>
      </c>
      <c r="B34" s="90" t="s">
        <v>625</v>
      </c>
      <c r="C34" s="160" t="str">
        <f>_xll.BDP(B34,"name")</f>
        <v>Vehicle True Cost of Incentive</v>
      </c>
      <c r="D34" s="179">
        <v>0</v>
      </c>
      <c r="E34" s="177">
        <v>0</v>
      </c>
      <c r="F34" s="177">
        <v>0</v>
      </c>
      <c r="G34" s="177">
        <v>0</v>
      </c>
      <c r="H34" s="134" t="str">
        <f>_xll.BDP(B34,"last update dt")</f>
        <v>3/31/2016</v>
      </c>
      <c r="I34" s="96">
        <v>0</v>
      </c>
      <c r="J34" s="96">
        <v>0</v>
      </c>
      <c r="K34" s="96">
        <v>-5</v>
      </c>
      <c r="L34" s="96">
        <v>-0.88034708007602414</v>
      </c>
      <c r="M34" s="109">
        <v>0.91671662602339232</v>
      </c>
    </row>
    <row r="35" spans="1:13">
      <c r="A35" s="25">
        <v>0</v>
      </c>
      <c r="B35" s="90" t="s">
        <v>626</v>
      </c>
      <c r="C35" s="160" t="str">
        <f>_xll.BDP(B35,"name")</f>
        <v>Vehicle True Cost of Incentive</v>
      </c>
      <c r="D35" s="179">
        <v>0</v>
      </c>
      <c r="E35" s="177">
        <v>0</v>
      </c>
      <c r="F35" s="177">
        <v>0</v>
      </c>
      <c r="G35" s="177">
        <v>0</v>
      </c>
      <c r="H35" s="134" t="str">
        <f>_xll.BDP(B35,"last update dt")</f>
        <v>3/31/2016</v>
      </c>
      <c r="I35" s="96">
        <v>0</v>
      </c>
      <c r="J35" s="96">
        <v>0</v>
      </c>
      <c r="K35" s="96">
        <v>-9</v>
      </c>
      <c r="L35" s="96">
        <v>-0.92595169467536975</v>
      </c>
      <c r="M35" s="109">
        <v>-0.51786816663193413</v>
      </c>
    </row>
    <row r="36" spans="1:13">
      <c r="A36" s="25">
        <v>0</v>
      </c>
      <c r="B36" s="90" t="s">
        <v>627</v>
      </c>
      <c r="C36" s="160" t="str">
        <f>_xll.BDP(B36,"name")</f>
        <v>Vehicle True Cost of Incentive</v>
      </c>
      <c r="D36" s="179">
        <v>0</v>
      </c>
      <c r="E36" s="177">
        <v>0</v>
      </c>
      <c r="F36" s="177">
        <v>0</v>
      </c>
      <c r="G36" s="177">
        <v>0</v>
      </c>
      <c r="H36" s="134" t="str">
        <f>_xll.BDP(B36,"last update dt")</f>
        <v>3/31/2016</v>
      </c>
      <c r="I36" s="96">
        <v>0</v>
      </c>
      <c r="J36" s="96">
        <v>0</v>
      </c>
      <c r="K36" s="96">
        <v>23</v>
      </c>
      <c r="L36" s="96">
        <v>1.8488744965306894</v>
      </c>
      <c r="M36" s="109">
        <v>1.942096787077491</v>
      </c>
    </row>
    <row r="37" spans="1:13">
      <c r="A37" s="25">
        <v>0</v>
      </c>
      <c r="B37" s="90" t="s">
        <v>631</v>
      </c>
      <c r="C37" s="160" t="str">
        <f>_xll.BDP(B37,"name")</f>
        <v>Japan Vehicle Production</v>
      </c>
      <c r="D37" s="179">
        <v>0</v>
      </c>
      <c r="E37" s="177">
        <v>0</v>
      </c>
      <c r="F37" s="177">
        <v>0</v>
      </c>
      <c r="G37" s="177">
        <v>0</v>
      </c>
      <c r="H37" s="134" t="str">
        <f>_xll.BDP(B37,"last update dt")</f>
        <v>7/31/2017</v>
      </c>
      <c r="I37" s="96">
        <v>0</v>
      </c>
      <c r="J37" s="96">
        <v>0</v>
      </c>
      <c r="K37" s="96">
        <v>24</v>
      </c>
      <c r="L37" s="96">
        <v>1.6054528541655844</v>
      </c>
      <c r="M37" s="109">
        <v>0.75875726991705827</v>
      </c>
    </row>
    <row r="38" spans="1:13">
      <c r="A38" s="25">
        <v>0</v>
      </c>
      <c r="B38" s="91" t="s">
        <v>632</v>
      </c>
      <c r="C38" s="161" t="str">
        <f>_xll.BDP(B38,"name")</f>
        <v>Japan Vehicle Sales</v>
      </c>
      <c r="D38" s="179">
        <v>0</v>
      </c>
      <c r="E38" s="177">
        <v>0</v>
      </c>
      <c r="F38" s="177">
        <v>0</v>
      </c>
      <c r="G38" s="177">
        <v>0</v>
      </c>
      <c r="H38" s="158" t="str">
        <f>_xll.BDP(B38,"last update dt")</f>
        <v>7/31/2017</v>
      </c>
      <c r="I38" s="113">
        <v>0</v>
      </c>
      <c r="J38" s="113">
        <v>0</v>
      </c>
      <c r="K38" s="113">
        <v>-11.8</v>
      </c>
      <c r="L38" s="113">
        <v>-0.57479807115108639</v>
      </c>
      <c r="M38" s="114">
        <v>4.9860144300015334E-2</v>
      </c>
    </row>
    <row r="43" spans="1:13" s="49" customFormat="1">
      <c r="I43" s="84"/>
      <c r="J43" s="84"/>
      <c r="K43" s="84"/>
      <c r="L43" s="84"/>
      <c r="M43" s="84"/>
    </row>
    <row r="44" spans="1:13" s="49" customFormat="1">
      <c r="I44" s="84"/>
      <c r="J44" s="84"/>
      <c r="K44" s="84"/>
      <c r="L44" s="84"/>
      <c r="M44" s="84"/>
    </row>
    <row r="45" spans="1:13" s="49" customFormat="1">
      <c r="I45" s="84"/>
      <c r="J45" s="84"/>
      <c r="K45" s="84"/>
      <c r="L45" s="84"/>
      <c r="M45" s="84"/>
    </row>
    <row r="46" spans="1:13" s="49" customFormat="1">
      <c r="C46" s="144"/>
      <c r="D46" s="149"/>
      <c r="E46" s="149"/>
      <c r="F46" s="149"/>
      <c r="G46" s="149"/>
      <c r="H46" s="149"/>
      <c r="I46" s="84"/>
      <c r="J46" s="84"/>
      <c r="K46" s="84"/>
      <c r="L46" s="84"/>
      <c r="M46" s="84"/>
    </row>
    <row r="47" spans="1:13" s="49" customFormat="1">
      <c r="C47" s="144"/>
      <c r="D47" s="149"/>
      <c r="E47" s="149"/>
      <c r="F47" s="149"/>
      <c r="G47" s="149"/>
      <c r="H47" s="149"/>
      <c r="I47" s="84"/>
      <c r="J47" s="84"/>
      <c r="K47" s="84"/>
      <c r="L47" s="84"/>
      <c r="M47" s="84"/>
    </row>
    <row r="48" spans="1:13" s="49" customFormat="1">
      <c r="C48" s="144"/>
      <c r="D48" s="149"/>
      <c r="E48" s="149"/>
      <c r="F48" s="149"/>
      <c r="G48" s="149"/>
      <c r="H48" s="149"/>
      <c r="I48" s="84"/>
      <c r="J48" s="84"/>
      <c r="K48" s="84"/>
      <c r="L48" s="84"/>
      <c r="M48" s="84"/>
    </row>
    <row r="49" spans="3:13" s="49" customFormat="1">
      <c r="C49" s="144"/>
      <c r="D49" s="149"/>
      <c r="E49" s="149"/>
      <c r="F49" s="149"/>
      <c r="G49" s="149"/>
      <c r="H49" s="149"/>
      <c r="I49" s="84"/>
      <c r="J49" s="84"/>
      <c r="K49" s="84"/>
      <c r="L49" s="84"/>
      <c r="M49" s="84"/>
    </row>
    <row r="50" spans="3:13" s="49" customFormat="1">
      <c r="C50" s="144"/>
      <c r="D50" s="149"/>
      <c r="E50" s="149"/>
      <c r="F50" s="149"/>
      <c r="G50" s="149"/>
      <c r="H50" s="149"/>
      <c r="I50" s="84"/>
      <c r="J50" s="84"/>
      <c r="K50" s="84"/>
      <c r="L50" s="84"/>
      <c r="M50" s="84"/>
    </row>
  </sheetData>
  <conditionalFormatting sqref="D6:E38">
    <cfRule type="cellIs" dxfId="16" priority="14" operator="equal">
      <formula>0</formula>
    </cfRule>
  </conditionalFormatting>
  <conditionalFormatting sqref="D6:E38">
    <cfRule type="cellIs" dxfId="15" priority="13" operator="equal">
      <formula>0</formula>
    </cfRule>
  </conditionalFormatting>
  <conditionalFormatting sqref="L51:L1048576 J51:J1048576 L1:L42 J1:J42">
    <cfRule type="cellIs" dxfId="14" priority="10" operator="lessThan">
      <formula>-0.8</formula>
    </cfRule>
    <cfRule type="cellIs" dxfId="13" priority="11" operator="greaterThan">
      <formula>0.8</formula>
    </cfRule>
  </conditionalFormatting>
  <conditionalFormatting sqref="F6:G38">
    <cfRule type="cellIs" dxfId="12" priority="3" operator="equal">
      <formula>0</formula>
    </cfRule>
  </conditionalFormatting>
  <conditionalFormatting sqref="F6:G38">
    <cfRule type="cellIs" dxfId="11" priority="2" operator="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8"/>
  <dimension ref="A1:M53"/>
  <sheetViews>
    <sheetView workbookViewId="0">
      <selection activeCell="H17" sqref="H17"/>
    </sheetView>
  </sheetViews>
  <sheetFormatPr defaultRowHeight="15"/>
  <cols>
    <col min="1" max="1" width="9.140625" style="50"/>
    <col min="2" max="2" width="13.5703125" style="25" bestFit="1" customWidth="1"/>
    <col min="3" max="3" width="24.7109375" style="50" bestFit="1" customWidth="1"/>
    <col min="4" max="7" width="12" style="50" bestFit="1" customWidth="1"/>
    <col min="8" max="8" width="11.85546875" style="50" bestFit="1" customWidth="1"/>
    <col min="9" max="13" width="9.140625" style="38"/>
    <col min="14" max="16384" width="9.140625" style="50"/>
  </cols>
  <sheetData>
    <row r="1" spans="1:13">
      <c r="B1" s="27"/>
      <c r="C1" s="27"/>
      <c r="D1" s="163" t="s">
        <v>369</v>
      </c>
      <c r="E1" s="163"/>
      <c r="F1" s="163"/>
      <c r="G1" s="163"/>
      <c r="H1" s="116"/>
      <c r="I1" s="98"/>
      <c r="J1" s="98"/>
      <c r="K1" s="98"/>
      <c r="L1" s="98"/>
      <c r="M1" s="98"/>
    </row>
    <row r="2" spans="1:13">
      <c r="B2" s="27"/>
      <c r="C2" s="27"/>
      <c r="D2" s="163" t="s">
        <v>12</v>
      </c>
      <c r="E2" s="163"/>
      <c r="F2" s="163"/>
      <c r="G2" s="163"/>
      <c r="H2" s="116"/>
      <c r="I2" s="98"/>
      <c r="J2" s="98"/>
      <c r="K2" s="98"/>
      <c r="L2" s="98"/>
      <c r="M2" s="98"/>
    </row>
    <row r="3" spans="1:13">
      <c r="B3" s="27"/>
      <c r="C3" s="27" t="s">
        <v>551</v>
      </c>
      <c r="D3" s="163">
        <v>0</v>
      </c>
      <c r="E3" s="163"/>
      <c r="F3" s="163"/>
      <c r="G3" s="163"/>
      <c r="H3" s="116"/>
      <c r="I3" s="98"/>
      <c r="J3" s="98"/>
      <c r="K3" s="98"/>
      <c r="L3" s="98"/>
      <c r="M3" s="98"/>
    </row>
    <row r="4" spans="1:13">
      <c r="B4" s="27"/>
      <c r="C4" s="27" t="s">
        <v>559</v>
      </c>
      <c r="D4" s="163">
        <v>-1.1599999999999999</v>
      </c>
      <c r="E4" s="163"/>
      <c r="F4" s="163"/>
      <c r="G4" s="163"/>
      <c r="H4" s="116"/>
      <c r="I4" s="98"/>
      <c r="J4" s="98"/>
      <c r="K4" s="98"/>
      <c r="L4" s="98"/>
      <c r="M4" s="98"/>
    </row>
    <row r="5" spans="1:13">
      <c r="B5" s="27" t="s">
        <v>606</v>
      </c>
      <c r="C5" s="27" t="s">
        <v>607</v>
      </c>
      <c r="D5" s="163"/>
      <c r="E5" s="163"/>
      <c r="F5" s="163"/>
      <c r="G5" s="163"/>
      <c r="H5" s="136" t="s">
        <v>608</v>
      </c>
      <c r="I5" s="107" t="s">
        <v>599</v>
      </c>
      <c r="J5" s="107" t="s">
        <v>597</v>
      </c>
      <c r="K5" s="107" t="s">
        <v>598</v>
      </c>
      <c r="L5" s="107" t="s">
        <v>595</v>
      </c>
      <c r="M5" s="108" t="s">
        <v>596</v>
      </c>
    </row>
    <row r="6" spans="1:13">
      <c r="A6" s="50">
        <v>0</v>
      </c>
      <c r="B6" s="32" t="s">
        <v>12</v>
      </c>
      <c r="C6" s="32" t="str">
        <f>_xll.BDP(B6,"short name")</f>
        <v>HANG SENG INDEX</v>
      </c>
      <c r="D6" s="177">
        <v>-0.16164776024095601</v>
      </c>
      <c r="E6" s="97"/>
      <c r="F6" s="97"/>
      <c r="G6" s="97"/>
      <c r="H6" s="133"/>
      <c r="I6" s="96">
        <v>-1.82</v>
      </c>
      <c r="J6" s="96">
        <v>-0.88071511778662404</v>
      </c>
      <c r="K6" s="96">
        <v>-6.44</v>
      </c>
      <c r="L6" s="96">
        <v>-1.31049593349549</v>
      </c>
      <c r="M6" s="109">
        <v>-1.9924742332538301</v>
      </c>
    </row>
    <row r="7" spans="1:13">
      <c r="A7" s="50">
        <v>0</v>
      </c>
      <c r="B7" s="32" t="s">
        <v>90</v>
      </c>
      <c r="C7" s="32" t="str">
        <f>_xll.BDP(B7,"short name")</f>
        <v>SHANGHAI SE A SHARE INDX</v>
      </c>
      <c r="D7" s="177">
        <v>0</v>
      </c>
      <c r="E7" s="97"/>
      <c r="F7" s="97"/>
      <c r="G7" s="97"/>
      <c r="H7" s="133"/>
      <c r="I7" s="96">
        <v>-3.23</v>
      </c>
      <c r="J7" s="96">
        <v>-0.91906114136511696</v>
      </c>
      <c r="K7" s="96">
        <v>-4.2300000000000004</v>
      </c>
      <c r="L7" s="96">
        <v>-0.19843536634645401</v>
      </c>
      <c r="M7" s="109">
        <v>-1.4706048345912099</v>
      </c>
    </row>
    <row r="8" spans="1:13">
      <c r="A8" s="50">
        <v>0</v>
      </c>
      <c r="B8" s="32" t="s">
        <v>370</v>
      </c>
      <c r="C8" s="32" t="str">
        <f>_xll.BDP(B8,"short name")</f>
        <v>ISHARES MSCI EME</v>
      </c>
      <c r="D8" s="177">
        <v>0.37400058726172197</v>
      </c>
      <c r="E8" s="97"/>
      <c r="F8" s="97"/>
      <c r="G8" s="97"/>
      <c r="H8" s="133"/>
      <c r="I8" s="96">
        <v>1.3097000000000001</v>
      </c>
      <c r="J8" s="96">
        <v>1.26910336673999</v>
      </c>
      <c r="K8" s="96">
        <v>-2.1537999999999999</v>
      </c>
      <c r="L8" s="96">
        <v>-3.0674167680287901E-2</v>
      </c>
      <c r="M8" s="109">
        <v>-1.3274866996272401</v>
      </c>
    </row>
    <row r="9" spans="1:13">
      <c r="A9" s="50">
        <v>0</v>
      </c>
      <c r="B9" s="32" t="s">
        <v>11</v>
      </c>
      <c r="C9" s="32" t="str">
        <f>_xll.BDP(B9,"short name")</f>
        <v>TOPIX INDEX (TOKYO)</v>
      </c>
      <c r="D9" s="177">
        <v>0</v>
      </c>
      <c r="E9" s="97"/>
      <c r="F9" s="97"/>
      <c r="G9" s="97"/>
      <c r="H9" s="133"/>
      <c r="I9" s="96">
        <v>-2.8</v>
      </c>
      <c r="J9" s="96">
        <v>-1.4334150502277601</v>
      </c>
      <c r="K9" s="96">
        <v>-7.47</v>
      </c>
      <c r="L9" s="96">
        <v>-1.6372957285372001</v>
      </c>
      <c r="M9" s="109">
        <v>-2.3952031745904798</v>
      </c>
    </row>
    <row r="10" spans="1:13">
      <c r="A10" s="50">
        <v>0</v>
      </c>
      <c r="B10" s="32" t="s">
        <v>16</v>
      </c>
      <c r="C10" s="32" t="str">
        <f>_xll.BDP(B10,"short name")</f>
        <v>MSCI EUROPE</v>
      </c>
      <c r="D10" s="177">
        <v>0</v>
      </c>
      <c r="E10" s="97"/>
      <c r="F10" s="97"/>
      <c r="G10" s="97"/>
      <c r="H10" s="133"/>
      <c r="I10" s="96">
        <v>-3.22</v>
      </c>
      <c r="J10" s="96">
        <v>-1.7898576280598799</v>
      </c>
      <c r="K10" s="96">
        <v>-6.41</v>
      </c>
      <c r="L10" s="96">
        <v>-1.57831424366988</v>
      </c>
      <c r="M10" s="109">
        <v>-1.8934241336581601</v>
      </c>
    </row>
    <row r="11" spans="1:13">
      <c r="A11" s="50">
        <v>0</v>
      </c>
      <c r="B11" s="32" t="s">
        <v>91</v>
      </c>
      <c r="C11" s="32" t="str">
        <f>_xll.BDP(B11,"short name")</f>
        <v>S&amp;P/ASX 200 INDEX</v>
      </c>
      <c r="D11" s="177">
        <v>0</v>
      </c>
      <c r="E11" s="97"/>
      <c r="F11" s="97"/>
      <c r="G11" s="97"/>
      <c r="H11" s="133"/>
      <c r="I11" s="96">
        <v>0.46400000000000002</v>
      </c>
      <c r="J11" s="96">
        <v>0.47844054698551802</v>
      </c>
      <c r="K11" s="96">
        <v>-0.92400000000000004</v>
      </c>
      <c r="L11" s="96">
        <v>-0.24623467902146201</v>
      </c>
      <c r="M11" s="109">
        <v>-1.38510182433748</v>
      </c>
    </row>
    <row r="12" spans="1:13">
      <c r="A12" s="50">
        <v>0</v>
      </c>
      <c r="B12" s="32" t="s">
        <v>22</v>
      </c>
      <c r="C12" s="32" t="str">
        <f>_xll.BDP(B12,"short name")</f>
        <v>USD-JPY X-RATE</v>
      </c>
      <c r="D12" s="177">
        <v>0.42829391406967199</v>
      </c>
      <c r="E12" s="97"/>
      <c r="F12" s="97"/>
      <c r="G12" s="97"/>
      <c r="H12" s="133"/>
      <c r="I12" s="96">
        <v>0.68410000000000004</v>
      </c>
      <c r="J12" s="96">
        <v>1.9331753541556</v>
      </c>
      <c r="K12" s="96">
        <v>-0.27</v>
      </c>
      <c r="L12" s="96">
        <v>0.50453030480974104</v>
      </c>
      <c r="M12" s="109">
        <v>-0.89194236052090503</v>
      </c>
    </row>
    <row r="13" spans="1:13">
      <c r="A13" s="50">
        <v>0</v>
      </c>
      <c r="B13" s="32" t="s">
        <v>555</v>
      </c>
      <c r="C13" s="32" t="str">
        <f>_xll.BDP(B13,"short name")</f>
        <v>USD-EUR X-RATE</v>
      </c>
      <c r="D13" s="177">
        <v>0</v>
      </c>
      <c r="E13" s="97"/>
      <c r="F13" s="97"/>
      <c r="G13" s="97"/>
      <c r="H13" s="133"/>
      <c r="I13" s="96">
        <v>0.501</v>
      </c>
      <c r="J13" s="96">
        <v>0.98292147977486299</v>
      </c>
      <c r="K13" s="96">
        <v>0.28000000000000003</v>
      </c>
      <c r="L13" s="96">
        <v>0.191621301285645</v>
      </c>
      <c r="M13" s="109">
        <v>0.900661835242071</v>
      </c>
    </row>
    <row r="14" spans="1:13">
      <c r="A14" s="50">
        <v>0</v>
      </c>
      <c r="B14" s="32" t="s">
        <v>554</v>
      </c>
      <c r="C14" s="32" t="str">
        <f>_xll.BDP(B14,"short name")</f>
        <v>USD-AUD X-RATE</v>
      </c>
      <c r="D14" s="177">
        <v>0</v>
      </c>
      <c r="E14" s="97"/>
      <c r="F14" s="97"/>
      <c r="G14" s="97"/>
      <c r="H14" s="133"/>
      <c r="I14" s="96">
        <v>-1.1397999999999999</v>
      </c>
      <c r="J14" s="96">
        <v>-1.7392024861387601</v>
      </c>
      <c r="K14" s="96">
        <v>-0.06</v>
      </c>
      <c r="L14" s="96">
        <v>-0.57695907427362703</v>
      </c>
      <c r="M14" s="109">
        <v>0.76784330873427897</v>
      </c>
    </row>
    <row r="15" spans="1:13">
      <c r="A15" s="50">
        <v>0</v>
      </c>
      <c r="B15" s="32" t="s">
        <v>20</v>
      </c>
      <c r="C15" s="32" t="str">
        <f>_xll.BDP(B15,"short name")</f>
        <v>USD-CNY X-RATE</v>
      </c>
      <c r="D15" s="177">
        <v>0</v>
      </c>
      <c r="E15" s="97"/>
      <c r="F15" s="97"/>
      <c r="G15" s="97"/>
      <c r="H15" s="133"/>
      <c r="I15" s="96">
        <v>-4.5999999999999999E-3</v>
      </c>
      <c r="J15" s="96">
        <v>-0.286881662061301</v>
      </c>
      <c r="K15" s="96">
        <v>-0.11</v>
      </c>
      <c r="L15" s="96">
        <v>-1.0041083043988901</v>
      </c>
      <c r="M15" s="109">
        <v>1.0465039346999601</v>
      </c>
    </row>
    <row r="16" spans="1:13">
      <c r="A16" s="50">
        <v>0</v>
      </c>
      <c r="B16" s="32" t="s">
        <v>95</v>
      </c>
      <c r="C16" s="32" t="str">
        <f>_xll.BDP(B16,"short name")</f>
        <v>AP Dollar Index</v>
      </c>
      <c r="D16" s="177">
        <v>0</v>
      </c>
      <c r="E16" s="97"/>
      <c r="F16" s="97"/>
      <c r="G16" s="97"/>
      <c r="H16" s="133"/>
      <c r="I16" s="96">
        <v>0.15</v>
      </c>
      <c r="J16" s="96">
        <v>0.92806869491445698</v>
      </c>
      <c r="K16" s="96">
        <v>0.1</v>
      </c>
      <c r="L16" s="96">
        <v>0.81365645495003902</v>
      </c>
      <c r="M16" s="109">
        <v>-0.990227429086869</v>
      </c>
    </row>
    <row r="17" spans="1:13">
      <c r="A17" s="50">
        <v>0</v>
      </c>
      <c r="B17" s="32" t="s">
        <v>552</v>
      </c>
      <c r="C17" s="32" t="str">
        <f>_xll.BDP(B17,"short name")</f>
        <v>JPM EMCI Live Spot</v>
      </c>
      <c r="D17" s="177">
        <v>0</v>
      </c>
      <c r="E17" s="97"/>
      <c r="F17" s="97"/>
      <c r="G17" s="97"/>
      <c r="H17" s="133"/>
      <c r="I17" s="96">
        <v>8.5999999999999993E-2</v>
      </c>
      <c r="J17" s="96">
        <v>0.78836145585037598</v>
      </c>
      <c r="K17" s="96">
        <v>-1.466</v>
      </c>
      <c r="L17" s="96">
        <v>-0.842274740299505</v>
      </c>
      <c r="M17" s="109">
        <v>-1.53928637301047</v>
      </c>
    </row>
    <row r="18" spans="1:13">
      <c r="A18" s="50">
        <v>0</v>
      </c>
      <c r="B18" s="32" t="s">
        <v>24</v>
      </c>
      <c r="C18" s="32" t="str">
        <f>_xll.BDP(B18,"short name")</f>
        <v>DOLLAR INDEX SPOT</v>
      </c>
      <c r="D18" s="177">
        <v>0</v>
      </c>
      <c r="E18" s="97"/>
      <c r="F18" s="97"/>
      <c r="G18" s="97"/>
      <c r="H18" s="133"/>
      <c r="I18" s="96">
        <v>0.19</v>
      </c>
      <c r="J18" s="96">
        <v>0.31703125067833099</v>
      </c>
      <c r="K18" s="96">
        <v>0.19</v>
      </c>
      <c r="L18" s="96">
        <v>-7.3082447077255197E-2</v>
      </c>
      <c r="M18" s="109">
        <v>1.3383115792999101</v>
      </c>
    </row>
    <row r="19" spans="1:13">
      <c r="A19" s="50">
        <v>0</v>
      </c>
      <c r="B19" s="27" t="s">
        <v>549</v>
      </c>
      <c r="C19" s="27" t="str">
        <f>_xll.BDP(B19,"short name")</f>
        <v>CNY onshore/offshore</v>
      </c>
      <c r="D19" s="177">
        <v>0</v>
      </c>
      <c r="E19" s="97"/>
      <c r="F19" s="97"/>
      <c r="G19" s="97"/>
      <c r="H19" s="133"/>
      <c r="I19" s="96">
        <v>-2.8799999999999999E-2</v>
      </c>
      <c r="J19" s="96">
        <v>-0.131290190815119</v>
      </c>
      <c r="K19" s="96">
        <v>-0.16819999999999999</v>
      </c>
      <c r="L19" s="96">
        <v>-0.45522902528016201</v>
      </c>
      <c r="M19" s="109">
        <v>0.92597598731436104</v>
      </c>
    </row>
    <row r="20" spans="1:13">
      <c r="A20" s="50">
        <v>0</v>
      </c>
      <c r="B20" s="32" t="s">
        <v>647</v>
      </c>
      <c r="C20" s="32" t="str">
        <f>_xll.BDP(B20,"short name")</f>
        <v>UNITED STATES OI</v>
      </c>
      <c r="D20" s="177">
        <v>0</v>
      </c>
      <c r="E20" s="97"/>
      <c r="F20" s="97"/>
      <c r="G20" s="97"/>
      <c r="H20" s="133"/>
      <c r="I20" s="96">
        <v>3.9441999999999999</v>
      </c>
      <c r="J20" s="96">
        <v>1.8440227194407099</v>
      </c>
      <c r="K20" s="96">
        <v>-5.8316999999999997</v>
      </c>
      <c r="L20" s="96">
        <v>-0.14734319033340801</v>
      </c>
      <c r="M20" s="109">
        <v>-1.51460593724251</v>
      </c>
    </row>
    <row r="21" spans="1:13" s="52" customFormat="1">
      <c r="A21" s="50">
        <v>0</v>
      </c>
      <c r="B21" s="33" t="s">
        <v>586</v>
      </c>
      <c r="C21" s="33" t="str">
        <f>_xll.BDP(B21,"name")</f>
        <v>Generic 1st 'XW' Future</v>
      </c>
      <c r="D21" s="82">
        <v>0</v>
      </c>
      <c r="E21" s="123"/>
      <c r="F21" s="123"/>
      <c r="G21" s="123"/>
      <c r="H21" s="134"/>
      <c r="I21" s="84">
        <v>0.31</v>
      </c>
      <c r="J21" s="96">
        <v>0.64645139838243904</v>
      </c>
      <c r="K21" s="84">
        <v>0.31</v>
      </c>
      <c r="L21" s="96">
        <v>1.0448035981664801</v>
      </c>
      <c r="M21" s="85">
        <v>-1.1864644156262001</v>
      </c>
    </row>
    <row r="22" spans="1:13" s="52" customFormat="1">
      <c r="A22" s="50">
        <v>0</v>
      </c>
      <c r="B22" s="33" t="s">
        <v>83</v>
      </c>
      <c r="C22" s="33" t="str">
        <f>_xll.BDP(B22,"name")</f>
        <v>Iron Ore Spot Price Index 62%</v>
      </c>
      <c r="D22" s="82">
        <v>0</v>
      </c>
      <c r="E22" s="123"/>
      <c r="F22" s="123"/>
      <c r="G22" s="123"/>
      <c r="H22" s="134"/>
      <c r="I22" s="84">
        <v>0</v>
      </c>
      <c r="J22" s="96">
        <v>-0.31939475111277399</v>
      </c>
      <c r="K22" s="84">
        <v>2.1800000000000002</v>
      </c>
      <c r="L22" s="96">
        <v>-1.17263187004885E-2</v>
      </c>
      <c r="M22" s="85">
        <v>0.29864681396700099</v>
      </c>
    </row>
    <row r="23" spans="1:13" s="52" customFormat="1">
      <c r="A23" s="50">
        <v>0</v>
      </c>
      <c r="B23" s="56" t="s">
        <v>542</v>
      </c>
      <c r="C23" s="56" t="str">
        <f>_xll.BDP(B23,"name")</f>
        <v>Shanghai Shipping Exchange Chi</v>
      </c>
      <c r="D23" s="82">
        <v>0</v>
      </c>
      <c r="E23" s="123"/>
      <c r="F23" s="123"/>
      <c r="G23" s="123"/>
      <c r="H23" s="134"/>
      <c r="I23" s="84">
        <v>-0.59</v>
      </c>
      <c r="J23" s="96">
        <v>0.47690853966929297</v>
      </c>
      <c r="K23" s="84">
        <v>-1.1000000000000001</v>
      </c>
      <c r="L23" s="96">
        <v>0.63239070150772303</v>
      </c>
      <c r="M23" s="85">
        <v>-0.95670992329798599</v>
      </c>
    </row>
    <row r="24" spans="1:13" s="52" customFormat="1">
      <c r="A24" s="50">
        <v>0</v>
      </c>
      <c r="B24" s="33" t="s">
        <v>38</v>
      </c>
      <c r="C24" s="56" t="str">
        <f>_xll.BDP(B24,"name")</f>
        <v>GLOBAL X URANIUM ETF</v>
      </c>
      <c r="D24" s="82">
        <v>5.1837966511294499E-2</v>
      </c>
      <c r="E24" s="123"/>
      <c r="F24" s="123"/>
      <c r="G24" s="123"/>
      <c r="H24" s="134"/>
      <c r="I24" s="84">
        <v>1.1954</v>
      </c>
      <c r="J24" s="96">
        <v>0.88663872576161495</v>
      </c>
      <c r="K24" s="84">
        <v>-4.8909000000000002</v>
      </c>
      <c r="L24" s="96">
        <v>-0.64217219352558996</v>
      </c>
      <c r="M24" s="85">
        <v>-1.62326914315042</v>
      </c>
    </row>
    <row r="25" spans="1:13" s="52" customFormat="1">
      <c r="A25" s="50">
        <v>0</v>
      </c>
      <c r="B25" s="33" t="s">
        <v>43</v>
      </c>
      <c r="C25" s="56" t="str">
        <f>_xll.BDP(B25,"name")</f>
        <v>VANECK VECTORS URANIUM+NUCLE</v>
      </c>
      <c r="D25" s="82">
        <v>0.26991397388802302</v>
      </c>
      <c r="E25" s="123"/>
      <c r="F25" s="123"/>
      <c r="G25" s="123"/>
      <c r="H25" s="134"/>
      <c r="I25" s="84">
        <v>-1.1556</v>
      </c>
      <c r="J25" s="96">
        <v>-0.81421107993581299</v>
      </c>
      <c r="K25" s="84">
        <v>-2.9502999999999999</v>
      </c>
      <c r="L25" s="96">
        <v>-1.6440253192737599</v>
      </c>
      <c r="M25" s="85">
        <v>-2.5809012371845199</v>
      </c>
    </row>
    <row r="26" spans="1:13" s="52" customFormat="1">
      <c r="A26" s="50">
        <v>0</v>
      </c>
      <c r="B26" s="56" t="s">
        <v>66</v>
      </c>
      <c r="C26" s="56" t="str">
        <f>_xll.BDP(B26,"name")</f>
        <v>POWERSHARES DB BASE METALS F</v>
      </c>
      <c r="D26" s="82">
        <v>0</v>
      </c>
      <c r="E26" s="123"/>
      <c r="F26" s="123"/>
      <c r="G26" s="123"/>
      <c r="H26" s="134"/>
      <c r="I26" s="84">
        <v>0.75129999999999997</v>
      </c>
      <c r="J26" s="96">
        <v>0.67169034786863302</v>
      </c>
      <c r="K26" s="84">
        <v>1.6606000000000001</v>
      </c>
      <c r="L26" s="96">
        <v>0.74637239985334403</v>
      </c>
      <c r="M26" s="85">
        <v>-0.69041265841950605</v>
      </c>
    </row>
    <row r="27" spans="1:13" s="52" customFormat="1">
      <c r="A27" s="50">
        <v>0</v>
      </c>
      <c r="B27" s="56" t="s">
        <v>40</v>
      </c>
      <c r="C27" s="56" t="str">
        <f>_xll.BDP(B27,"short name")</f>
        <v>BI US Coal Operation Cmp</v>
      </c>
      <c r="D27" s="82">
        <v>-1.29575481974505E-2</v>
      </c>
      <c r="E27" s="123"/>
      <c r="F27" s="123"/>
      <c r="G27" s="123"/>
      <c r="H27" s="134"/>
      <c r="I27" s="84">
        <v>13.77</v>
      </c>
      <c r="J27" s="96">
        <v>3.0028074744429798</v>
      </c>
      <c r="K27" s="84">
        <v>0.28999999999999998</v>
      </c>
      <c r="L27" s="96">
        <v>0.80597996834545205</v>
      </c>
      <c r="M27" s="85">
        <v>-1.17986295406457</v>
      </c>
    </row>
    <row r="28" spans="1:13" s="52" customFormat="1">
      <c r="A28" s="50">
        <v>0</v>
      </c>
      <c r="B28" s="56" t="s">
        <v>333</v>
      </c>
      <c r="C28" s="56" t="str">
        <f>_xll.BDP(B28,"short name")</f>
        <v>BI GL Semi Composite Idx</v>
      </c>
      <c r="D28" s="82">
        <v>0</v>
      </c>
      <c r="E28" s="123"/>
      <c r="F28" s="123"/>
      <c r="G28" s="123"/>
      <c r="H28" s="134"/>
      <c r="I28" s="84">
        <v>0.99</v>
      </c>
      <c r="J28" s="96">
        <v>1.07300528000041</v>
      </c>
      <c r="K28" s="84">
        <v>-5.78</v>
      </c>
      <c r="L28" s="96">
        <v>-0.76984509812555901</v>
      </c>
      <c r="M28" s="85">
        <v>-1.62687700846386</v>
      </c>
    </row>
    <row r="29" spans="1:13" s="52" customFormat="1">
      <c r="A29" s="50">
        <v>0</v>
      </c>
      <c r="B29" s="56" t="s">
        <v>558</v>
      </c>
      <c r="C29" s="56" t="str">
        <f>_xll.BDP(B29,"short name")</f>
        <v>WitsView Market Confidence Ind</v>
      </c>
      <c r="D29" s="82">
        <v>0</v>
      </c>
      <c r="E29" s="123"/>
      <c r="F29" s="123"/>
      <c r="G29" s="123"/>
      <c r="H29" s="134"/>
      <c r="I29" s="84">
        <v>-2.29</v>
      </c>
      <c r="J29" s="96">
        <v>-1.67277269110447</v>
      </c>
      <c r="K29" s="84">
        <v>-3.39</v>
      </c>
      <c r="L29" s="96">
        <v>-0.950421107604704</v>
      </c>
      <c r="M29" s="85">
        <v>-1.90675290513586</v>
      </c>
    </row>
    <row r="30" spans="1:13" s="52" customFormat="1">
      <c r="A30" s="50">
        <v>0</v>
      </c>
      <c r="B30" s="56" t="s">
        <v>47</v>
      </c>
      <c r="C30" s="56" t="str">
        <f>_xll.BDP(B30,"short name")</f>
        <v>BI GL Aluminum Cmp</v>
      </c>
      <c r="D30" s="82">
        <v>0</v>
      </c>
      <c r="E30" s="123"/>
      <c r="F30" s="123"/>
      <c r="G30" s="123"/>
      <c r="H30" s="134"/>
      <c r="I30" s="84">
        <v>-1.55</v>
      </c>
      <c r="J30" s="96">
        <v>-0.41587642610063102</v>
      </c>
      <c r="K30" s="84">
        <v>-6.87</v>
      </c>
      <c r="L30" s="96">
        <v>-0.795976850968931</v>
      </c>
      <c r="M30" s="85">
        <v>-1.77153847896101</v>
      </c>
    </row>
    <row r="31" spans="1:13">
      <c r="A31" s="50">
        <v>0</v>
      </c>
      <c r="B31" s="56" t="s">
        <v>634</v>
      </c>
      <c r="C31" s="27" t="str">
        <f>_xll.BDP(B31,"short name")</f>
        <v>SPDR S&amp;P PHARMAC</v>
      </c>
      <c r="D31" s="177">
        <v>0.14435116552038901</v>
      </c>
      <c r="E31" s="97"/>
      <c r="F31" s="97"/>
      <c r="G31" s="97"/>
      <c r="H31" s="135" t="str">
        <f>_xll.BDP(B31,$H$5)</f>
        <v>8/31/2017</v>
      </c>
      <c r="I31" s="113">
        <v>0.24490000000000001</v>
      </c>
      <c r="J31" s="113">
        <v>0.43340813462935501</v>
      </c>
      <c r="K31" s="113">
        <v>4.3569000000000004</v>
      </c>
      <c r="L31" s="113">
        <v>1.3165911147800899</v>
      </c>
      <c r="M31" s="114">
        <v>-1.0447074639439999</v>
      </c>
    </row>
    <row r="32" spans="1:13">
      <c r="A32" s="50">
        <v>0</v>
      </c>
      <c r="B32" s="27" t="s">
        <v>495</v>
      </c>
      <c r="C32" s="27" t="str">
        <f>_xll.BDP(B32,"short name")</f>
        <v>US 10YR - US 2YR</v>
      </c>
      <c r="D32" s="177">
        <v>-2.1794285468369201E-2</v>
      </c>
      <c r="E32" s="29"/>
      <c r="F32" s="29"/>
      <c r="G32" s="29"/>
      <c r="H32" s="29"/>
      <c r="I32" s="166">
        <v>3.1452</v>
      </c>
      <c r="J32" s="166">
        <v>1.4181905812528901</v>
      </c>
      <c r="K32" s="166">
        <v>-0.41199999999999998</v>
      </c>
      <c r="L32" s="166">
        <v>0.67968881798429404</v>
      </c>
      <c r="M32" s="166">
        <v>-0.76862886936488095</v>
      </c>
    </row>
    <row r="33" spans="1:13">
      <c r="A33" s="50">
        <v>0</v>
      </c>
      <c r="B33" s="27" t="s">
        <v>71</v>
      </c>
      <c r="C33" s="27" t="str">
        <f>_xll.BDP(B33,"short name")</f>
        <v>US Govt to Breakeven Spread</v>
      </c>
      <c r="D33" s="177">
        <v>2.74508075303607E-2</v>
      </c>
      <c r="E33" s="167"/>
      <c r="F33" s="167"/>
      <c r="G33" s="167"/>
      <c r="H33" s="167"/>
      <c r="I33" s="166">
        <v>5.6980000000000004</v>
      </c>
      <c r="J33" s="166">
        <v>1.77546422216369</v>
      </c>
      <c r="K33" s="166">
        <v>5.9085999999999999</v>
      </c>
      <c r="L33" s="166">
        <v>1.58809172672762</v>
      </c>
      <c r="M33" s="166">
        <v>0.210998645615986</v>
      </c>
    </row>
    <row r="34" spans="1:13">
      <c r="A34" s="50">
        <v>0</v>
      </c>
      <c r="B34" s="27" t="s">
        <v>496</v>
      </c>
      <c r="C34" s="27" t="str">
        <f>_xll.BDP(B34,"short name")</f>
        <v>#N/A Invalid Security</v>
      </c>
      <c r="D34" s="177">
        <v>0</v>
      </c>
      <c r="E34" s="167"/>
      <c r="F34" s="167"/>
      <c r="G34" s="167"/>
      <c r="H34" s="167"/>
      <c r="I34" s="166">
        <v>1.208</v>
      </c>
      <c r="J34" s="166">
        <v>1.0267860030629601</v>
      </c>
      <c r="K34" s="166">
        <v>-2.8601000000000001</v>
      </c>
      <c r="L34" s="166">
        <v>-0.60892144725733399</v>
      </c>
      <c r="M34" s="166">
        <v>-1.1017202022052099</v>
      </c>
    </row>
    <row r="35" spans="1:13">
      <c r="A35" s="50">
        <v>0</v>
      </c>
      <c r="B35" s="32" t="s">
        <v>36</v>
      </c>
      <c r="C35" s="27" t="str">
        <f>_xll.BDP(B35,"short name")</f>
        <v>South Korea Infl Breakeven</v>
      </c>
      <c r="D35" s="177">
        <v>0</v>
      </c>
      <c r="E35" s="29"/>
      <c r="F35" s="29"/>
      <c r="G35" s="29"/>
      <c r="H35" s="29"/>
      <c r="I35" s="166">
        <v>-0.31</v>
      </c>
      <c r="J35" s="166">
        <v>-5.2726726872612997E-2</v>
      </c>
      <c r="K35" s="166">
        <v>13.57</v>
      </c>
      <c r="L35" s="166">
        <v>1.04680901596173</v>
      </c>
      <c r="M35" s="166">
        <v>-0.48795003647426599</v>
      </c>
    </row>
    <row r="36" spans="1:13">
      <c r="A36" s="50">
        <v>0</v>
      </c>
      <c r="B36" s="32" t="s">
        <v>487</v>
      </c>
      <c r="C36" s="27" t="str">
        <f>_xll.BDP(B36,"short name")</f>
        <v>Korea 10yr minus 2yr</v>
      </c>
      <c r="D36" s="177">
        <v>0</v>
      </c>
      <c r="E36" s="29"/>
      <c r="F36" s="29"/>
      <c r="G36" s="29"/>
      <c r="H36" s="29"/>
      <c r="I36" s="166">
        <v>0.40110000000000001</v>
      </c>
      <c r="J36" s="166">
        <v>0.45869679672089297</v>
      </c>
      <c r="K36" s="166">
        <v>-0.79730000000000001</v>
      </c>
      <c r="L36" s="166">
        <v>0.54923865386651105</v>
      </c>
      <c r="M36" s="166">
        <v>-1.60134131397377</v>
      </c>
    </row>
    <row r="37" spans="1:13">
      <c r="A37" s="50">
        <v>0</v>
      </c>
      <c r="B37" s="27" t="s">
        <v>497</v>
      </c>
      <c r="C37" s="27" t="str">
        <f>_xll.BDP(B37,"short name")</f>
        <v>#N/A Invalid Security</v>
      </c>
      <c r="D37" s="177">
        <v>0</v>
      </c>
      <c r="E37" s="51"/>
      <c r="F37" s="51"/>
      <c r="G37" s="51"/>
      <c r="H37" s="51"/>
      <c r="I37" s="166">
        <v>-0.99560000000000004</v>
      </c>
      <c r="J37" s="166">
        <v>-0.29598790256000002</v>
      </c>
      <c r="K37" s="166">
        <v>4.0837000000000003</v>
      </c>
      <c r="L37" s="166">
        <v>1.2380895479240299</v>
      </c>
      <c r="M37" s="166">
        <v>-0.83549629321622298</v>
      </c>
    </row>
    <row r="38" spans="1:13">
      <c r="A38" s="165"/>
      <c r="B38" s="12"/>
      <c r="C38" s="10"/>
      <c r="D38" s="137"/>
      <c r="E38" s="137"/>
      <c r="F38" s="137"/>
      <c r="G38" s="137"/>
      <c r="H38" s="137"/>
    </row>
    <row r="39" spans="1:13">
      <c r="A39" s="165"/>
      <c r="B39" s="12"/>
      <c r="C39" s="10"/>
      <c r="D39" s="137"/>
      <c r="E39" s="137"/>
      <c r="F39" s="137"/>
      <c r="G39" s="137"/>
      <c r="H39" s="137"/>
    </row>
    <row r="40" spans="1:13">
      <c r="A40" s="165"/>
      <c r="B40" s="11"/>
      <c r="C40" s="10"/>
      <c r="D40" s="165"/>
      <c r="E40" s="165"/>
      <c r="F40" s="165"/>
      <c r="G40" s="165"/>
      <c r="H40" s="165"/>
    </row>
    <row r="41" spans="1:13">
      <c r="A41" s="165"/>
      <c r="B41" s="11"/>
      <c r="C41" s="165"/>
      <c r="D41" s="165"/>
      <c r="E41" s="165"/>
      <c r="F41" s="165"/>
      <c r="G41" s="165"/>
      <c r="H41" s="165"/>
    </row>
    <row r="42" spans="1:13">
      <c r="A42" s="165"/>
      <c r="B42" s="11"/>
      <c r="C42" s="165"/>
      <c r="D42" s="165"/>
      <c r="E42" s="165"/>
      <c r="F42" s="165"/>
      <c r="G42" s="165"/>
      <c r="H42" s="165"/>
    </row>
    <row r="43" spans="1:13">
      <c r="A43" s="165"/>
      <c r="B43" s="11"/>
      <c r="C43" s="165"/>
      <c r="D43" s="165"/>
      <c r="E43" s="165"/>
      <c r="F43" s="165"/>
      <c r="G43" s="165"/>
      <c r="H43" s="165"/>
    </row>
    <row r="44" spans="1:13">
      <c r="A44" s="165"/>
      <c r="B44" s="11"/>
      <c r="C44" s="165"/>
      <c r="D44" s="165"/>
      <c r="E44" s="165"/>
      <c r="F44" s="165"/>
      <c r="G44" s="165"/>
      <c r="H44" s="165"/>
    </row>
    <row r="45" spans="1:13">
      <c r="A45" s="165"/>
      <c r="B45" s="11"/>
      <c r="C45" s="165"/>
      <c r="D45" s="165"/>
      <c r="E45" s="165"/>
      <c r="F45" s="165"/>
      <c r="G45" s="165"/>
      <c r="H45" s="165"/>
    </row>
    <row r="46" spans="1:13">
      <c r="A46" s="165"/>
      <c r="B46" s="11"/>
      <c r="C46" s="165"/>
      <c r="D46" s="165"/>
      <c r="E46" s="165"/>
      <c r="F46" s="165"/>
      <c r="G46" s="165"/>
      <c r="H46" s="165"/>
    </row>
    <row r="53" spans="1:13" s="52" customFormat="1">
      <c r="A53" s="50"/>
      <c r="B53" s="56" t="s">
        <v>45</v>
      </c>
      <c r="C53" s="56" t="str">
        <f>_xll.BDP(B53,"short name")</f>
        <v>BI GL Steel Produ Cmp</v>
      </c>
      <c r="D53" s="123">
        <v>6.4491517937126802E-12</v>
      </c>
      <c r="E53" s="123"/>
      <c r="F53" s="123"/>
      <c r="G53" s="123"/>
      <c r="H53" s="134"/>
      <c r="I53" s="84">
        <v>0.98</v>
      </c>
      <c r="J53" s="96">
        <v>1.13439558168556</v>
      </c>
      <c r="K53" s="84">
        <v>-3.15</v>
      </c>
      <c r="L53" s="96">
        <v>-0.70587231256920302</v>
      </c>
      <c r="M53" s="85">
        <v>-1.5484516918172999</v>
      </c>
    </row>
  </sheetData>
  <conditionalFormatting sqref="D6:D37">
    <cfRule type="cellIs" dxfId="10" priority="14" operator="equal">
      <formula>0</formula>
    </cfRule>
  </conditionalFormatting>
  <conditionalFormatting sqref="L43:L1048576 J43:J1048576 L1:L34 J1:J34">
    <cfRule type="cellIs" dxfId="9" priority="10" operator="lessThan">
      <formula>-0.8</formula>
    </cfRule>
    <cfRule type="cellIs" dxfId="8" priority="11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6"/>
  <dimension ref="A1:N7"/>
  <sheetViews>
    <sheetView workbookViewId="0">
      <selection activeCell="H36" sqref="H36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34" bestFit="1" customWidth="1"/>
  </cols>
  <sheetData>
    <row r="1" spans="1:5">
      <c r="A1" t="s">
        <v>535</v>
      </c>
      <c r="B1" t="s">
        <v>534</v>
      </c>
      <c r="C1" t="s">
        <v>536</v>
      </c>
      <c r="D1" t="s">
        <v>537</v>
      </c>
      <c r="E1" t="s">
        <v>538</v>
      </c>
    </row>
    <row r="3" spans="1:5">
      <c r="A3" s="36" t="s">
        <v>164</v>
      </c>
      <c r="B3" s="36" t="s">
        <v>532</v>
      </c>
      <c r="C3" s="36" t="s">
        <v>503</v>
      </c>
      <c r="D3" s="37">
        <v>1</v>
      </c>
      <c r="E3" s="37">
        <v>0.2</v>
      </c>
    </row>
    <row r="4" spans="1:5">
      <c r="A4" s="36" t="s">
        <v>124</v>
      </c>
      <c r="B4" s="36" t="s">
        <v>530</v>
      </c>
      <c r="C4" s="36" t="s">
        <v>12</v>
      </c>
      <c r="D4" s="37">
        <v>1</v>
      </c>
      <c r="E4" s="37">
        <v>0.05</v>
      </c>
    </row>
    <row r="5" spans="1:5">
      <c r="A5" s="36" t="s">
        <v>119</v>
      </c>
      <c r="B5" s="36" t="s">
        <v>46</v>
      </c>
      <c r="C5" s="36" t="s">
        <v>12</v>
      </c>
      <c r="D5" s="37">
        <v>1</v>
      </c>
      <c r="E5" s="37">
        <v>0.15</v>
      </c>
    </row>
    <row r="6" spans="1:5">
      <c r="A6" s="36" t="s">
        <v>89</v>
      </c>
      <c r="B6" s="36" t="s">
        <v>58</v>
      </c>
      <c r="C6" s="36" t="s">
        <v>12</v>
      </c>
      <c r="D6" s="37">
        <v>1</v>
      </c>
      <c r="E6" s="37">
        <v>0.15</v>
      </c>
    </row>
    <row r="7" spans="1:5">
      <c r="A7" s="36"/>
      <c r="B7" s="36"/>
      <c r="C7" s="36"/>
      <c r="D7" s="37"/>
      <c r="E7" s="3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1"/>
  <dimension ref="A1:M51"/>
  <sheetViews>
    <sheetView tabSelected="1" workbookViewId="0">
      <selection activeCell="N10" sqref="N10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8" customWidth="1"/>
    <col min="9" max="9" width="10.85546875" style="98" bestFit="1" customWidth="1"/>
    <col min="10" max="10" width="9.140625" style="98"/>
    <col min="11" max="11" width="9.42578125" style="98" customWidth="1"/>
    <col min="12" max="13" width="9.140625" style="98"/>
    <col min="14" max="16384" width="9.140625" style="25"/>
  </cols>
  <sheetData>
    <row r="1" spans="1:13">
      <c r="D1" s="157" t="s">
        <v>17</v>
      </c>
      <c r="E1" s="144" t="s">
        <v>644</v>
      </c>
      <c r="F1" s="144" t="s">
        <v>720</v>
      </c>
      <c r="G1" s="144" t="s">
        <v>721</v>
      </c>
      <c r="H1" s="144"/>
    </row>
    <row r="2" spans="1:13">
      <c r="D2" s="25" t="s">
        <v>15</v>
      </c>
      <c r="E2" s="25" t="s">
        <v>15</v>
      </c>
      <c r="F2" s="25" t="s">
        <v>15</v>
      </c>
      <c r="G2" s="25" t="s">
        <v>15</v>
      </c>
    </row>
    <row r="3" spans="1:13">
      <c r="C3" s="25" t="s">
        <v>551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559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100" t="s">
        <v>606</v>
      </c>
      <c r="C5" s="101" t="s">
        <v>607</v>
      </c>
      <c r="D5" s="27" t="s">
        <v>639</v>
      </c>
      <c r="E5" s="27" t="s">
        <v>640</v>
      </c>
      <c r="F5" s="27" t="s">
        <v>641</v>
      </c>
      <c r="G5" s="27" t="s">
        <v>642</v>
      </c>
      <c r="H5" s="145" t="s">
        <v>608</v>
      </c>
      <c r="I5" s="107" t="s">
        <v>599</v>
      </c>
      <c r="J5" s="107" t="s">
        <v>597</v>
      </c>
      <c r="K5" s="107" t="s">
        <v>598</v>
      </c>
      <c r="L5" s="107" t="s">
        <v>595</v>
      </c>
      <c r="M5" s="108" t="s">
        <v>596</v>
      </c>
    </row>
    <row r="6" spans="1:13">
      <c r="A6" s="25">
        <v>0</v>
      </c>
      <c r="B6" s="89" t="s">
        <v>11</v>
      </c>
      <c r="C6" s="160" t="str">
        <f>_xll.BDP(B6,"short name")</f>
        <v>TOPIX INDEX (TOKYO)</v>
      </c>
      <c r="D6" s="124">
        <v>0</v>
      </c>
      <c r="E6" s="97">
        <v>0</v>
      </c>
      <c r="F6" s="97">
        <v>-0.25856143347522503</v>
      </c>
      <c r="G6" s="97">
        <v>0</v>
      </c>
      <c r="H6" s="134"/>
      <c r="I6" s="96">
        <v>0.62</v>
      </c>
      <c r="J6" s="96">
        <v>1.1302338481033884</v>
      </c>
      <c r="K6" s="96">
        <v>0.47</v>
      </c>
      <c r="L6" s="96">
        <v>0.36261900067458164</v>
      </c>
      <c r="M6" s="109">
        <v>-0.27304294363049408</v>
      </c>
    </row>
    <row r="7" spans="1:13">
      <c r="A7" s="25">
        <v>0</v>
      </c>
      <c r="B7" s="89" t="s">
        <v>12</v>
      </c>
      <c r="C7" s="160" t="str">
        <f>_xll.BDP(B7,"short name")</f>
        <v>HANG SENG INDEX</v>
      </c>
      <c r="D7" s="124">
        <v>0</v>
      </c>
      <c r="E7" s="97">
        <v>0</v>
      </c>
      <c r="F7" s="97">
        <v>0</v>
      </c>
      <c r="G7" s="97">
        <v>0</v>
      </c>
      <c r="H7" s="134"/>
      <c r="I7" s="96">
        <v>1.19</v>
      </c>
      <c r="J7" s="96">
        <v>1.4385477852615753</v>
      </c>
      <c r="K7" s="96">
        <v>2.5300000000000002</v>
      </c>
      <c r="L7" s="96">
        <v>1.2512926499483432</v>
      </c>
      <c r="M7" s="109">
        <v>1.8921261821056885</v>
      </c>
    </row>
    <row r="8" spans="1:13">
      <c r="A8" s="25">
        <v>0</v>
      </c>
      <c r="B8" s="89" t="s">
        <v>13</v>
      </c>
      <c r="C8" s="160" t="str">
        <f>_xll.BDP(B8,"short name")</f>
        <v>TAIWAN TAIEX INDEX</v>
      </c>
      <c r="D8" s="124">
        <v>0</v>
      </c>
      <c r="E8" s="97">
        <v>0</v>
      </c>
      <c r="F8" s="97">
        <v>0</v>
      </c>
      <c r="G8" s="97">
        <v>0</v>
      </c>
      <c r="H8" s="134"/>
      <c r="I8" s="96">
        <v>0.69</v>
      </c>
      <c r="J8" s="96">
        <v>1.1276345447962424</v>
      </c>
      <c r="K8" s="96">
        <v>1.56</v>
      </c>
      <c r="L8" s="96">
        <v>0.96117373592732636</v>
      </c>
      <c r="M8" s="109">
        <v>1.6326820838004574</v>
      </c>
    </row>
    <row r="9" spans="1:13">
      <c r="A9" s="25">
        <v>0</v>
      </c>
      <c r="B9" s="89" t="s">
        <v>14</v>
      </c>
      <c r="C9" s="160" t="str">
        <f>_xll.BDP(B9,"short name")</f>
        <v>KOSPI INDEX</v>
      </c>
      <c r="D9" s="124">
        <v>0</v>
      </c>
      <c r="E9" s="97">
        <v>0</v>
      </c>
      <c r="F9" s="97">
        <v>0</v>
      </c>
      <c r="G9" s="97">
        <v>0.74863355779989338</v>
      </c>
      <c r="H9" s="134"/>
      <c r="I9" s="96">
        <v>0.32</v>
      </c>
      <c r="J9" s="96">
        <v>0.61264841759412414</v>
      </c>
      <c r="K9" s="96">
        <v>0.25</v>
      </c>
      <c r="L9" s="96">
        <v>0.24158573594765528</v>
      </c>
      <c r="M9" s="109">
        <v>-0.56036643679021458</v>
      </c>
    </row>
    <row r="10" spans="1:13">
      <c r="A10" s="25">
        <v>0</v>
      </c>
      <c r="B10" s="89" t="s">
        <v>15</v>
      </c>
      <c r="C10" s="160" t="str">
        <f>_xll.BDP(B10,"short name")</f>
        <v>S&amp;P 500 INDEX</v>
      </c>
      <c r="D10" s="124">
        <v>0</v>
      </c>
      <c r="E10" s="97">
        <v>0</v>
      </c>
      <c r="F10" s="97">
        <v>1.2410332873604384</v>
      </c>
      <c r="G10" s="97">
        <v>1.3922749122978293</v>
      </c>
      <c r="H10" s="134"/>
      <c r="I10" s="96">
        <v>0.51</v>
      </c>
      <c r="J10" s="96">
        <v>1.0181046673472507</v>
      </c>
      <c r="K10" s="96">
        <v>0.61</v>
      </c>
      <c r="L10" s="96">
        <v>0.71547740309341423</v>
      </c>
      <c r="M10" s="109">
        <v>0.61963970279072755</v>
      </c>
    </row>
    <row r="11" spans="1:13">
      <c r="A11" s="25">
        <v>0</v>
      </c>
      <c r="B11" s="89" t="s">
        <v>16</v>
      </c>
      <c r="C11" s="160" t="str">
        <f>_xll.BDP(B11,"short name")</f>
        <v>MSCI EUROPE</v>
      </c>
      <c r="D11" s="124">
        <v>0</v>
      </c>
      <c r="E11" s="97">
        <v>0</v>
      </c>
      <c r="F11" s="97">
        <v>0.61534831257828404</v>
      </c>
      <c r="G11" s="97">
        <v>0</v>
      </c>
      <c r="H11" s="134"/>
      <c r="I11" s="96">
        <v>-1.02</v>
      </c>
      <c r="J11" s="96">
        <v>-1.466157978242546</v>
      </c>
      <c r="K11" s="96">
        <v>-1.8900000000000001</v>
      </c>
      <c r="L11" s="96">
        <v>-1.6023848112033154</v>
      </c>
      <c r="M11" s="109">
        <v>-2.2925100875959177</v>
      </c>
    </row>
    <row r="12" spans="1:13">
      <c r="A12" s="25">
        <v>0</v>
      </c>
      <c r="B12" s="89" t="s">
        <v>19</v>
      </c>
      <c r="C12" s="160" t="str">
        <f>_xll.BDP(B12,"short name")</f>
        <v>ISHARES MSCI EME</v>
      </c>
      <c r="D12" s="124">
        <v>0</v>
      </c>
      <c r="E12" s="97">
        <v>0</v>
      </c>
      <c r="F12" s="97">
        <v>0</v>
      </c>
      <c r="G12" s="97">
        <v>0</v>
      </c>
      <c r="H12" s="134"/>
      <c r="I12" s="96">
        <v>0.15659999999999999</v>
      </c>
      <c r="J12" s="96">
        <v>3.2438336856892701E-2</v>
      </c>
      <c r="K12" s="96">
        <v>0.51649999999999996</v>
      </c>
      <c r="L12" s="96">
        <v>-6.3071590376726258E-2</v>
      </c>
      <c r="M12" s="109">
        <v>1.5848141819307131</v>
      </c>
    </row>
    <row r="13" spans="1:13">
      <c r="A13" s="25">
        <v>0</v>
      </c>
      <c r="B13" s="89" t="s">
        <v>555</v>
      </c>
      <c r="C13" s="160" t="str">
        <f>_xll.BDP(B13,"short name")</f>
        <v>USD-EUR X-RATE</v>
      </c>
      <c r="D13" s="124">
        <v>0</v>
      </c>
      <c r="E13" s="97">
        <v>0</v>
      </c>
      <c r="F13" s="97">
        <v>0</v>
      </c>
      <c r="G13" s="97">
        <v>0</v>
      </c>
      <c r="H13" s="134"/>
      <c r="I13" s="96">
        <v>0.61060000000000003</v>
      </c>
      <c r="J13" s="96">
        <v>1.5518233593821251</v>
      </c>
      <c r="K13" s="96">
        <v>-0.77</v>
      </c>
      <c r="L13" s="96">
        <v>-0.35617481333970202</v>
      </c>
      <c r="M13" s="109">
        <v>-1.413658097597396</v>
      </c>
    </row>
    <row r="14" spans="1:13">
      <c r="A14" s="25">
        <v>0</v>
      </c>
      <c r="B14" s="89" t="s">
        <v>20</v>
      </c>
      <c r="C14" s="160" t="str">
        <f>_xll.BDP(B14,"short name")</f>
        <v>USD-CNY X-RATE</v>
      </c>
      <c r="D14" s="124">
        <v>0</v>
      </c>
      <c r="E14" s="97">
        <v>0</v>
      </c>
      <c r="F14" s="97">
        <v>0</v>
      </c>
      <c r="G14" s="97">
        <v>0</v>
      </c>
      <c r="H14" s="134"/>
      <c r="I14" s="96">
        <v>-0.16639999999999999</v>
      </c>
      <c r="J14" s="96">
        <v>-0.73691224106182818</v>
      </c>
      <c r="K14" s="96">
        <v>-0.86</v>
      </c>
      <c r="L14" s="96">
        <v>-1.6445587853820438</v>
      </c>
      <c r="M14" s="109">
        <v>-2.4021298071769435</v>
      </c>
    </row>
    <row r="15" spans="1:13">
      <c r="A15" s="25">
        <v>0</v>
      </c>
      <c r="B15" s="89" t="s">
        <v>21</v>
      </c>
      <c r="C15" s="160" t="str">
        <f>_xll.BDP(B15,"short name")</f>
        <v>USD-KRW X-RATE</v>
      </c>
      <c r="D15" s="124">
        <v>0</v>
      </c>
      <c r="E15" s="97">
        <v>0</v>
      </c>
      <c r="F15" s="97">
        <v>0.7385026844991871</v>
      </c>
      <c r="G15" s="97">
        <v>1.1225356152929404</v>
      </c>
      <c r="H15" s="134"/>
      <c r="I15" s="96">
        <v>8.8999999999999999E-3</v>
      </c>
      <c r="J15" s="96">
        <v>1.9251366186284074E-2</v>
      </c>
      <c r="K15" s="96">
        <v>-0.2</v>
      </c>
      <c r="L15" s="96">
        <v>-0.22837452509586212</v>
      </c>
      <c r="M15" s="109">
        <v>-0.66827057820818636</v>
      </c>
    </row>
    <row r="16" spans="1:13">
      <c r="A16" s="25">
        <v>0</v>
      </c>
      <c r="B16" s="89" t="s">
        <v>22</v>
      </c>
      <c r="C16" s="160" t="str">
        <f>_xll.BDP(B16,"short name")</f>
        <v>USD-JPY X-RATE</v>
      </c>
      <c r="D16" s="124">
        <v>0</v>
      </c>
      <c r="E16" s="97">
        <v>0</v>
      </c>
      <c r="F16" s="97">
        <v>-0.40546468427851318</v>
      </c>
      <c r="G16" s="97">
        <v>0</v>
      </c>
      <c r="H16" s="134"/>
      <c r="I16" s="96">
        <v>0.59240000000000004</v>
      </c>
      <c r="J16" s="96">
        <v>1.3005653192864766</v>
      </c>
      <c r="K16" s="96">
        <v>1.21</v>
      </c>
      <c r="L16" s="96">
        <v>1.55210461236445</v>
      </c>
      <c r="M16" s="109">
        <v>-0.49496633074641783</v>
      </c>
    </row>
    <row r="17" spans="1:13">
      <c r="A17" s="25">
        <v>0</v>
      </c>
      <c r="B17" s="89" t="s">
        <v>23</v>
      </c>
      <c r="C17" s="160" t="str">
        <f>_xll.BDP(B17,"short name")</f>
        <v>DOLLAR INDEX SPOT</v>
      </c>
      <c r="D17" s="124">
        <v>0</v>
      </c>
      <c r="E17" s="97">
        <v>0</v>
      </c>
      <c r="F17" s="97">
        <v>0</v>
      </c>
      <c r="G17" s="97">
        <v>0</v>
      </c>
      <c r="H17" s="134"/>
      <c r="I17" s="96">
        <v>0.65</v>
      </c>
      <c r="J17" s="96">
        <v>1.9934585510607901</v>
      </c>
      <c r="K17" s="96">
        <v>-0.31</v>
      </c>
      <c r="L17" s="96">
        <v>8.4897893051849985E-2</v>
      </c>
      <c r="M17" s="109">
        <v>-1.2732934127657438</v>
      </c>
    </row>
    <row r="18" spans="1:13">
      <c r="A18" s="25">
        <v>0</v>
      </c>
      <c r="B18" s="110" t="s">
        <v>549</v>
      </c>
      <c r="C18" s="160" t="str">
        <f>_xll.BDP(B18,"short name")</f>
        <v>CNY onshore/offshore</v>
      </c>
      <c r="D18" s="124">
        <v>0</v>
      </c>
      <c r="E18" s="97">
        <v>0</v>
      </c>
      <c r="F18" s="97">
        <v>0</v>
      </c>
      <c r="G18" s="97">
        <v>0</v>
      </c>
      <c r="H18" s="134"/>
      <c r="I18" s="96">
        <v>-3.4799999999999998E-2</v>
      </c>
      <c r="J18" s="96">
        <v>-0.20062344633934617</v>
      </c>
      <c r="K18" s="96">
        <v>8.1000000000000003E-2</v>
      </c>
      <c r="L18" s="96">
        <v>0.39225632746107925</v>
      </c>
      <c r="M18" s="109">
        <v>0.26738249002819031</v>
      </c>
    </row>
    <row r="19" spans="1:13">
      <c r="A19" s="25">
        <v>0</v>
      </c>
      <c r="B19" s="89" t="s">
        <v>25</v>
      </c>
      <c r="C19" s="160" t="str">
        <f>_xll.BDP(B19,"short name")</f>
        <v>Generic 1st 'CL' Future</v>
      </c>
      <c r="D19" s="124">
        <v>0</v>
      </c>
      <c r="E19" s="97">
        <v>0</v>
      </c>
      <c r="F19" s="97">
        <v>0</v>
      </c>
      <c r="G19" s="97">
        <v>0.18091635503779604</v>
      </c>
      <c r="H19" s="134"/>
      <c r="I19" s="96">
        <v>-0.95</v>
      </c>
      <c r="J19" s="96">
        <v>-0.50447259656834498</v>
      </c>
      <c r="K19" s="96">
        <v>-4.96</v>
      </c>
      <c r="L19" s="96">
        <v>-1.1700560347727287</v>
      </c>
      <c r="M19" s="109">
        <v>-0.35904286371457356</v>
      </c>
    </row>
    <row r="20" spans="1:13">
      <c r="A20" s="25">
        <v>0</v>
      </c>
      <c r="B20" s="89" t="s">
        <v>486</v>
      </c>
      <c r="C20" s="160" t="str">
        <f>_xll.BDP(B20,"short name")</f>
        <v>Generic 1st 'LA' Future</v>
      </c>
      <c r="D20" s="124">
        <v>0</v>
      </c>
      <c r="E20" s="97">
        <v>0</v>
      </c>
      <c r="F20" s="97">
        <v>0</v>
      </c>
      <c r="G20" s="97">
        <v>0</v>
      </c>
      <c r="H20" s="134"/>
      <c r="I20" s="96">
        <v>1.19</v>
      </c>
      <c r="J20" s="96">
        <v>1.0700246619247369</v>
      </c>
      <c r="K20" s="96">
        <v>0.6</v>
      </c>
      <c r="L20" s="96">
        <v>1.9789780969061904E-2</v>
      </c>
      <c r="M20" s="109">
        <v>1.9415612505345099</v>
      </c>
    </row>
    <row r="21" spans="1:13">
      <c r="A21" s="25">
        <v>0</v>
      </c>
      <c r="B21" s="89" t="s">
        <v>586</v>
      </c>
      <c r="C21" s="160" t="str">
        <f>_xll.BDP(B21,"short name")</f>
        <v>Generic 1st 'XW' Future</v>
      </c>
      <c r="D21" s="124">
        <v>0</v>
      </c>
      <c r="E21" s="97">
        <v>0</v>
      </c>
      <c r="F21" s="97">
        <v>0</v>
      </c>
      <c r="G21" s="97">
        <v>0</v>
      </c>
      <c r="H21" s="134"/>
      <c r="I21" s="96">
        <v>-0.72</v>
      </c>
      <c r="J21" s="96">
        <v>-0.9488089059574154</v>
      </c>
      <c r="K21" s="96">
        <v>-1.37</v>
      </c>
      <c r="L21" s="96">
        <v>-1.3477699936068819</v>
      </c>
      <c r="M21" s="109">
        <v>1.3390602713517898</v>
      </c>
    </row>
    <row r="22" spans="1:13">
      <c r="A22" s="25">
        <v>0</v>
      </c>
      <c r="B22" s="89" t="s">
        <v>66</v>
      </c>
      <c r="C22" s="160" t="str">
        <f>_xll.BDP(B22,"short name")</f>
        <v>POWERSHARES DB B</v>
      </c>
      <c r="D22" s="124">
        <v>0</v>
      </c>
      <c r="E22" s="97">
        <v>0</v>
      </c>
      <c r="F22" s="97">
        <v>0</v>
      </c>
      <c r="G22" s="97">
        <v>0</v>
      </c>
      <c r="H22" s="134"/>
      <c r="I22" s="96">
        <v>-0.32879999999999998</v>
      </c>
      <c r="J22" s="96">
        <v>-0.61679025119910225</v>
      </c>
      <c r="K22" s="96">
        <v>0.44169999999999998</v>
      </c>
      <c r="L22" s="96">
        <v>-0.33676648751913429</v>
      </c>
      <c r="M22" s="109">
        <v>1.8457930408176892</v>
      </c>
    </row>
    <row r="23" spans="1:13">
      <c r="A23" s="25">
        <v>0</v>
      </c>
      <c r="B23" s="89" t="s">
        <v>70</v>
      </c>
      <c r="C23" s="160" t="str">
        <f>_xll.BDP(B23,"short name")</f>
        <v>Base Metal to Commodity</v>
      </c>
      <c r="D23" s="124">
        <v>0</v>
      </c>
      <c r="E23" s="97">
        <v>0</v>
      </c>
      <c r="F23" s="97">
        <v>0</v>
      </c>
      <c r="G23" s="97">
        <v>0</v>
      </c>
      <c r="H23" s="134"/>
      <c r="I23" s="96">
        <v>0.5202</v>
      </c>
      <c r="J23" s="96">
        <v>0.29455315778451113</v>
      </c>
      <c r="K23" s="96">
        <v>1.5026000000000002</v>
      </c>
      <c r="L23" s="96">
        <v>0.21840007309154319</v>
      </c>
      <c r="M23" s="109">
        <v>2.0869028889274621</v>
      </c>
    </row>
    <row r="24" spans="1:13">
      <c r="A24" s="25">
        <v>0</v>
      </c>
      <c r="B24" s="110" t="s">
        <v>17</v>
      </c>
      <c r="C24" s="160" t="str">
        <f>_xll.BDP(B24,"short name")</f>
        <v>CATERPILLAR INC</v>
      </c>
      <c r="D24" s="125">
        <v>1.0000000000000004</v>
      </c>
      <c r="E24" s="123">
        <v>0</v>
      </c>
      <c r="F24" s="123">
        <v>0.77410294489709797</v>
      </c>
      <c r="G24" s="123">
        <v>0.89375452778324393</v>
      </c>
      <c r="H24" s="134"/>
      <c r="I24" s="84">
        <v>1.1292</v>
      </c>
      <c r="J24" s="84">
        <v>0.84260906871081243</v>
      </c>
      <c r="K24" s="84">
        <v>2.2397</v>
      </c>
      <c r="L24" s="84">
        <v>0.64802043803560694</v>
      </c>
      <c r="M24" s="85">
        <v>1.8099821186968226</v>
      </c>
    </row>
    <row r="25" spans="1:13">
      <c r="A25" s="25">
        <v>0</v>
      </c>
      <c r="B25" s="110" t="s">
        <v>643</v>
      </c>
      <c r="C25" s="160" t="str">
        <f>_xll.BDP(B25,"short name")</f>
        <v>KOMATSU MINING C</v>
      </c>
      <c r="D25" s="125">
        <v>0</v>
      </c>
      <c r="E25" s="123">
        <v>0</v>
      </c>
      <c r="F25" s="123">
        <v>0</v>
      </c>
      <c r="G25" s="123">
        <v>0</v>
      </c>
      <c r="H25" s="134"/>
      <c r="I25" s="84">
        <v>3.5299999999999998E-2</v>
      </c>
      <c r="J25" s="84">
        <v>0.99239532689774634</v>
      </c>
      <c r="K25" s="84">
        <v>0.1061</v>
      </c>
      <c r="L25" s="84">
        <v>0.99239532689774634</v>
      </c>
      <c r="M25" s="85">
        <v>0.99239532689774645</v>
      </c>
    </row>
    <row r="26" spans="1:13">
      <c r="A26" s="25">
        <v>0</v>
      </c>
      <c r="B26" s="110" t="s">
        <v>644</v>
      </c>
      <c r="C26" s="160" t="str">
        <f>_xll.BDP(B26,"short name")</f>
        <v>DEERE &amp; CO</v>
      </c>
      <c r="D26" s="125">
        <v>0</v>
      </c>
      <c r="E26" s="123">
        <v>0.99999999999999967</v>
      </c>
      <c r="F26" s="123">
        <v>0.22451310388584628</v>
      </c>
      <c r="G26" s="123">
        <v>0.2770586073736061</v>
      </c>
      <c r="H26" s="134"/>
      <c r="I26" s="84">
        <v>-0.60399999999999998</v>
      </c>
      <c r="J26" s="84">
        <v>-0.45274449179299048</v>
      </c>
      <c r="K26" s="84">
        <v>-1.0906</v>
      </c>
      <c r="L26" s="84">
        <v>-0.26703525201844741</v>
      </c>
      <c r="M26" s="85">
        <v>-2.3484870312513957</v>
      </c>
    </row>
    <row r="27" spans="1:13">
      <c r="A27" s="25">
        <v>0</v>
      </c>
      <c r="B27" s="110" t="s">
        <v>481</v>
      </c>
      <c r="C27" s="160" t="str">
        <f>_xll.BDP(B27,"short name")</f>
        <v>CSI HK Mainland Real IDX</v>
      </c>
      <c r="D27" s="125">
        <v>0</v>
      </c>
      <c r="E27" s="123">
        <v>0</v>
      </c>
      <c r="F27" s="123">
        <v>0</v>
      </c>
      <c r="G27" s="123">
        <v>0</v>
      </c>
      <c r="H27" s="134"/>
      <c r="I27" s="84">
        <v>2.4260000000000002</v>
      </c>
      <c r="J27" s="84">
        <v>1.1191898287218534</v>
      </c>
      <c r="K27" s="84">
        <v>6.516</v>
      </c>
      <c r="L27" s="84">
        <v>1.0745799514849459</v>
      </c>
      <c r="M27" s="85">
        <v>1.9915591373766677</v>
      </c>
    </row>
    <row r="28" spans="1:13">
      <c r="A28" s="25">
        <v>0</v>
      </c>
      <c r="B28" s="110" t="s">
        <v>482</v>
      </c>
      <c r="C28" s="160" t="str">
        <f>_xll.BDP(B28,"short name")</f>
        <v>NOMURA-NF REAL E</v>
      </c>
      <c r="D28" s="125">
        <v>0</v>
      </c>
      <c r="E28" s="123">
        <v>0</v>
      </c>
      <c r="F28" s="123">
        <v>0</v>
      </c>
      <c r="G28" s="123">
        <v>0</v>
      </c>
      <c r="H28" s="134"/>
      <c r="I28" s="84">
        <v>0.189</v>
      </c>
      <c r="J28" s="84">
        <v>0.32328026292484291</v>
      </c>
      <c r="K28" s="84">
        <v>-0.30099999999999999</v>
      </c>
      <c r="L28" s="84">
        <v>0.11785078683401909</v>
      </c>
      <c r="M28" s="85">
        <v>-1.9986101506764047</v>
      </c>
    </row>
    <row r="29" spans="1:13">
      <c r="B29" s="110"/>
      <c r="C29" s="160"/>
      <c r="D29" s="125"/>
      <c r="E29" s="123"/>
      <c r="F29" s="123"/>
      <c r="G29" s="123"/>
      <c r="H29" s="134"/>
      <c r="I29" s="84"/>
      <c r="J29" s="84"/>
      <c r="K29" s="84"/>
      <c r="L29" s="84"/>
      <c r="M29" s="85"/>
    </row>
    <row r="30" spans="1:13">
      <c r="B30" s="110"/>
      <c r="C30" s="160"/>
      <c r="D30" s="125"/>
      <c r="E30" s="123"/>
      <c r="F30" s="123"/>
      <c r="G30" s="123"/>
      <c r="H30" s="134"/>
      <c r="I30" s="84"/>
      <c r="J30" s="84"/>
      <c r="K30" s="84"/>
      <c r="L30" s="84"/>
      <c r="M30" s="85"/>
    </row>
    <row r="31" spans="1:13">
      <c r="B31" s="110"/>
      <c r="C31" s="160"/>
      <c r="D31" s="125"/>
      <c r="E31" s="123"/>
      <c r="F31" s="123"/>
      <c r="G31" s="123"/>
      <c r="H31" s="134"/>
      <c r="I31" s="84"/>
      <c r="J31" s="84"/>
      <c r="K31" s="84"/>
      <c r="L31" s="84"/>
      <c r="M31" s="85"/>
    </row>
    <row r="32" spans="1:13">
      <c r="B32" s="110"/>
      <c r="C32" s="160"/>
      <c r="D32" s="125"/>
      <c r="E32" s="123"/>
      <c r="F32" s="123"/>
      <c r="G32" s="123"/>
      <c r="H32" s="134"/>
      <c r="I32" s="84"/>
      <c r="J32" s="84"/>
      <c r="K32" s="84"/>
      <c r="L32" s="84"/>
      <c r="M32" s="85"/>
    </row>
    <row r="33" spans="2:13">
      <c r="B33" s="110"/>
      <c r="C33" s="160"/>
      <c r="D33" s="125"/>
      <c r="E33" s="123"/>
      <c r="F33" s="123"/>
      <c r="G33" s="123"/>
      <c r="H33" s="134"/>
      <c r="I33" s="84"/>
      <c r="J33" s="84"/>
      <c r="K33" s="84"/>
      <c r="L33" s="84"/>
      <c r="M33" s="85"/>
    </row>
    <row r="34" spans="2:13">
      <c r="B34" s="110"/>
      <c r="C34" s="160"/>
      <c r="D34" s="125"/>
      <c r="E34" s="123"/>
      <c r="F34" s="123"/>
      <c r="G34" s="123"/>
      <c r="H34" s="134"/>
      <c r="I34" s="84"/>
      <c r="J34" s="84"/>
      <c r="K34" s="84"/>
      <c r="L34" s="84"/>
      <c r="M34" s="85"/>
    </row>
    <row r="35" spans="2:13">
      <c r="B35" s="110"/>
      <c r="C35" s="160"/>
      <c r="D35" s="125"/>
      <c r="E35" s="123"/>
      <c r="F35" s="123"/>
      <c r="G35" s="123"/>
      <c r="H35" s="134"/>
      <c r="I35" s="84"/>
      <c r="J35" s="84"/>
      <c r="K35" s="84"/>
      <c r="L35" s="84"/>
      <c r="M35" s="85"/>
    </row>
    <row r="36" spans="2:13">
      <c r="B36" s="110"/>
      <c r="C36" s="160"/>
      <c r="D36" s="125"/>
      <c r="E36" s="123"/>
      <c r="F36" s="123"/>
      <c r="G36" s="123"/>
      <c r="H36" s="134"/>
      <c r="I36" s="84"/>
      <c r="J36" s="84"/>
      <c r="K36" s="84"/>
      <c r="L36" s="84"/>
      <c r="M36" s="85"/>
    </row>
    <row r="37" spans="2:13">
      <c r="B37" s="110"/>
      <c r="C37" s="160"/>
      <c r="D37" s="125"/>
      <c r="E37" s="123"/>
      <c r="F37" s="123"/>
      <c r="G37" s="123"/>
      <c r="H37" s="134"/>
      <c r="I37" s="84"/>
      <c r="J37" s="84"/>
      <c r="K37" s="84"/>
      <c r="L37" s="84"/>
      <c r="M37" s="85"/>
    </row>
    <row r="38" spans="2:13">
      <c r="B38" s="110"/>
      <c r="C38" s="160"/>
      <c r="D38" s="125"/>
      <c r="E38" s="123"/>
      <c r="F38" s="123"/>
      <c r="G38" s="123"/>
      <c r="H38" s="134"/>
      <c r="I38" s="84"/>
      <c r="J38" s="84"/>
      <c r="K38" s="84"/>
      <c r="L38" s="84"/>
      <c r="M38" s="85"/>
    </row>
    <row r="39" spans="2:13">
      <c r="B39" s="111"/>
      <c r="C39" s="161"/>
      <c r="D39" s="125"/>
      <c r="E39" s="123"/>
      <c r="F39" s="123"/>
      <c r="G39" s="123"/>
      <c r="H39" s="158"/>
      <c r="I39" s="94"/>
      <c r="J39" s="94"/>
      <c r="K39" s="94"/>
      <c r="L39" s="94"/>
      <c r="M39" s="95"/>
    </row>
    <row r="44" spans="2:13" s="49" customFormat="1">
      <c r="I44" s="84"/>
      <c r="J44" s="84"/>
      <c r="K44" s="84"/>
      <c r="L44" s="84"/>
      <c r="M44" s="84"/>
    </row>
    <row r="45" spans="2:13" s="49" customFormat="1">
      <c r="I45" s="84"/>
      <c r="J45" s="84"/>
      <c r="K45" s="84"/>
      <c r="L45" s="84"/>
      <c r="M45" s="84"/>
    </row>
    <row r="46" spans="2:13" s="49" customFormat="1">
      <c r="I46" s="84"/>
      <c r="J46" s="84"/>
      <c r="K46" s="84"/>
      <c r="L46" s="84"/>
      <c r="M46" s="84"/>
    </row>
    <row r="47" spans="2:13" s="49" customFormat="1">
      <c r="C47" s="144"/>
      <c r="D47" s="149"/>
      <c r="E47" s="149"/>
      <c r="F47" s="149"/>
      <c r="G47" s="149"/>
      <c r="H47" s="149"/>
      <c r="I47" s="84"/>
      <c r="J47" s="84"/>
      <c r="K47" s="84"/>
      <c r="L47" s="84"/>
      <c r="M47" s="84"/>
    </row>
    <row r="48" spans="2:13" s="49" customFormat="1">
      <c r="C48" s="144"/>
      <c r="D48" s="149"/>
      <c r="E48" s="149"/>
      <c r="F48" s="149"/>
      <c r="G48" s="149"/>
      <c r="H48" s="149"/>
      <c r="I48" s="84"/>
      <c r="J48" s="84"/>
      <c r="K48" s="84"/>
      <c r="L48" s="84"/>
      <c r="M48" s="84"/>
    </row>
    <row r="49" spans="3:13" s="49" customFormat="1">
      <c r="C49" s="144"/>
      <c r="D49" s="149"/>
      <c r="E49" s="149"/>
      <c r="F49" s="149"/>
      <c r="G49" s="149"/>
      <c r="H49" s="149"/>
      <c r="I49" s="84"/>
      <c r="J49" s="84"/>
      <c r="K49" s="84"/>
      <c r="L49" s="84"/>
      <c r="M49" s="84"/>
    </row>
    <row r="50" spans="3:13" s="49" customFormat="1">
      <c r="C50" s="144"/>
      <c r="D50" s="149"/>
      <c r="E50" s="149"/>
      <c r="F50" s="149"/>
      <c r="G50" s="149"/>
      <c r="H50" s="149"/>
      <c r="I50" s="84"/>
      <c r="J50" s="84"/>
      <c r="K50" s="84"/>
      <c r="L50" s="84"/>
      <c r="M50" s="84"/>
    </row>
    <row r="51" spans="3:13" s="49" customFormat="1">
      <c r="C51" s="144"/>
      <c r="D51" s="149"/>
      <c r="E51" s="149"/>
      <c r="F51" s="149"/>
      <c r="G51" s="149"/>
      <c r="H51" s="149"/>
      <c r="I51" s="84"/>
      <c r="J51" s="84"/>
      <c r="K51" s="84"/>
      <c r="L51" s="84"/>
      <c r="M51" s="84"/>
    </row>
  </sheetData>
  <conditionalFormatting sqref="D6:E39">
    <cfRule type="cellIs" dxfId="7" priority="8" operator="equal">
      <formula>0</formula>
    </cfRule>
  </conditionalFormatting>
  <conditionalFormatting sqref="D6:E39">
    <cfRule type="cellIs" dxfId="6" priority="7" operator="equal">
      <formula>0</formula>
    </cfRule>
  </conditionalFormatting>
  <conditionalFormatting sqref="D6:E39">
    <cfRule type="cellIs" dxfId="5" priority="6" operator="lessThan">
      <formula>0.2</formula>
    </cfRule>
  </conditionalFormatting>
  <conditionalFormatting sqref="L52:L1048576 J52:J1048576 L1:L43 J1:J43">
    <cfRule type="cellIs" dxfId="4" priority="4" operator="lessThan">
      <formula>-0.8</formula>
    </cfRule>
    <cfRule type="cellIs" dxfId="3" priority="5" operator="greaterThan">
      <formula>0.8</formula>
    </cfRule>
  </conditionalFormatting>
  <conditionalFormatting sqref="F6:G39">
    <cfRule type="cellIs" dxfId="2" priority="3" operator="equal">
      <formula>0</formula>
    </cfRule>
  </conditionalFormatting>
  <conditionalFormatting sqref="F6:G39">
    <cfRule type="cellIs" dxfId="1" priority="2" operator="equal">
      <formula>0</formula>
    </cfRule>
  </conditionalFormatting>
  <conditionalFormatting sqref="F6:G39">
    <cfRule type="cellIs" dxfId="0" priority="1" operator="less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E49"/>
  <sheetViews>
    <sheetView workbookViewId="0">
      <selection activeCell="C39" sqref="C39"/>
    </sheetView>
  </sheetViews>
  <sheetFormatPr defaultRowHeight="15"/>
  <cols>
    <col min="1" max="1" width="15.7109375" style="36" bestFit="1" customWidth="1"/>
    <col min="2" max="2" width="9.140625" style="46"/>
    <col min="3" max="3" width="14.28515625" style="36" bestFit="1" customWidth="1"/>
    <col min="4" max="4" width="8.5703125" style="36" bestFit="1" customWidth="1"/>
    <col min="5" max="5" width="9.140625" style="52"/>
    <col min="6" max="6" width="5.140625" style="52" bestFit="1" customWidth="1"/>
    <col min="7" max="7" width="9.140625" style="52"/>
    <col min="8" max="8" width="6" style="52" bestFit="1" customWidth="1"/>
    <col min="9" max="9" width="13.85546875" style="36" bestFit="1" customWidth="1"/>
    <col min="10" max="10" width="9.140625" style="36"/>
    <col min="11" max="11" width="14" style="36" bestFit="1" customWidth="1"/>
    <col min="12" max="14" width="9.140625" style="36"/>
    <col min="15" max="16" width="9.140625" style="52"/>
    <col min="17" max="17" width="14.28515625" style="36" bestFit="1" customWidth="1"/>
    <col min="18" max="31" width="9.140625" style="36"/>
  </cols>
  <sheetData>
    <row r="1" spans="1:29">
      <c r="A1" s="9" t="s">
        <v>1</v>
      </c>
      <c r="B1" s="44" t="s">
        <v>560</v>
      </c>
      <c r="C1" s="9" t="s">
        <v>561</v>
      </c>
      <c r="D1" s="44" t="s">
        <v>560</v>
      </c>
      <c r="E1" s="44" t="s">
        <v>592</v>
      </c>
      <c r="F1" s="44"/>
      <c r="G1" s="44" t="s">
        <v>593</v>
      </c>
      <c r="H1" s="44"/>
      <c r="I1" s="9" t="s">
        <v>2</v>
      </c>
      <c r="J1" s="44" t="s">
        <v>560</v>
      </c>
      <c r="K1" s="9" t="s">
        <v>4</v>
      </c>
      <c r="L1" s="44" t="s">
        <v>560</v>
      </c>
      <c r="M1" s="9" t="s">
        <v>562</v>
      </c>
      <c r="N1" s="44" t="s">
        <v>560</v>
      </c>
      <c r="O1" s="44" t="s">
        <v>594</v>
      </c>
      <c r="P1" s="44"/>
      <c r="Q1" s="9" t="s">
        <v>563</v>
      </c>
      <c r="R1" s="44" t="s">
        <v>560</v>
      </c>
      <c r="S1" s="9" t="s">
        <v>564</v>
      </c>
      <c r="T1" s="44" t="s">
        <v>560</v>
      </c>
      <c r="U1" s="9" t="s">
        <v>565</v>
      </c>
      <c r="V1" s="44" t="s">
        <v>560</v>
      </c>
      <c r="W1" s="9"/>
      <c r="X1" s="44"/>
      <c r="Y1" s="9"/>
      <c r="Z1" s="39"/>
      <c r="AA1" s="39"/>
      <c r="AB1" s="39"/>
      <c r="AC1" s="39"/>
    </row>
    <row r="2" spans="1:29">
      <c r="A2" s="4" t="s">
        <v>12</v>
      </c>
      <c r="B2" s="45">
        <f>_xll.BDP(A2,"chg pct 5d")</f>
        <v>1.641437</v>
      </c>
      <c r="C2" s="4" t="s">
        <v>12</v>
      </c>
      <c r="D2" s="45">
        <f>_xll.BDP(C2,"chg pct 5d")</f>
        <v>1.641437</v>
      </c>
      <c r="E2" s="45" t="s">
        <v>12</v>
      </c>
      <c r="F2" s="45">
        <f>_xll.BDP(E2,"chg pct 5d")</f>
        <v>1.641437</v>
      </c>
      <c r="G2" s="45" t="s">
        <v>12</v>
      </c>
      <c r="H2" s="45">
        <f>_xll.BDP(G2,"chg pct 5d")</f>
        <v>1.641437</v>
      </c>
      <c r="I2" s="4" t="s">
        <v>12</v>
      </c>
      <c r="J2" s="45">
        <f>_xll.BDP(I2,"chg pct 5d")</f>
        <v>1.641437</v>
      </c>
      <c r="K2" s="4" t="s">
        <v>12</v>
      </c>
      <c r="L2" s="45">
        <f>_xll.BDP(K2,"chg pct 5d")</f>
        <v>1.641437</v>
      </c>
      <c r="M2" s="4" t="s">
        <v>12</v>
      </c>
      <c r="N2" s="45">
        <f>_xll.BDP(M2,"chg pct 5d")</f>
        <v>1.641437</v>
      </c>
      <c r="O2" s="45" t="s">
        <v>12</v>
      </c>
      <c r="P2" s="45">
        <f>_xll.BDP(O2,"chg pct 5d")</f>
        <v>1.641437</v>
      </c>
      <c r="Q2" s="4" t="s">
        <v>12</v>
      </c>
      <c r="R2" s="45">
        <f>_xll.BDP(Q2,"chg pct 5d")</f>
        <v>1.641437</v>
      </c>
      <c r="S2" s="4" t="s">
        <v>12</v>
      </c>
      <c r="T2" s="45">
        <f>_xll.BDP(S2,"chg pct 5d")</f>
        <v>1.641437</v>
      </c>
      <c r="U2" s="4" t="s">
        <v>11</v>
      </c>
      <c r="V2" s="45">
        <f>_xll.BDP(U2,"chg pct 5d")</f>
        <v>1.5833470000000001</v>
      </c>
      <c r="W2" s="4"/>
      <c r="X2" s="45"/>
      <c r="Y2" s="4"/>
      <c r="Z2" s="20"/>
      <c r="AA2" s="39"/>
      <c r="AB2" s="39"/>
      <c r="AC2" s="4"/>
    </row>
    <row r="3" spans="1:29">
      <c r="A3" s="4" t="s">
        <v>90</v>
      </c>
      <c r="B3" s="45">
        <f>_xll.BDP(A3,"chg pct 5d")</f>
        <v>2.730003</v>
      </c>
      <c r="C3" s="4" t="s">
        <v>90</v>
      </c>
      <c r="D3" s="45">
        <f>_xll.BDP(C3,"chg pct 5d")</f>
        <v>2.730003</v>
      </c>
      <c r="E3" s="45" t="s">
        <v>90</v>
      </c>
      <c r="F3" s="45">
        <f>_xll.BDP(E3,"chg pct 5d")</f>
        <v>2.730003</v>
      </c>
      <c r="G3" s="45" t="s">
        <v>90</v>
      </c>
      <c r="H3" s="45">
        <f>_xll.BDP(G3,"chg pct 5d")</f>
        <v>2.730003</v>
      </c>
      <c r="I3" s="4" t="s">
        <v>90</v>
      </c>
      <c r="J3" s="45">
        <f>_xll.BDP(I3,"chg pct 5d")</f>
        <v>2.730003</v>
      </c>
      <c r="K3" s="4" t="s">
        <v>90</v>
      </c>
      <c r="L3" s="45">
        <f>_xll.BDP(K3,"chg pct 5d")</f>
        <v>2.730003</v>
      </c>
      <c r="M3" s="4" t="s">
        <v>90</v>
      </c>
      <c r="N3" s="45">
        <f>_xll.BDP(M3,"chg pct 5d")</f>
        <v>2.730003</v>
      </c>
      <c r="O3" s="45" t="s">
        <v>90</v>
      </c>
      <c r="P3" s="45">
        <f>_xll.BDP(O3,"chg pct 5d")</f>
        <v>2.730003</v>
      </c>
      <c r="Q3" s="4" t="s">
        <v>90</v>
      </c>
      <c r="R3" s="45">
        <f>_xll.BDP(Q3,"chg pct 5d")</f>
        <v>2.730003</v>
      </c>
      <c r="S3" s="4" t="s">
        <v>90</v>
      </c>
      <c r="T3" s="45">
        <f>_xll.BDP(S3,"chg pct 5d")</f>
        <v>2.730003</v>
      </c>
      <c r="U3" s="4" t="s">
        <v>12</v>
      </c>
      <c r="V3" s="45">
        <f>_xll.BDP(U3,"chg pct 5d")</f>
        <v>1.641437</v>
      </c>
      <c r="W3" s="4"/>
      <c r="X3" s="45"/>
      <c r="Y3" s="4"/>
      <c r="Z3" s="20"/>
      <c r="AA3" s="39"/>
      <c r="AB3" s="39"/>
      <c r="AC3" s="4"/>
    </row>
    <row r="4" spans="1:29">
      <c r="A4" s="4" t="s">
        <v>370</v>
      </c>
      <c r="B4" s="45">
        <f>_xll.BDP(A4,"chg pct 5d")</f>
        <v>0.40273110000000001</v>
      </c>
      <c r="C4" s="4" t="s">
        <v>370</v>
      </c>
      <c r="D4" s="45">
        <f>_xll.BDP(C4,"chg pct 5d")</f>
        <v>0.40273110000000001</v>
      </c>
      <c r="E4" s="45" t="s">
        <v>370</v>
      </c>
      <c r="F4" s="45">
        <f>_xll.BDP(E4,"chg pct 5d")</f>
        <v>0.40273110000000001</v>
      </c>
      <c r="G4" s="45" t="s">
        <v>80</v>
      </c>
      <c r="H4" s="45">
        <f>_xll.BDP(G4,"chg pct 5d")</f>
        <v>1.2575190000000001</v>
      </c>
      <c r="I4" s="4" t="s">
        <v>370</v>
      </c>
      <c r="J4" s="45">
        <f>_xll.BDP(I4,"chg pct 5d")</f>
        <v>0.40273110000000001</v>
      </c>
      <c r="K4" s="4" t="s">
        <v>80</v>
      </c>
      <c r="L4" s="45">
        <f>_xll.BDP(K4,"chg pct 5d")</f>
        <v>1.2575190000000001</v>
      </c>
      <c r="M4" s="4" t="s">
        <v>80</v>
      </c>
      <c r="N4" s="45">
        <f>_xll.BDP(M4,"chg pct 5d")</f>
        <v>1.2575190000000001</v>
      </c>
      <c r="O4" s="45" t="s">
        <v>80</v>
      </c>
      <c r="P4" s="45">
        <f>_xll.BDP(O4,"chg pct 5d")</f>
        <v>1.2575190000000001</v>
      </c>
      <c r="Q4" s="4" t="s">
        <v>80</v>
      </c>
      <c r="R4" s="45">
        <f>_xll.BDP(Q4,"chg pct 5d")</f>
        <v>1.2575190000000001</v>
      </c>
      <c r="S4" s="4" t="s">
        <v>80</v>
      </c>
      <c r="T4" s="45">
        <f>_xll.BDP(S4,"chg pct 5d")</f>
        <v>1.2575190000000001</v>
      </c>
      <c r="U4" s="4" t="s">
        <v>13</v>
      </c>
      <c r="V4" s="45">
        <f>_xll.BDP(U4,"chg pct 5d")</f>
        <v>0.92306619999999995</v>
      </c>
      <c r="W4" s="4"/>
      <c r="X4" s="45"/>
      <c r="Y4" s="4"/>
      <c r="Z4" s="20"/>
      <c r="AA4" s="39"/>
      <c r="AB4" s="39"/>
      <c r="AC4" s="4"/>
    </row>
    <row r="5" spans="1:29">
      <c r="A5" s="9" t="s">
        <v>11</v>
      </c>
      <c r="B5" s="45">
        <f>_xll.BDP(A5,"chg pct 5d")</f>
        <v>1.5833470000000001</v>
      </c>
      <c r="C5" s="9" t="s">
        <v>11</v>
      </c>
      <c r="D5" s="45">
        <f>_xll.BDP(C5,"chg pct 5d")</f>
        <v>1.5833470000000001</v>
      </c>
      <c r="E5" s="45" t="s">
        <v>11</v>
      </c>
      <c r="F5" s="45">
        <f>_xll.BDP(E5,"chg pct 5d")</f>
        <v>1.5833470000000001</v>
      </c>
      <c r="G5" s="45" t="s">
        <v>370</v>
      </c>
      <c r="H5" s="45">
        <f>_xll.BDP(G5,"chg pct 5d")</f>
        <v>0.40273110000000001</v>
      </c>
      <c r="I5" s="9" t="s">
        <v>11</v>
      </c>
      <c r="J5" s="45">
        <f>_xll.BDP(I5,"chg pct 5d")</f>
        <v>1.5833470000000001</v>
      </c>
      <c r="K5" s="9" t="s">
        <v>370</v>
      </c>
      <c r="L5" s="45">
        <f>_xll.BDP(K5,"chg pct 5d")</f>
        <v>0.40273110000000001</v>
      </c>
      <c r="M5" s="9" t="s">
        <v>370</v>
      </c>
      <c r="N5" s="45">
        <f>_xll.BDP(M5,"chg pct 5d")</f>
        <v>0.40273110000000001</v>
      </c>
      <c r="O5" s="45" t="s">
        <v>370</v>
      </c>
      <c r="P5" s="45">
        <f>_xll.BDP(O5,"chg pct 5d")</f>
        <v>0.40273110000000001</v>
      </c>
      <c r="Q5" s="9" t="s">
        <v>370</v>
      </c>
      <c r="R5" s="45">
        <f>_xll.BDP(Q5,"chg pct 5d")</f>
        <v>0.40273110000000001</v>
      </c>
      <c r="S5" s="9" t="s">
        <v>370</v>
      </c>
      <c r="T5" s="45">
        <f>_xll.BDP(S5,"chg pct 5d")</f>
        <v>0.40273110000000001</v>
      </c>
      <c r="U5" s="9" t="s">
        <v>14</v>
      </c>
      <c r="V5" s="45">
        <f>_xll.BDP(U5,"chg pct 5d")</f>
        <v>-0.53244689999999995</v>
      </c>
      <c r="W5" s="9"/>
      <c r="X5" s="45"/>
      <c r="Y5" s="9"/>
      <c r="Z5" s="2"/>
      <c r="AA5" s="39"/>
      <c r="AB5" s="39"/>
      <c r="AC5" s="9"/>
    </row>
    <row r="6" spans="1:29">
      <c r="A6" s="9" t="s">
        <v>14</v>
      </c>
      <c r="B6" s="45">
        <f>_xll.BDP(A6,"chg pct 5d")</f>
        <v>-0.53244689999999995</v>
      </c>
      <c r="C6" s="9" t="s">
        <v>14</v>
      </c>
      <c r="D6" s="45">
        <f>_xll.BDP(C6,"chg pct 5d")</f>
        <v>-0.53244689999999995</v>
      </c>
      <c r="E6" s="45" t="s">
        <v>14</v>
      </c>
      <c r="F6" s="45">
        <f>_xll.BDP(E6,"chg pct 5d")</f>
        <v>-0.53244689999999995</v>
      </c>
      <c r="G6" s="45" t="s">
        <v>11</v>
      </c>
      <c r="H6" s="45">
        <f>_xll.BDP(G6,"chg pct 5d")</f>
        <v>1.5833470000000001</v>
      </c>
      <c r="I6" s="9" t="s">
        <v>14</v>
      </c>
      <c r="J6" s="45">
        <f>_xll.BDP(I6,"chg pct 5d")</f>
        <v>-0.53244689999999995</v>
      </c>
      <c r="K6" s="9" t="s">
        <v>11</v>
      </c>
      <c r="L6" s="45">
        <f>_xll.BDP(K6,"chg pct 5d")</f>
        <v>1.5833470000000001</v>
      </c>
      <c r="M6" s="9" t="s">
        <v>11</v>
      </c>
      <c r="N6" s="45">
        <f>_xll.BDP(M6,"chg pct 5d")</f>
        <v>1.5833470000000001</v>
      </c>
      <c r="O6" s="45" t="s">
        <v>11</v>
      </c>
      <c r="P6" s="45">
        <f>_xll.BDP(O6,"chg pct 5d")</f>
        <v>1.5833470000000001</v>
      </c>
      <c r="Q6" s="9" t="s">
        <v>11</v>
      </c>
      <c r="R6" s="45">
        <f>_xll.BDP(Q6,"chg pct 5d")</f>
        <v>1.5833470000000001</v>
      </c>
      <c r="S6" s="9" t="s">
        <v>11</v>
      </c>
      <c r="T6" s="45">
        <f>_xll.BDP(S6,"chg pct 5d")</f>
        <v>1.5833470000000001</v>
      </c>
      <c r="U6" s="9" t="s">
        <v>15</v>
      </c>
      <c r="V6" s="45">
        <f>_xll.BDP(U6,"chg pct 5d")</f>
        <v>1.2398690000000001</v>
      </c>
      <c r="W6" s="9"/>
      <c r="X6" s="45"/>
      <c r="Y6" s="9"/>
      <c r="Z6" s="2"/>
      <c r="AA6" s="39"/>
      <c r="AB6" s="39"/>
      <c r="AC6" s="9"/>
    </row>
    <row r="7" spans="1:29">
      <c r="A7" s="4" t="s">
        <v>13</v>
      </c>
      <c r="B7" s="45">
        <f>_xll.BDP(A7,"chg pct 5d")</f>
        <v>0.92306619999999995</v>
      </c>
      <c r="C7" s="4" t="s">
        <v>13</v>
      </c>
      <c r="D7" s="45">
        <f>_xll.BDP(C7,"chg pct 5d")</f>
        <v>0.92306619999999995</v>
      </c>
      <c r="E7" s="45" t="s">
        <v>13</v>
      </c>
      <c r="F7" s="45">
        <f>_xll.BDP(E7,"chg pct 5d")</f>
        <v>0.92306619999999995</v>
      </c>
      <c r="G7" s="45" t="s">
        <v>14</v>
      </c>
      <c r="H7" s="45">
        <f>_xll.BDP(G7,"chg pct 5d")</f>
        <v>-0.53244689999999995</v>
      </c>
      <c r="I7" s="4" t="s">
        <v>13</v>
      </c>
      <c r="J7" s="45">
        <f>_xll.BDP(I7,"chg pct 5d")</f>
        <v>0.92306619999999995</v>
      </c>
      <c r="K7" s="4" t="s">
        <v>14</v>
      </c>
      <c r="L7" s="45">
        <f>_xll.BDP(K7,"chg pct 5d")</f>
        <v>-0.53244689999999995</v>
      </c>
      <c r="M7" s="4" t="s">
        <v>14</v>
      </c>
      <c r="N7" s="45">
        <f>_xll.BDP(M7,"chg pct 5d")</f>
        <v>-0.53244689999999995</v>
      </c>
      <c r="O7" s="45" t="s">
        <v>14</v>
      </c>
      <c r="P7" s="45">
        <f>_xll.BDP(O7,"chg pct 5d")</f>
        <v>-0.53244689999999995</v>
      </c>
      <c r="Q7" s="4" t="s">
        <v>14</v>
      </c>
      <c r="R7" s="45">
        <f>_xll.BDP(Q7,"chg pct 5d")</f>
        <v>-0.53244689999999995</v>
      </c>
      <c r="S7" s="4" t="s">
        <v>14</v>
      </c>
      <c r="T7" s="45">
        <f>_xll.BDP(S7,"chg pct 5d")</f>
        <v>-0.53244689999999995</v>
      </c>
      <c r="U7" s="4" t="s">
        <v>16</v>
      </c>
      <c r="V7" s="45">
        <f>_xll.BDP(U7,"chg pct 5d")</f>
        <v>-0.91999940000000002</v>
      </c>
      <c r="W7" s="4"/>
      <c r="X7" s="45"/>
      <c r="Y7" s="4"/>
      <c r="Z7" s="20"/>
      <c r="AA7" s="39"/>
      <c r="AB7" s="39"/>
      <c r="AC7" s="4"/>
    </row>
    <row r="8" spans="1:29">
      <c r="A8" s="9" t="s">
        <v>16</v>
      </c>
      <c r="B8" s="45">
        <f>_xll.BDP(A8,"chg pct 5d")</f>
        <v>-0.91999940000000002</v>
      </c>
      <c r="C8" s="9" t="s">
        <v>16</v>
      </c>
      <c r="D8" s="45">
        <f>_xll.BDP(C8,"chg pct 5d")</f>
        <v>-0.91999940000000002</v>
      </c>
      <c r="E8" s="45" t="s">
        <v>16</v>
      </c>
      <c r="F8" s="45">
        <f>_xll.BDP(E8,"chg pct 5d")</f>
        <v>-0.91999940000000002</v>
      </c>
      <c r="G8" s="45" t="s">
        <v>13</v>
      </c>
      <c r="H8" s="45">
        <f>_xll.BDP(G8,"chg pct 5d")</f>
        <v>0.92306619999999995</v>
      </c>
      <c r="I8" s="9" t="s">
        <v>16</v>
      </c>
      <c r="J8" s="45">
        <f>_xll.BDP(I8,"chg pct 5d")</f>
        <v>-0.91999940000000002</v>
      </c>
      <c r="K8" s="9" t="s">
        <v>13</v>
      </c>
      <c r="L8" s="45">
        <f>_xll.BDP(K8,"chg pct 5d")</f>
        <v>0.92306619999999995</v>
      </c>
      <c r="M8" s="9" t="s">
        <v>13</v>
      </c>
      <c r="N8" s="45">
        <f>_xll.BDP(M8,"chg pct 5d")</f>
        <v>0.92306619999999995</v>
      </c>
      <c r="O8" s="45" t="s">
        <v>13</v>
      </c>
      <c r="P8" s="45">
        <f>_xll.BDP(O8,"chg pct 5d")</f>
        <v>0.92306619999999995</v>
      </c>
      <c r="Q8" s="9" t="s">
        <v>13</v>
      </c>
      <c r="R8" s="45">
        <f>_xll.BDP(Q8,"chg pct 5d")</f>
        <v>0.92306619999999995</v>
      </c>
      <c r="S8" s="9" t="s">
        <v>13</v>
      </c>
      <c r="T8" s="45">
        <f>_xll.BDP(S8,"chg pct 5d")</f>
        <v>0.92306619999999995</v>
      </c>
      <c r="U8" s="9" t="s">
        <v>19</v>
      </c>
      <c r="V8" s="45">
        <f>_xll.BDP(U8,"chg pct 5d")</f>
        <v>0.40273110000000001</v>
      </c>
      <c r="W8" s="9"/>
      <c r="X8" s="45"/>
      <c r="Y8" s="9"/>
      <c r="Z8" s="2"/>
      <c r="AA8" s="39"/>
      <c r="AB8" s="39"/>
      <c r="AC8" s="9"/>
    </row>
    <row r="9" spans="1:29">
      <c r="A9" s="9" t="s">
        <v>91</v>
      </c>
      <c r="B9" s="45">
        <f>_xll.BDP(A9,"chg pct 5d")</f>
        <v>-0.5387556</v>
      </c>
      <c r="C9" s="9" t="s">
        <v>91</v>
      </c>
      <c r="D9" s="45">
        <f>_xll.BDP(C9,"chg pct 5d")</f>
        <v>-0.5387556</v>
      </c>
      <c r="E9" s="45" t="s">
        <v>91</v>
      </c>
      <c r="F9" s="45">
        <f>_xll.BDP(E9,"chg pct 5d")</f>
        <v>-0.5387556</v>
      </c>
      <c r="G9" s="45" t="s">
        <v>16</v>
      </c>
      <c r="H9" s="45">
        <f>_xll.BDP(G9,"chg pct 5d")</f>
        <v>-0.91999940000000002</v>
      </c>
      <c r="I9" s="9" t="s">
        <v>91</v>
      </c>
      <c r="J9" s="45">
        <f>_xll.BDP(I9,"chg pct 5d")</f>
        <v>-0.5387556</v>
      </c>
      <c r="K9" s="9" t="s">
        <v>16</v>
      </c>
      <c r="L9" s="45">
        <f>_xll.BDP(K9,"chg pct 5d")</f>
        <v>-0.91999940000000002</v>
      </c>
      <c r="M9" s="9" t="s">
        <v>16</v>
      </c>
      <c r="N9" s="45">
        <f>_xll.BDP(M9,"chg pct 5d")</f>
        <v>-0.91999940000000002</v>
      </c>
      <c r="O9" s="45" t="s">
        <v>16</v>
      </c>
      <c r="P9" s="45">
        <f>_xll.BDP(O9,"chg pct 5d")</f>
        <v>-0.91999940000000002</v>
      </c>
      <c r="Q9" s="9" t="s">
        <v>16</v>
      </c>
      <c r="R9" s="45">
        <f>_xll.BDP(Q9,"chg pct 5d")</f>
        <v>-0.91999940000000002</v>
      </c>
      <c r="S9" s="9" t="s">
        <v>16</v>
      </c>
      <c r="T9" s="45">
        <f>_xll.BDP(S9,"chg pct 5d")</f>
        <v>-0.91999940000000002</v>
      </c>
      <c r="U9" s="9" t="s">
        <v>555</v>
      </c>
      <c r="V9" s="45">
        <f>_xll.BDP(U9,"chg pct 5d")</f>
        <v>-0.61360000000000003</v>
      </c>
      <c r="W9" s="9"/>
      <c r="X9" s="45"/>
      <c r="Y9" s="9"/>
      <c r="Z9" s="2"/>
      <c r="AA9" s="39"/>
      <c r="AB9" s="39"/>
      <c r="AC9" s="9"/>
    </row>
    <row r="10" spans="1:29">
      <c r="A10" s="9" t="s">
        <v>15</v>
      </c>
      <c r="B10" s="45">
        <f>_xll.BDP(A10,"chg pct 5d")</f>
        <v>1.2398690000000001</v>
      </c>
      <c r="C10" s="9" t="s">
        <v>15</v>
      </c>
      <c r="D10" s="45">
        <f>_xll.BDP(C10,"chg pct 5d")</f>
        <v>1.2398690000000001</v>
      </c>
      <c r="E10" s="45" t="s">
        <v>15</v>
      </c>
      <c r="F10" s="45">
        <f>_xll.BDP(E10,"chg pct 5d")</f>
        <v>1.2398690000000001</v>
      </c>
      <c r="G10" s="45" t="s">
        <v>91</v>
      </c>
      <c r="H10" s="45">
        <f>_xll.BDP(G10,"chg pct 5d")</f>
        <v>-0.5387556</v>
      </c>
      <c r="I10" s="9" t="s">
        <v>15</v>
      </c>
      <c r="J10" s="45">
        <f>_xll.BDP(I10,"chg pct 5d")</f>
        <v>1.2398690000000001</v>
      </c>
      <c r="K10" s="9" t="s">
        <v>91</v>
      </c>
      <c r="L10" s="45">
        <f>_xll.BDP(K10,"chg pct 5d")</f>
        <v>-0.5387556</v>
      </c>
      <c r="M10" s="9" t="s">
        <v>91</v>
      </c>
      <c r="N10" s="45">
        <f>_xll.BDP(M10,"chg pct 5d")</f>
        <v>-0.5387556</v>
      </c>
      <c r="O10" s="45" t="s">
        <v>91</v>
      </c>
      <c r="P10" s="45">
        <f>_xll.BDP(O10,"chg pct 5d")</f>
        <v>-0.5387556</v>
      </c>
      <c r="Q10" s="9" t="s">
        <v>91</v>
      </c>
      <c r="R10" s="45">
        <f>_xll.BDP(Q10,"chg pct 5d")</f>
        <v>-0.5387556</v>
      </c>
      <c r="S10" s="9" t="s">
        <v>91</v>
      </c>
      <c r="T10" s="45">
        <f>_xll.BDP(S10,"chg pct 5d")</f>
        <v>-0.5387556</v>
      </c>
      <c r="U10" s="9" t="s">
        <v>20</v>
      </c>
      <c r="V10" s="45">
        <f>_xll.BDP(U10,"chg pct 5d")</f>
        <v>0.9173</v>
      </c>
      <c r="W10" s="9"/>
      <c r="X10" s="9"/>
      <c r="Y10" s="9"/>
      <c r="Z10" s="2"/>
      <c r="AA10" s="39"/>
      <c r="AB10" s="39"/>
      <c r="AC10" s="9"/>
    </row>
    <row r="11" spans="1:29">
      <c r="A11" s="9" t="s">
        <v>22</v>
      </c>
      <c r="B11" s="45">
        <f>_xll.BDP(A11,"chg pct 5d")</f>
        <v>-0.57169999999999999</v>
      </c>
      <c r="C11" s="9" t="s">
        <v>22</v>
      </c>
      <c r="D11" s="45">
        <f>_xll.BDP(C11,"chg pct 5d")</f>
        <v>-0.57169999999999999</v>
      </c>
      <c r="E11" s="45" t="s">
        <v>22</v>
      </c>
      <c r="F11" s="45">
        <f>_xll.BDP(E11,"chg pct 5d")</f>
        <v>-0.57169999999999999</v>
      </c>
      <c r="G11" s="45" t="s">
        <v>15</v>
      </c>
      <c r="H11" s="45">
        <f>_xll.BDP(G11,"chg pct 5d")</f>
        <v>1.2398690000000001</v>
      </c>
      <c r="I11" s="9" t="s">
        <v>22</v>
      </c>
      <c r="J11" s="45">
        <f>_xll.BDP(I11,"chg pct 5d")</f>
        <v>-0.57169999999999999</v>
      </c>
      <c r="K11" s="9" t="s">
        <v>15</v>
      </c>
      <c r="L11" s="45">
        <f>_xll.BDP(K11,"chg pct 5d")</f>
        <v>1.2398690000000001</v>
      </c>
      <c r="M11" s="9" t="s">
        <v>15</v>
      </c>
      <c r="N11" s="45">
        <f>_xll.BDP(M11,"chg pct 5d")</f>
        <v>1.2398690000000001</v>
      </c>
      <c r="O11" s="45" t="s">
        <v>15</v>
      </c>
      <c r="P11" s="45">
        <f>_xll.BDP(O11,"chg pct 5d")</f>
        <v>1.2398690000000001</v>
      </c>
      <c r="Q11" s="9" t="s">
        <v>15</v>
      </c>
      <c r="R11" s="45">
        <f>_xll.BDP(Q11,"chg pct 5d")</f>
        <v>1.2398690000000001</v>
      </c>
      <c r="S11" s="9" t="s">
        <v>15</v>
      </c>
      <c r="T11" s="45">
        <f>_xll.BDP(S11,"chg pct 5d")</f>
        <v>1.2398690000000001</v>
      </c>
      <c r="U11" s="9" t="s">
        <v>21</v>
      </c>
      <c r="V11" s="45">
        <f>_xll.BDP(U11,"chg pct 5d")</f>
        <v>0.2853</v>
      </c>
      <c r="W11" s="9"/>
      <c r="X11" s="9"/>
      <c r="Y11" s="9"/>
      <c r="Z11" s="2"/>
      <c r="AA11" s="39"/>
      <c r="AB11" s="39"/>
      <c r="AC11" s="9"/>
    </row>
    <row r="12" spans="1:29">
      <c r="A12" s="9" t="s">
        <v>555</v>
      </c>
      <c r="B12" s="45">
        <f>_xll.BDP(A12,"chg pct 5d")</f>
        <v>-0.61360000000000003</v>
      </c>
      <c r="C12" s="9" t="s">
        <v>555</v>
      </c>
      <c r="D12" s="45">
        <f>_xll.BDP(C12,"chg pct 5d")</f>
        <v>-0.61360000000000003</v>
      </c>
      <c r="E12" s="45" t="s">
        <v>555</v>
      </c>
      <c r="F12" s="45">
        <f>_xll.BDP(E12,"chg pct 5d")</f>
        <v>-0.61360000000000003</v>
      </c>
      <c r="G12" s="45" t="s">
        <v>22</v>
      </c>
      <c r="H12" s="45">
        <f>_xll.BDP(G12,"chg pct 5d")</f>
        <v>-0.57169999999999999</v>
      </c>
      <c r="I12" s="9" t="s">
        <v>555</v>
      </c>
      <c r="J12" s="45">
        <f>_xll.BDP(I12,"chg pct 5d")</f>
        <v>-0.61360000000000003</v>
      </c>
      <c r="K12" s="9" t="s">
        <v>22</v>
      </c>
      <c r="L12" s="45">
        <f>_xll.BDP(K12,"chg pct 5d")</f>
        <v>-0.57169999999999999</v>
      </c>
      <c r="M12" s="9" t="s">
        <v>23</v>
      </c>
      <c r="N12" s="45">
        <f>_xll.BDP(M12,"chg pct 5d")</f>
        <v>-0.41919017857347807</v>
      </c>
      <c r="O12" s="45" t="s">
        <v>23</v>
      </c>
      <c r="P12" s="45">
        <f>_xll.BDP(O12,"chg pct 5d")</f>
        <v>-0.41919017857347807</v>
      </c>
      <c r="Q12" s="9" t="s">
        <v>22</v>
      </c>
      <c r="R12" s="45">
        <f>_xll.BDP(Q12,"chg pct 5d")</f>
        <v>-0.57169999999999999</v>
      </c>
      <c r="S12" s="9" t="s">
        <v>22</v>
      </c>
      <c r="T12" s="45">
        <f>_xll.BDP(S12,"chg pct 5d")</f>
        <v>-0.57169999999999999</v>
      </c>
      <c r="U12" s="9" t="s">
        <v>22</v>
      </c>
      <c r="V12" s="45">
        <f>_xll.BDP(U12,"chg pct 5d")</f>
        <v>-0.57169999999999999</v>
      </c>
      <c r="W12" s="9"/>
      <c r="X12" s="9"/>
      <c r="Y12" s="9"/>
      <c r="Z12" s="2"/>
      <c r="AA12" s="39"/>
      <c r="AB12" s="39"/>
      <c r="AC12" s="9"/>
    </row>
    <row r="13" spans="1:29">
      <c r="A13" s="9" t="s">
        <v>554</v>
      </c>
      <c r="B13" s="45">
        <f>_xll.BDP(A13,"chg pct 5d")</f>
        <v>-0.30030000000000001</v>
      </c>
      <c r="C13" s="9" t="s">
        <v>554</v>
      </c>
      <c r="D13" s="45">
        <f>_xll.BDP(C13,"chg pct 5d")</f>
        <v>-0.30030000000000001</v>
      </c>
      <c r="E13" s="45" t="s">
        <v>554</v>
      </c>
      <c r="F13" s="45">
        <f>_xll.BDP(E13,"chg pct 5d")</f>
        <v>-0.30030000000000001</v>
      </c>
      <c r="G13" s="45" t="s">
        <v>555</v>
      </c>
      <c r="H13" s="45">
        <f>_xll.BDP(G13,"chg pct 5d")</f>
        <v>-0.61360000000000003</v>
      </c>
      <c r="I13" s="9" t="s">
        <v>554</v>
      </c>
      <c r="J13" s="45">
        <f>_xll.BDP(I13,"chg pct 5d")</f>
        <v>-0.30030000000000001</v>
      </c>
      <c r="K13" s="9" t="s">
        <v>555</v>
      </c>
      <c r="L13" s="45">
        <f>_xll.BDP(K13,"chg pct 5d")</f>
        <v>-0.61360000000000003</v>
      </c>
      <c r="M13" s="9" t="s">
        <v>92</v>
      </c>
      <c r="N13" s="45">
        <f>_xll.BDP(M13,"chg pct 5d")</f>
        <v>-0.57169999999999999</v>
      </c>
      <c r="O13" s="45" t="s">
        <v>92</v>
      </c>
      <c r="P13" s="45">
        <f>_xll.BDP(O13,"chg pct 5d")</f>
        <v>-0.57169999999999999</v>
      </c>
      <c r="Q13" s="9" t="s">
        <v>555</v>
      </c>
      <c r="R13" s="45">
        <f>_xll.BDP(Q13,"chg pct 5d")</f>
        <v>-0.61360000000000003</v>
      </c>
      <c r="S13" s="9" t="s">
        <v>555</v>
      </c>
      <c r="T13" s="45">
        <f>_xll.BDP(S13,"chg pct 5d")</f>
        <v>-0.61360000000000003</v>
      </c>
      <c r="U13" s="9" t="s">
        <v>23</v>
      </c>
      <c r="V13" s="45">
        <f>_xll.BDP(U13,"chg pct 5d")</f>
        <v>-0.41919017857347807</v>
      </c>
      <c r="W13" s="9"/>
      <c r="X13" s="9"/>
      <c r="Y13" s="9"/>
      <c r="Z13" s="2"/>
      <c r="AA13" s="39"/>
      <c r="AB13" s="39"/>
      <c r="AC13" s="9"/>
    </row>
    <row r="14" spans="1:29">
      <c r="A14" s="9" t="s">
        <v>20</v>
      </c>
      <c r="B14" s="45">
        <f>_xll.BDP(A14,"chg pct 5d")</f>
        <v>0.9173</v>
      </c>
      <c r="C14" s="9" t="s">
        <v>20</v>
      </c>
      <c r="D14" s="45">
        <f>_xll.BDP(C14,"chg pct 5d")</f>
        <v>0.9173</v>
      </c>
      <c r="E14" s="45" t="s">
        <v>20</v>
      </c>
      <c r="F14" s="45">
        <f>_xll.BDP(E14,"chg pct 5d")</f>
        <v>0.9173</v>
      </c>
      <c r="G14" s="45" t="s">
        <v>554</v>
      </c>
      <c r="H14" s="45">
        <f>_xll.BDP(G14,"chg pct 5d")</f>
        <v>-0.30030000000000001</v>
      </c>
      <c r="I14" s="9" t="s">
        <v>20</v>
      </c>
      <c r="J14" s="45">
        <f>_xll.BDP(I14,"chg pct 5d")</f>
        <v>0.9173</v>
      </c>
      <c r="K14" s="9" t="s">
        <v>554</v>
      </c>
      <c r="L14" s="45">
        <f>_xll.BDP(K14,"chg pct 5d")</f>
        <v>-0.30030000000000001</v>
      </c>
      <c r="M14" s="9" t="s">
        <v>94</v>
      </c>
      <c r="N14" s="45">
        <f>_xll.BDP(M14,"chg pct 5d")</f>
        <v>0.2853</v>
      </c>
      <c r="O14" s="45" t="s">
        <v>94</v>
      </c>
      <c r="P14" s="45">
        <f>_xll.BDP(O14,"chg pct 5d")</f>
        <v>0.2853</v>
      </c>
      <c r="Q14" s="9" t="s">
        <v>554</v>
      </c>
      <c r="R14" s="45">
        <f>_xll.BDP(Q14,"chg pct 5d")</f>
        <v>-0.30030000000000001</v>
      </c>
      <c r="S14" s="9" t="s">
        <v>554</v>
      </c>
      <c r="T14" s="45">
        <f>_xll.BDP(S14,"chg pct 5d")</f>
        <v>-0.30030000000000001</v>
      </c>
      <c r="U14" s="9" t="s">
        <v>549</v>
      </c>
      <c r="V14" s="45">
        <f>_xll.BDP(U14,"chg pct 5d")</f>
        <v>3.6773739999999999E-2</v>
      </c>
      <c r="W14" s="9"/>
      <c r="X14" s="9"/>
      <c r="Y14" s="9"/>
      <c r="Z14" s="2"/>
      <c r="AA14" s="39"/>
      <c r="AB14" s="39"/>
      <c r="AC14" s="9"/>
    </row>
    <row r="15" spans="1:29">
      <c r="A15" s="9" t="s">
        <v>21</v>
      </c>
      <c r="B15" s="45">
        <f>_xll.BDP(A15,"chg pct 5d")</f>
        <v>0.2853</v>
      </c>
      <c r="C15" s="9" t="s">
        <v>21</v>
      </c>
      <c r="D15" s="45">
        <f>_xll.BDP(C15,"chg pct 5d")</f>
        <v>0.2853</v>
      </c>
      <c r="E15" s="45" t="s">
        <v>21</v>
      </c>
      <c r="F15" s="45">
        <f>_xll.BDP(E15,"chg pct 5d")</f>
        <v>0.2853</v>
      </c>
      <c r="G15" s="45" t="s">
        <v>20</v>
      </c>
      <c r="H15" s="45">
        <f>_xll.BDP(G15,"chg pct 5d")</f>
        <v>0.9173</v>
      </c>
      <c r="I15" s="9" t="s">
        <v>21</v>
      </c>
      <c r="J15" s="45">
        <f>_xll.BDP(I15,"chg pct 5d")</f>
        <v>0.2853</v>
      </c>
      <c r="K15" s="9" t="s">
        <v>20</v>
      </c>
      <c r="L15" s="45">
        <f>_xll.BDP(K15,"chg pct 5d")</f>
        <v>0.9173</v>
      </c>
      <c r="M15" s="9" t="s">
        <v>540</v>
      </c>
      <c r="N15" s="45">
        <f>_xll.BDP(M15,"chg pct 5d")</f>
        <v>0.85499999999999998</v>
      </c>
      <c r="O15" s="45" t="s">
        <v>540</v>
      </c>
      <c r="P15" s="45">
        <f>_xll.BDP(O15,"chg pct 5d")</f>
        <v>0.85499999999999998</v>
      </c>
      <c r="Q15" s="9" t="s">
        <v>20</v>
      </c>
      <c r="R15" s="45">
        <f>_xll.BDP(Q15,"chg pct 5d")</f>
        <v>0.9173</v>
      </c>
      <c r="S15" s="9" t="s">
        <v>20</v>
      </c>
      <c r="T15" s="45">
        <f>_xll.BDP(S15,"chg pct 5d")</f>
        <v>0.9173</v>
      </c>
      <c r="U15" s="9" t="s">
        <v>486</v>
      </c>
      <c r="V15" s="45">
        <f>_xll.BDP(U15,"chg pct 5d")</f>
        <v>0.55757575757575761</v>
      </c>
      <c r="W15" s="9"/>
      <c r="X15" s="9"/>
      <c r="Y15" s="9"/>
      <c r="Z15" s="2"/>
      <c r="AA15" s="39"/>
      <c r="AB15" s="39"/>
      <c r="AC15" s="9"/>
    </row>
    <row r="16" spans="1:29">
      <c r="A16" s="9" t="s">
        <v>556</v>
      </c>
      <c r="B16" s="45">
        <f>_xll.BDP(A16,"chg pct 5d")</f>
        <v>0.28199999999999997</v>
      </c>
      <c r="C16" s="9" t="s">
        <v>556</v>
      </c>
      <c r="D16" s="45">
        <f>_xll.BDP(C16,"chg pct 5d")</f>
        <v>0.28199999999999997</v>
      </c>
      <c r="E16" s="45" t="s">
        <v>556</v>
      </c>
      <c r="F16" s="45">
        <f>_xll.BDP(E16,"chg pct 5d")</f>
        <v>0.28199999999999997</v>
      </c>
      <c r="G16" s="45" t="s">
        <v>21</v>
      </c>
      <c r="H16" s="45">
        <f>_xll.BDP(G16,"chg pct 5d")</f>
        <v>0.2853</v>
      </c>
      <c r="I16" s="9" t="s">
        <v>556</v>
      </c>
      <c r="J16" s="45">
        <f>_xll.BDP(I16,"chg pct 5d")</f>
        <v>0.28199999999999997</v>
      </c>
      <c r="K16" s="9" t="s">
        <v>21</v>
      </c>
      <c r="L16" s="45">
        <f>_xll.BDP(K16,"chg pct 5d")</f>
        <v>0.2853</v>
      </c>
      <c r="M16" s="9" t="s">
        <v>93</v>
      </c>
      <c r="N16" s="45">
        <f>_xll.BDP(M16,"chg pct 5d")</f>
        <v>0.9173</v>
      </c>
      <c r="O16" s="45" t="s">
        <v>93</v>
      </c>
      <c r="P16" s="45">
        <f>_xll.BDP(O16,"chg pct 5d")</f>
        <v>0.9173</v>
      </c>
      <c r="Q16" s="9" t="s">
        <v>21</v>
      </c>
      <c r="R16" s="45">
        <f>_xll.BDP(Q16,"chg pct 5d")</f>
        <v>0.2853</v>
      </c>
      <c r="S16" s="9" t="s">
        <v>21</v>
      </c>
      <c r="T16" s="45">
        <f>_xll.BDP(S16,"chg pct 5d")</f>
        <v>0.2853</v>
      </c>
      <c r="U16" s="9" t="s">
        <v>585</v>
      </c>
      <c r="V16" s="45">
        <f>_xll.BDP(U16,"chg pct 5d")</f>
        <v>-1.414148</v>
      </c>
      <c r="W16" s="9"/>
      <c r="X16" s="9"/>
      <c r="Y16" s="9"/>
      <c r="Z16" s="2"/>
      <c r="AA16" s="39"/>
      <c r="AB16" s="39"/>
      <c r="AC16" s="9"/>
    </row>
    <row r="17" spans="1:29">
      <c r="A17" s="9" t="s">
        <v>549</v>
      </c>
      <c r="B17" s="45">
        <f>_xll.BDP(A17,"chg pct 5d")</f>
        <v>3.6773739999999999E-2</v>
      </c>
      <c r="C17" s="9" t="s">
        <v>23</v>
      </c>
      <c r="D17" s="45">
        <f>_xll.BDP(C17,"chg pct 5d")</f>
        <v>-0.41919017857347807</v>
      </c>
      <c r="E17" s="45" t="s">
        <v>23</v>
      </c>
      <c r="F17" s="45">
        <f>_xll.BDP(E17,"chg pct 5d")</f>
        <v>-0.41919017857347807</v>
      </c>
      <c r="G17" s="45" t="s">
        <v>556</v>
      </c>
      <c r="H17" s="45">
        <f>_xll.BDP(G17,"chg pct 5d")</f>
        <v>0.28199999999999997</v>
      </c>
      <c r="I17" s="9" t="s">
        <v>24</v>
      </c>
      <c r="J17" s="45">
        <f>_xll.BDP(I17,"chg pct 5d")</f>
        <v>-0.41919017857347807</v>
      </c>
      <c r="K17" s="9" t="s">
        <v>556</v>
      </c>
      <c r="L17" s="45">
        <f>_xll.BDP(K17,"chg pct 5d")</f>
        <v>0.28199999999999997</v>
      </c>
      <c r="M17" s="9" t="s">
        <v>95</v>
      </c>
      <c r="N17" s="45">
        <f>_xll.BDP(M17,"chg pct 5d")</f>
        <v>0.48</v>
      </c>
      <c r="O17" s="45" t="s">
        <v>95</v>
      </c>
      <c r="P17" s="45">
        <f>_xll.BDP(O17,"chg pct 5d")</f>
        <v>0.48</v>
      </c>
      <c r="Q17" s="9" t="s">
        <v>556</v>
      </c>
      <c r="R17" s="45">
        <f>_xll.BDP(Q17,"chg pct 5d")</f>
        <v>0.28199999999999997</v>
      </c>
      <c r="S17" s="9" t="s">
        <v>556</v>
      </c>
      <c r="T17" s="45">
        <f>_xll.BDP(S17,"chg pct 5d")</f>
        <v>0.28199999999999997</v>
      </c>
      <c r="U17" s="9" t="s">
        <v>66</v>
      </c>
      <c r="V17" s="45">
        <f>_xll.BDP(U17,"chg pct 5d")</f>
        <v>1.0433829999999999</v>
      </c>
      <c r="W17" s="9"/>
      <c r="X17" s="9"/>
      <c r="Y17" s="9"/>
      <c r="Z17" s="2"/>
      <c r="AA17" s="39"/>
      <c r="AB17" s="39"/>
      <c r="AC17" s="9"/>
    </row>
    <row r="18" spans="1:29">
      <c r="A18" s="40" t="s">
        <v>23</v>
      </c>
      <c r="B18" s="45">
        <f>_xll.BDP(A18,"chg pct 5d")</f>
        <v>-0.41919017857347807</v>
      </c>
      <c r="C18" s="40" t="s">
        <v>549</v>
      </c>
      <c r="D18" s="45">
        <f>_xll.BDP(C18,"chg pct 5d")</f>
        <v>3.6773739999999999E-2</v>
      </c>
      <c r="E18" s="45" t="s">
        <v>549</v>
      </c>
      <c r="F18" s="45">
        <f>_xll.BDP(E18,"chg pct 5d")</f>
        <v>3.6773739999999999E-2</v>
      </c>
      <c r="G18" s="45" t="s">
        <v>24</v>
      </c>
      <c r="H18" s="45">
        <f>_xll.BDP(G18,"chg pct 5d")</f>
        <v>-0.41919017857347807</v>
      </c>
      <c r="I18" s="40" t="s">
        <v>549</v>
      </c>
      <c r="J18" s="45">
        <f>_xll.BDP(I18,"chg pct 5d")</f>
        <v>3.6773739999999999E-2</v>
      </c>
      <c r="K18" s="40" t="s">
        <v>24</v>
      </c>
      <c r="L18" s="45">
        <f>_xll.BDP(K18,"chg pct 5d")</f>
        <v>-0.41919017857347807</v>
      </c>
      <c r="M18" s="40" t="s">
        <v>330</v>
      </c>
      <c r="N18" s="45">
        <f>_xll.BDP(M18,"chg pct 5d")</f>
        <v>0.89959999999999996</v>
      </c>
      <c r="O18" s="45" t="s">
        <v>330</v>
      </c>
      <c r="P18" s="45">
        <f>_xll.BDP(O18,"chg pct 5d")</f>
        <v>0.89959999999999996</v>
      </c>
      <c r="Q18" s="40" t="s">
        <v>24</v>
      </c>
      <c r="R18" s="45">
        <f>_xll.BDP(Q18,"chg pct 5d")</f>
        <v>-0.41919017857347807</v>
      </c>
      <c r="S18" s="40" t="s">
        <v>24</v>
      </c>
      <c r="T18" s="45">
        <f>_xll.BDP(S18,"chg pct 5d")</f>
        <v>-0.41919017857347807</v>
      </c>
      <c r="U18" s="40" t="s">
        <v>70</v>
      </c>
      <c r="V18" s="45">
        <f>_xll.BDP(U18,"chg pct 5d")</f>
        <v>-0.36842469999999999</v>
      </c>
      <c r="W18" s="40"/>
      <c r="X18" s="40"/>
      <c r="Y18" s="40"/>
      <c r="Z18" s="41"/>
      <c r="AA18" s="39"/>
      <c r="AB18" s="39"/>
      <c r="AC18" s="40"/>
    </row>
    <row r="19" spans="1:29">
      <c r="A19" s="9" t="s">
        <v>25</v>
      </c>
      <c r="B19" s="45">
        <f>_xll.BDP(A19,"chg pct 5d")</f>
        <v>-0.56925996204932749</v>
      </c>
      <c r="C19" s="9" t="s">
        <v>25</v>
      </c>
      <c r="D19" s="45">
        <f>_xll.BDP(C19,"chg pct 5d")</f>
        <v>-0.56925996204932749</v>
      </c>
      <c r="E19" s="45" t="s">
        <v>25</v>
      </c>
      <c r="F19" s="45">
        <f>_xll.BDP(E19,"chg pct 5d")</f>
        <v>-0.56925996204932749</v>
      </c>
      <c r="G19" s="45" t="s">
        <v>549</v>
      </c>
      <c r="H19" s="45">
        <f>_xll.BDP(G19,"chg pct 5d")</f>
        <v>3.6773739999999999E-2</v>
      </c>
      <c r="I19" s="9" t="s">
        <v>25</v>
      </c>
      <c r="J19" s="45">
        <f>_xll.BDP(I19,"chg pct 5d")</f>
        <v>-0.56925996204932749</v>
      </c>
      <c r="K19" s="9" t="s">
        <v>549</v>
      </c>
      <c r="L19" s="45">
        <f>_xll.BDP(K19,"chg pct 5d")</f>
        <v>3.6773739999999999E-2</v>
      </c>
      <c r="M19" s="9" t="s">
        <v>549</v>
      </c>
      <c r="N19" s="45">
        <f>_xll.BDP(M19,"chg pct 5d")</f>
        <v>3.6773739999999999E-2</v>
      </c>
      <c r="O19" s="45" t="s">
        <v>549</v>
      </c>
      <c r="P19" s="45">
        <f>_xll.BDP(O19,"chg pct 5d")</f>
        <v>3.6773739999999999E-2</v>
      </c>
      <c r="Q19" s="9" t="s">
        <v>549</v>
      </c>
      <c r="R19" s="45">
        <f>_xll.BDP(Q19,"chg pct 5d")</f>
        <v>3.6773739999999999E-2</v>
      </c>
      <c r="S19" s="9" t="s">
        <v>549</v>
      </c>
      <c r="T19" s="45">
        <f>_xll.BDP(S19,"chg pct 5d")</f>
        <v>3.6773739999999999E-2</v>
      </c>
      <c r="U19" s="9" t="s">
        <v>53</v>
      </c>
      <c r="V19" s="45">
        <f>_xll.BDP(U19,"chg pct 5d")</f>
        <v>2.0485350000000002</v>
      </c>
      <c r="W19" s="9"/>
      <c r="X19" s="9"/>
      <c r="Y19" s="9"/>
      <c r="Z19" s="2"/>
      <c r="AA19" s="39"/>
      <c r="AB19" s="39"/>
      <c r="AC19" s="9"/>
    </row>
    <row r="20" spans="1:29">
      <c r="A20" s="9" t="s">
        <v>486</v>
      </c>
      <c r="B20" s="45">
        <f>_xll.BDP(A20,"chg pct 5d")</f>
        <v>0.55757575757575761</v>
      </c>
      <c r="C20" s="9" t="s">
        <v>33</v>
      </c>
      <c r="D20" s="45">
        <f>_xll.BDP(C20,"chg pct 5d")</f>
        <v>0.99763400000000002</v>
      </c>
      <c r="E20" s="45" t="s">
        <v>33</v>
      </c>
      <c r="F20" s="45">
        <f>_xll.BDP(E20,"chg pct 5d")</f>
        <v>0.99763400000000002</v>
      </c>
      <c r="G20" s="45" t="s">
        <v>543</v>
      </c>
      <c r="H20" s="45">
        <f>_xll.BDP(G20,"chg pct 5d")</f>
        <v>0.38363170000000002</v>
      </c>
      <c r="I20" s="4" t="s">
        <v>483</v>
      </c>
      <c r="J20" s="45">
        <f>_xll.BDP(I20,"chg pct 5d")</f>
        <v>2.3128814648249238</v>
      </c>
      <c r="K20" s="4" t="s">
        <v>25</v>
      </c>
      <c r="L20" s="45">
        <f>_xll.BDP(K20,"chg pct 5d")</f>
        <v>-0.56925996204932749</v>
      </c>
      <c r="M20" s="6" t="s">
        <v>470</v>
      </c>
      <c r="N20" s="45">
        <f>_xll.BDP(M20,"chg pct 5d")</f>
        <v>2.2061109999999999</v>
      </c>
      <c r="O20" s="45" t="s">
        <v>470</v>
      </c>
      <c r="P20" s="45">
        <f>_xll.BDP(O20,"chg pct 5d")</f>
        <v>2.2061109999999999</v>
      </c>
      <c r="Q20" s="9" t="s">
        <v>485</v>
      </c>
      <c r="R20" s="45">
        <f>_xll.BDP(Q20,"chg pct 5d")</f>
        <v>3.2246694410533987</v>
      </c>
      <c r="S20" s="9" t="s">
        <v>35</v>
      </c>
      <c r="T20" s="45">
        <f>_xll.BDP(S20,"chg pct 5d")</f>
        <v>-2.7121</v>
      </c>
      <c r="U20" s="9" t="s">
        <v>508</v>
      </c>
      <c r="V20" s="45" t="str">
        <f>_xll.BDP(U20,"chg pct 5d")</f>
        <v>#N/A N/A</v>
      </c>
      <c r="W20" s="6"/>
      <c r="X20" s="6"/>
      <c r="Y20" s="6"/>
      <c r="Z20" s="3"/>
      <c r="AA20" s="39"/>
      <c r="AB20" s="39"/>
      <c r="AC20" s="6"/>
    </row>
    <row r="21" spans="1:29">
      <c r="A21" s="4" t="s">
        <v>587</v>
      </c>
      <c r="B21" s="45">
        <f>_xll.BDP(A21,"chg pct 5d")</f>
        <v>-8.4254670224933292</v>
      </c>
      <c r="C21" s="4" t="s">
        <v>483</v>
      </c>
      <c r="D21" s="45">
        <f>_xll.BDP(C21,"chg pct 5d")</f>
        <v>2.3128814648249238</v>
      </c>
      <c r="E21" s="45" t="s">
        <v>483</v>
      </c>
      <c r="F21" s="45">
        <f>_xll.BDP(E21,"chg pct 5d")</f>
        <v>2.3128814648249238</v>
      </c>
      <c r="G21" s="45" t="s">
        <v>544</v>
      </c>
      <c r="H21" s="45">
        <f>_xll.BDP(G21,"chg pct 5d")</f>
        <v>-0.56919249999999999</v>
      </c>
      <c r="I21" s="5" t="s">
        <v>486</v>
      </c>
      <c r="J21" s="45">
        <f>_xll.BDP(I21,"chg pct 5d")</f>
        <v>0.55757575757575761</v>
      </c>
      <c r="K21" s="6" t="s">
        <v>586</v>
      </c>
      <c r="L21" s="45">
        <f>_xll.BDP(K21,"chg pct 5d")</f>
        <v>-0.96593797661413594</v>
      </c>
      <c r="M21" s="8" t="s">
        <v>558</v>
      </c>
      <c r="N21" s="45">
        <f>_xll.BDP(M21,"chg pct 5d")</f>
        <v>0.25</v>
      </c>
      <c r="O21" s="45" t="s">
        <v>558</v>
      </c>
      <c r="P21" s="45">
        <f>_xll.BDP(O21,"chg pct 5d")</f>
        <v>0.25</v>
      </c>
      <c r="Q21" s="9" t="s">
        <v>75</v>
      </c>
      <c r="R21" s="45">
        <f>_xll.BDP(Q21,"chg pct 5d")</f>
        <v>0.59</v>
      </c>
      <c r="S21" s="4" t="s">
        <v>327</v>
      </c>
      <c r="T21" s="45">
        <f>_xll.BDP(S21,"chg pct 5d")</f>
        <v>-4.5101550000000001</v>
      </c>
      <c r="U21" s="4" t="s">
        <v>58</v>
      </c>
      <c r="V21" s="45">
        <f>_xll.BDP(U21,"chg pct 5d")</f>
        <v>0.93457939999999995</v>
      </c>
      <c r="W21" s="4"/>
      <c r="X21" s="4"/>
      <c r="Y21" s="5"/>
      <c r="Z21" s="7"/>
      <c r="AA21" s="39"/>
      <c r="AB21" s="39"/>
      <c r="AC21" s="39"/>
    </row>
    <row r="22" spans="1:29">
      <c r="A22" s="5" t="s">
        <v>78</v>
      </c>
      <c r="B22" s="45">
        <f>_xll.BDP(A22,"chg pct 5d")</f>
        <v>0.31552180000000002</v>
      </c>
      <c r="C22" s="5" t="s">
        <v>38</v>
      </c>
      <c r="D22" s="45">
        <f>_xll.BDP(C22,"chg pct 5d")</f>
        <v>4.1426439999999998</v>
      </c>
      <c r="E22" s="45" t="s">
        <v>476</v>
      </c>
      <c r="F22" s="45">
        <f>_xll.BDP(E22,"chg pct 5d")</f>
        <v>-0.4</v>
      </c>
      <c r="G22" s="45" t="s">
        <v>159</v>
      </c>
      <c r="H22" s="45">
        <f>_xll.BDP(G22,"chg pct 5d")</f>
        <v>5.3256449999999997</v>
      </c>
      <c r="I22" s="8" t="s">
        <v>83</v>
      </c>
      <c r="J22" s="45">
        <f>_xll.BDP(I22,"chg pct 5d")</f>
        <v>-3.2</v>
      </c>
      <c r="K22" s="9" t="s">
        <v>483</v>
      </c>
      <c r="L22" s="45">
        <f>_xll.BDP(K22,"chg pct 5d")</f>
        <v>2.3128814648249238</v>
      </c>
      <c r="M22" s="8" t="s">
        <v>471</v>
      </c>
      <c r="N22" s="45">
        <f>_xll.BDP(M22,"chg pct 5d")</f>
        <v>-0.22995380000000001</v>
      </c>
      <c r="O22" s="45" t="s">
        <v>471</v>
      </c>
      <c r="P22" s="45">
        <f>_xll.BDP(O22,"chg pct 5d")</f>
        <v>-0.22995380000000001</v>
      </c>
      <c r="Q22" s="9" t="s">
        <v>29</v>
      </c>
      <c r="R22" s="45">
        <f>_xll.BDP(Q22,"chg pct 5d")</f>
        <v>1.0232559999999999</v>
      </c>
      <c r="S22" s="5" t="s">
        <v>495</v>
      </c>
      <c r="T22" s="45">
        <f>_xll.BDP(S22,"chg pct 5d")</f>
        <v>-5.3896629999999996</v>
      </c>
      <c r="U22" s="5" t="s">
        <v>509</v>
      </c>
      <c r="V22" s="45">
        <f>_xll.BDP(U22,"chg pct 5d")</f>
        <v>2.8566280000000002</v>
      </c>
      <c r="W22" s="5"/>
      <c r="X22" s="5"/>
      <c r="Y22" s="5"/>
      <c r="Z22" s="7"/>
      <c r="AA22" s="39"/>
      <c r="AB22" s="39"/>
      <c r="AC22" s="39"/>
    </row>
    <row r="23" spans="1:29">
      <c r="A23" s="8" t="s">
        <v>51</v>
      </c>
      <c r="B23" s="45">
        <f>_xll.BDP(A23,"chg pct 5d")</f>
        <v>-2.50779E-2</v>
      </c>
      <c r="C23" s="8" t="s">
        <v>43</v>
      </c>
      <c r="D23" s="45">
        <f>_xll.BDP(C23,"chg pct 5d")</f>
        <v>0.9457139</v>
      </c>
      <c r="E23" s="45" t="s">
        <v>38</v>
      </c>
      <c r="F23" s="45">
        <f>_xll.BDP(E23,"chg pct 5d")</f>
        <v>4.1426439999999998</v>
      </c>
      <c r="G23" s="45" t="s">
        <v>180</v>
      </c>
      <c r="H23" s="45">
        <f>_xll.BDP(G23,"chg pct 5d")</f>
        <v>1.3802620000000001</v>
      </c>
      <c r="I23" s="8" t="s">
        <v>539</v>
      </c>
      <c r="J23" s="45">
        <f>_xll.BDP(I23,"chg pct 5d")</f>
        <v>-0.7</v>
      </c>
      <c r="K23" s="4" t="s">
        <v>587</v>
      </c>
      <c r="L23" s="45">
        <f>_xll.BDP(K23,"chg pct 5d")</f>
        <v>-8.4254670224933292</v>
      </c>
      <c r="M23" s="4" t="s">
        <v>479</v>
      </c>
      <c r="N23" s="45">
        <f>_xll.BDP(M23,"chg pct 5d")</f>
        <v>2.9457580000000001</v>
      </c>
      <c r="O23" s="45" t="s">
        <v>479</v>
      </c>
      <c r="P23" s="45">
        <f>_xll.BDP(O23,"chg pct 5d")</f>
        <v>2.9457580000000001</v>
      </c>
      <c r="Q23" s="9" t="s">
        <v>80</v>
      </c>
      <c r="R23" s="45">
        <f>_xll.BDP(Q23,"chg pct 5d")</f>
        <v>1.2575190000000001</v>
      </c>
      <c r="S23" s="8" t="s">
        <v>71</v>
      </c>
      <c r="T23" s="45">
        <f>_xll.BDP(S23,"chg pct 5d")</f>
        <v>-7.3768029999999998</v>
      </c>
      <c r="U23" s="8" t="s">
        <v>510</v>
      </c>
      <c r="V23" s="45" t="str">
        <f>_xll.BDP(U23,"chg pct 5d")</f>
        <v>#N/A N/A</v>
      </c>
      <c r="W23" s="8"/>
      <c r="X23" s="8"/>
      <c r="Y23" s="5"/>
      <c r="Z23" s="7"/>
      <c r="AA23" s="39"/>
      <c r="AB23" s="39"/>
      <c r="AC23" s="39"/>
    </row>
    <row r="24" spans="1:29">
      <c r="A24" s="8" t="s">
        <v>63</v>
      </c>
      <c r="B24" s="45">
        <f>_xll.BDP(A24,"chg pct 5d")</f>
        <v>1.5599499999999999</v>
      </c>
      <c r="C24" s="8" t="s">
        <v>331</v>
      </c>
      <c r="D24" s="45">
        <f>_xll.BDP(C24,"chg pct 5d")</f>
        <v>0.42361919999999997</v>
      </c>
      <c r="E24" s="45" t="s">
        <v>43</v>
      </c>
      <c r="F24" s="45">
        <f>_xll.BDP(E24,"chg pct 5d")</f>
        <v>0.9457139</v>
      </c>
      <c r="G24" s="45" t="s">
        <v>545</v>
      </c>
      <c r="H24" s="45">
        <f>_xll.BDP(G24,"chg pct 5d")</f>
        <v>-6.7159170000000004E-2</v>
      </c>
      <c r="I24" s="8" t="s">
        <v>568</v>
      </c>
      <c r="J24" s="45">
        <f>_xll.BDP(I24,"chg pct 5d")</f>
        <v>0</v>
      </c>
      <c r="K24" s="5" t="s">
        <v>542</v>
      </c>
      <c r="L24" s="45">
        <f>_xll.BDP(K24,"chg pct 5d")</f>
        <v>-7.35</v>
      </c>
      <c r="M24" s="6" t="s">
        <v>480</v>
      </c>
      <c r="N24" s="45">
        <f>_xll.BDP(M24,"chg pct 5d")</f>
        <v>1.5048539999999999</v>
      </c>
      <c r="O24" s="45" t="s">
        <v>480</v>
      </c>
      <c r="P24" s="45">
        <f>_xll.BDP(O24,"chg pct 5d")</f>
        <v>1.5048539999999999</v>
      </c>
      <c r="Q24" s="4" t="s">
        <v>522</v>
      </c>
      <c r="R24" s="45">
        <f>_xll.BDP(Q24,"chg pct 5d")</f>
        <v>0.49322250000000001</v>
      </c>
      <c r="S24" s="8" t="s">
        <v>488</v>
      </c>
      <c r="T24" s="45">
        <f>_xll.BDP(S24,"chg pct 5d")</f>
        <v>-66.667000000000002</v>
      </c>
      <c r="U24" s="4" t="s">
        <v>511</v>
      </c>
      <c r="V24" s="45">
        <f>_xll.BDP(U24,"chg pct 5d")</f>
        <v>2.9770970000000001</v>
      </c>
      <c r="W24" s="4"/>
      <c r="X24" s="4"/>
      <c r="Y24" s="5"/>
      <c r="Z24" s="7"/>
      <c r="AA24" s="39"/>
      <c r="AB24" s="39"/>
      <c r="AC24" s="39"/>
    </row>
    <row r="25" spans="1:29">
      <c r="A25" s="9" t="s">
        <v>39</v>
      </c>
      <c r="B25" s="45">
        <f>_xll.BDP(A25,"chg pct 5d")</f>
        <v>2.841221</v>
      </c>
      <c r="C25" s="9" t="s">
        <v>478</v>
      </c>
      <c r="D25" s="45">
        <f>_xll.BDP(C25,"chg pct 5d")</f>
        <v>3.0191379999999999</v>
      </c>
      <c r="E25" s="45" t="s">
        <v>50</v>
      </c>
      <c r="F25" s="45">
        <f>_xll.BDP(E25,"chg pct 5d")</f>
        <v>1.7013769999999999</v>
      </c>
      <c r="G25" s="45" t="s">
        <v>546</v>
      </c>
      <c r="H25" s="45">
        <f>_xll.BDP(G25,"chg pct 5d")</f>
        <v>0.11760089999999999</v>
      </c>
      <c r="I25" s="9" t="s">
        <v>566</v>
      </c>
      <c r="J25" s="45">
        <f>_xll.BDP(I25,"chg pct 5d")</f>
        <v>-45.853349999999999</v>
      </c>
      <c r="K25" s="8" t="s">
        <v>30</v>
      </c>
      <c r="L25" s="45">
        <f>_xll.BDP(K25,"chg pct 5d")</f>
        <v>2.932331</v>
      </c>
      <c r="M25" s="9" t="s">
        <v>27</v>
      </c>
      <c r="N25" s="45">
        <f>_xll.BDP(M25,"chg pct 5d")</f>
        <v>1.010311</v>
      </c>
      <c r="O25" s="45" t="s">
        <v>27</v>
      </c>
      <c r="P25" s="45">
        <f>_xll.BDP(O25,"chg pct 5d")</f>
        <v>1.010311</v>
      </c>
      <c r="Q25" s="8" t="s">
        <v>523</v>
      </c>
      <c r="R25" s="45">
        <f>_xll.BDP(Q25,"chg pct 5d")</f>
        <v>1.00604</v>
      </c>
      <c r="S25" s="8" t="s">
        <v>496</v>
      </c>
      <c r="T25" s="45" t="str">
        <f>_xll.BDP(S25,"chg pct 5d")</f>
        <v>#N/A Invalid Security</v>
      </c>
      <c r="U25" s="4" t="s">
        <v>512</v>
      </c>
      <c r="V25" s="45" t="str">
        <f>_xll.BDP(U25,"chg pct 5d")</f>
        <v>#N/A Invalid Security</v>
      </c>
      <c r="W25" s="9"/>
      <c r="X25" s="9"/>
      <c r="Y25" s="5"/>
      <c r="Z25" s="7"/>
      <c r="AA25" s="39"/>
      <c r="AB25" s="39"/>
      <c r="AC25" s="39"/>
    </row>
    <row r="26" spans="1:29">
      <c r="A26" s="9" t="s">
        <v>67</v>
      </c>
      <c r="B26" s="45">
        <f>_xll.BDP(A26,"chg pct 5d")</f>
        <v>-1.1511899999999999</v>
      </c>
      <c r="C26" s="9" t="s">
        <v>476</v>
      </c>
      <c r="D26" s="45">
        <f>_xll.BDP(C26,"chg pct 5d")</f>
        <v>-0.4</v>
      </c>
      <c r="E26" s="45" t="s">
        <v>331</v>
      </c>
      <c r="F26" s="45">
        <f>_xll.BDP(E26,"chg pct 5d")</f>
        <v>0.42361919999999997</v>
      </c>
      <c r="G26" s="45" t="s">
        <v>547</v>
      </c>
      <c r="H26" s="45">
        <f>_xll.BDP(G26,"chg pct 5d")</f>
        <v>1.839785</v>
      </c>
      <c r="I26" s="9" t="s">
        <v>553</v>
      </c>
      <c r="J26" s="45">
        <f>_xll.BDP(I26,"chg pct 5d")</f>
        <v>1.081081</v>
      </c>
      <c r="K26" s="8" t="s">
        <v>557</v>
      </c>
      <c r="L26" s="45">
        <f>_xll.BDP(K26,"chg pct 5d")</f>
        <v>6.442577</v>
      </c>
      <c r="M26" s="9" t="s">
        <v>472</v>
      </c>
      <c r="N26" s="45" t="str">
        <f>_xll.BDP(M26,"chg pct 5d")</f>
        <v>#N/A N/A</v>
      </c>
      <c r="O26" s="45" t="s">
        <v>472</v>
      </c>
      <c r="P26" s="45" t="str">
        <f>_xll.BDP(O26,"chg pct 5d")</f>
        <v>#N/A N/A</v>
      </c>
      <c r="Q26" s="4" t="s">
        <v>524</v>
      </c>
      <c r="R26" s="45">
        <f>_xll.BDP(Q26,"chg pct 5d")</f>
        <v>2.4320490000000001</v>
      </c>
      <c r="S26" s="4" t="s">
        <v>328</v>
      </c>
      <c r="T26" s="45" t="str">
        <f>_xll.BDP(S26,"chg pct 5d")</f>
        <v>#N/A Invalid Security</v>
      </c>
      <c r="U26" s="9" t="s">
        <v>513</v>
      </c>
      <c r="V26" s="45" t="str">
        <f>_xll.BDP(U26,"chg pct 5d")</f>
        <v>#N/A Invalid Security</v>
      </c>
      <c r="W26" s="9"/>
      <c r="X26" s="9"/>
      <c r="Y26" s="5"/>
      <c r="Z26" s="7"/>
      <c r="AA26" s="39"/>
      <c r="AB26" s="39"/>
      <c r="AC26" s="39"/>
    </row>
    <row r="27" spans="1:29">
      <c r="A27" s="9" t="s">
        <v>481</v>
      </c>
      <c r="B27" s="45">
        <f>_xll.BDP(A27,"chg pct 5d")</f>
        <v>4.7072830000000003</v>
      </c>
      <c r="C27" s="9"/>
      <c r="D27" s="45"/>
      <c r="E27" s="45" t="s">
        <v>332</v>
      </c>
      <c r="F27" s="45" t="str">
        <f>_xll.BDP(E27,"chg pct 5d")</f>
        <v>#N/A N/A</v>
      </c>
      <c r="G27" s="45" t="s">
        <v>43</v>
      </c>
      <c r="H27" s="45">
        <f>_xll.BDP(G27,"chg pct 5d")</f>
        <v>0.9457139</v>
      </c>
      <c r="I27" s="9" t="s">
        <v>56</v>
      </c>
      <c r="J27" s="45">
        <f>_xll.BDP(I27,"chg pct 5d")</f>
        <v>-5.1483420000000004</v>
      </c>
      <c r="K27" s="4" t="s">
        <v>69</v>
      </c>
      <c r="L27" s="45">
        <f>_xll.BDP(K27,"chg pct 5d")</f>
        <v>1.499001</v>
      </c>
      <c r="M27" s="9" t="s">
        <v>473</v>
      </c>
      <c r="N27" s="45">
        <f>_xll.BDP(M27,"chg pct 5d")</f>
        <v>-0.62005549999999998</v>
      </c>
      <c r="O27" s="45" t="s">
        <v>473</v>
      </c>
      <c r="P27" s="45">
        <f>_xll.BDP(O27,"chg pct 5d")</f>
        <v>-0.62005549999999998</v>
      </c>
      <c r="Q27" s="9" t="s">
        <v>525</v>
      </c>
      <c r="R27" s="45">
        <f>_xll.BDP(Q27,"chg pct 5d")</f>
        <v>2.3076880000000002</v>
      </c>
      <c r="S27" s="9" t="s">
        <v>329</v>
      </c>
      <c r="T27" s="45">
        <f>_xll.BDP(S27,"chg pct 5d")</f>
        <v>-0.49845970000000001</v>
      </c>
      <c r="U27" s="9" t="s">
        <v>507</v>
      </c>
      <c r="V27" s="45">
        <f>_xll.BDP(U27,"chg pct 5d")</f>
        <v>0.64</v>
      </c>
      <c r="W27" s="9"/>
      <c r="X27" s="9"/>
      <c r="Y27" s="5"/>
      <c r="Z27" s="7"/>
      <c r="AA27" s="39"/>
      <c r="AB27" s="39"/>
      <c r="AC27" s="39"/>
    </row>
    <row r="28" spans="1:29">
      <c r="A28" s="9" t="s">
        <v>482</v>
      </c>
      <c r="B28" s="45">
        <f>_xll.BDP(A28,"chg pct 5d")</f>
        <v>1.694277</v>
      </c>
      <c r="C28" s="9"/>
      <c r="D28" s="8"/>
      <c r="E28" s="8" t="s">
        <v>469</v>
      </c>
      <c r="F28" s="45">
        <f>_xll.BDP(E28,"chg pct 5d")</f>
        <v>1.0509040000000001</v>
      </c>
      <c r="G28" s="45"/>
      <c r="H28" s="45"/>
      <c r="I28" s="9" t="s">
        <v>30</v>
      </c>
      <c r="J28" s="45">
        <f>_xll.BDP(I28,"chg pct 5d")</f>
        <v>2.932331</v>
      </c>
      <c r="K28" s="9" t="s">
        <v>40</v>
      </c>
      <c r="L28" s="45">
        <f>_xll.BDP(K28,"chg pct 5d")</f>
        <v>0.84033939999999996</v>
      </c>
      <c r="M28" s="6" t="s">
        <v>474</v>
      </c>
      <c r="N28" s="45">
        <f>_xll.BDP(M28,"chg pct 5d")</f>
        <v>0.81625610000000004</v>
      </c>
      <c r="O28" s="45" t="s">
        <v>474</v>
      </c>
      <c r="P28" s="45">
        <f>_xll.BDP(O28,"chg pct 5d")</f>
        <v>0.81625610000000004</v>
      </c>
      <c r="Q28" s="9" t="s">
        <v>526</v>
      </c>
      <c r="R28" s="45">
        <f>_xll.BDP(Q28,"chg pct 5d")</f>
        <v>2.5477720000000001</v>
      </c>
      <c r="S28" s="9" t="s">
        <v>48</v>
      </c>
      <c r="T28" s="45">
        <f>_xll.BDP(S28,"chg pct 5d")</f>
        <v>-4.1363079999999997</v>
      </c>
      <c r="U28" s="42" t="s">
        <v>516</v>
      </c>
      <c r="V28" s="45" t="str">
        <f>_xll.BDP(U28,"chg pct 5d")</f>
        <v>#N/A N/A</v>
      </c>
      <c r="W28" s="9"/>
      <c r="X28" s="9"/>
      <c r="Y28" s="5"/>
      <c r="Z28" s="7"/>
      <c r="AA28" s="39"/>
      <c r="AB28" s="39"/>
      <c r="AC28" s="39"/>
    </row>
    <row r="29" spans="1:29">
      <c r="A29" s="9" t="s">
        <v>72</v>
      </c>
      <c r="B29" s="45">
        <f>_xll.BDP(A29,"chg pct 5d")</f>
        <v>-3.3551549999999999</v>
      </c>
      <c r="C29" s="9"/>
      <c r="D29" s="9"/>
      <c r="E29" s="9" t="s">
        <v>334</v>
      </c>
      <c r="F29" s="45">
        <f>_xll.BDP(E29,"chg pct 5d")</f>
        <v>1.760867</v>
      </c>
      <c r="G29" s="45"/>
      <c r="H29" s="45"/>
      <c r="I29" s="9" t="s">
        <v>505</v>
      </c>
      <c r="J29" s="45">
        <f>_xll.BDP(I29,"chg pct 5d")</f>
        <v>1.0084029999999999</v>
      </c>
      <c r="K29" s="9" t="s">
        <v>52</v>
      </c>
      <c r="L29" s="45">
        <f>_xll.BDP(K29,"chg pct 5d")</f>
        <v>2.7472509999999999</v>
      </c>
      <c r="M29" s="9" t="s">
        <v>469</v>
      </c>
      <c r="N29" s="45">
        <f>_xll.BDP(M29,"chg pct 5d")</f>
        <v>1.0509040000000001</v>
      </c>
      <c r="O29" s="45" t="s">
        <v>475</v>
      </c>
      <c r="P29" s="45">
        <f>_xll.BDP(O29,"chg pct 5d")</f>
        <v>-2.0798199999999998</v>
      </c>
      <c r="Q29" s="43" t="s">
        <v>527</v>
      </c>
      <c r="R29" s="45">
        <f>_xll.BDP(Q29,"chg pct 5d")</f>
        <v>4.5081939999999996</v>
      </c>
      <c r="S29" s="9" t="s">
        <v>489</v>
      </c>
      <c r="T29" s="45">
        <f>_xll.BDP(S29,"chg pct 5d")</f>
        <v>-1.091</v>
      </c>
      <c r="U29" s="6" t="s">
        <v>517</v>
      </c>
      <c r="V29" s="45" t="str">
        <f>_xll.BDP(U29,"chg pct 5d")</f>
        <v>#N/A N/A</v>
      </c>
      <c r="W29" s="9"/>
      <c r="X29" s="9"/>
      <c r="Y29" s="9"/>
      <c r="Z29" s="39"/>
      <c r="AA29" s="39"/>
      <c r="AB29" s="39"/>
      <c r="AC29" s="39"/>
    </row>
    <row r="30" spans="1:29">
      <c r="A30" s="9" t="s">
        <v>589</v>
      </c>
      <c r="B30" s="45">
        <f>_xll.BDP(A30,"chg pct 5d")</f>
        <v>-15.73</v>
      </c>
      <c r="C30" s="9"/>
      <c r="D30" s="9"/>
      <c r="E30" s="9" t="s">
        <v>477</v>
      </c>
      <c r="F30" s="45">
        <f>_xll.BDP(E30,"chg pct 5d")</f>
        <v>-1.663</v>
      </c>
      <c r="G30" s="45"/>
      <c r="H30" s="45"/>
      <c r="I30" s="9" t="s">
        <v>506</v>
      </c>
      <c r="J30" s="45">
        <f>_xll.BDP(I30,"chg pct 5d")</f>
        <v>3.6376210000000002</v>
      </c>
      <c r="K30" s="9" t="s">
        <v>57</v>
      </c>
      <c r="L30" s="45">
        <f>_xll.BDP(K30,"chg pct 5d")</f>
        <v>6.6299140000000003</v>
      </c>
      <c r="M30" s="43" t="s">
        <v>334</v>
      </c>
      <c r="N30" s="45">
        <f>_xll.BDP(M30,"chg pct 5d")</f>
        <v>1.760867</v>
      </c>
      <c r="O30" s="45" t="s">
        <v>469</v>
      </c>
      <c r="P30" s="45">
        <f>_xll.BDP(O30,"chg pct 5d")</f>
        <v>1.0509040000000001</v>
      </c>
      <c r="Q30" s="43" t="s">
        <v>528</v>
      </c>
      <c r="R30" s="45">
        <f>_xll.BDP(Q30,"chg pct 5d")</f>
        <v>6.0606039999999997</v>
      </c>
      <c r="S30" s="9" t="s">
        <v>26</v>
      </c>
      <c r="T30" s="45">
        <f>_xll.BDP(S30,"chg pct 5d")</f>
        <v>-1.502</v>
      </c>
      <c r="U30" s="42" t="s">
        <v>518</v>
      </c>
      <c r="V30" s="45" t="str">
        <f>_xll.BDP(U30,"chg pct 5d")</f>
        <v>#N/A N/A</v>
      </c>
      <c r="W30" s="9"/>
      <c r="X30" s="9"/>
      <c r="Y30" s="9"/>
      <c r="Z30" s="39"/>
      <c r="AA30" s="39"/>
      <c r="AB30" s="39"/>
      <c r="AC30" s="39"/>
    </row>
    <row r="31" spans="1:29">
      <c r="A31" s="9" t="s">
        <v>590</v>
      </c>
      <c r="B31" s="45">
        <f>_xll.BDP(A31,"chg pct 5d")</f>
        <v>19.059999999999999</v>
      </c>
      <c r="C31" s="9"/>
      <c r="D31" s="9"/>
      <c r="E31" s="9" t="s">
        <v>333</v>
      </c>
      <c r="F31" s="45">
        <f>_xll.BDP(E31,"chg pct 5d")</f>
        <v>1.175535</v>
      </c>
      <c r="G31" s="45"/>
      <c r="H31" s="45"/>
      <c r="I31" s="9" t="s">
        <v>481</v>
      </c>
      <c r="J31" s="45">
        <f>_xll.BDP(I31,"chg pct 5d")</f>
        <v>4.7072830000000003</v>
      </c>
      <c r="K31" s="9" t="s">
        <v>61</v>
      </c>
      <c r="L31" s="45">
        <f>_xll.BDP(K31,"chg pct 5d")</f>
        <v>-0.77730589999999999</v>
      </c>
      <c r="M31" s="43" t="s">
        <v>477</v>
      </c>
      <c r="N31" s="45">
        <f>_xll.BDP(M31,"chg pct 5d")</f>
        <v>-1.663</v>
      </c>
      <c r="O31" s="45" t="s">
        <v>334</v>
      </c>
      <c r="P31" s="45">
        <f>_xll.BDP(O31,"chg pct 5d")</f>
        <v>1.760867</v>
      </c>
      <c r="Q31" s="43" t="s">
        <v>521</v>
      </c>
      <c r="R31" s="45">
        <f>_xll.BDP(Q31,"chg pct 5d")</f>
        <v>5.5853919999999997</v>
      </c>
      <c r="S31" s="9" t="s">
        <v>28</v>
      </c>
      <c r="T31" s="45">
        <f>_xll.BDP(S31,"chg pct 5d")</f>
        <v>-0.55900000000000005</v>
      </c>
      <c r="U31" s="5" t="s">
        <v>519</v>
      </c>
      <c r="V31" s="45" t="str">
        <f>_xll.BDP(U31,"chg pct 5d")</f>
        <v>#N/A N/A</v>
      </c>
      <c r="W31" s="6"/>
      <c r="X31" s="6"/>
      <c r="Y31" s="9"/>
      <c r="Z31" s="39"/>
      <c r="AA31" s="39"/>
      <c r="AB31" s="39"/>
      <c r="AC31" s="39"/>
    </row>
    <row r="32" spans="1:29">
      <c r="A32" s="9" t="s">
        <v>591</v>
      </c>
      <c r="B32" s="45">
        <f>_xll.BDP(A32,"chg pct 5d")</f>
        <v>10.71</v>
      </c>
      <c r="C32" s="9"/>
      <c r="D32" s="9"/>
      <c r="E32" s="9" t="s">
        <v>478</v>
      </c>
      <c r="F32" s="45">
        <f>_xll.BDP(E32,"chg pct 5d")</f>
        <v>3.0191379999999999</v>
      </c>
      <c r="G32" s="45"/>
      <c r="H32" s="45"/>
      <c r="I32" s="9" t="s">
        <v>482</v>
      </c>
      <c r="J32" s="45">
        <f>_xll.BDP(I32,"chg pct 5d")</f>
        <v>1.694277</v>
      </c>
      <c r="K32" s="9" t="s">
        <v>65</v>
      </c>
      <c r="L32" s="45">
        <f>_xll.BDP(K32,"chg pct 5d")</f>
        <v>1.6836709999999999</v>
      </c>
      <c r="M32" s="6" t="s">
        <v>333</v>
      </c>
      <c r="N32" s="45">
        <f>_xll.BDP(M32,"chg pct 5d")</f>
        <v>1.175535</v>
      </c>
      <c r="O32" s="45" t="s">
        <v>477</v>
      </c>
      <c r="P32" s="45">
        <f>_xll.BDP(O32,"chg pct 5d")</f>
        <v>-1.663</v>
      </c>
      <c r="Q32" s="43" t="s">
        <v>529</v>
      </c>
      <c r="R32" s="45">
        <f>_xll.BDP(Q32,"chg pct 5d")</f>
        <v>-0.240481</v>
      </c>
      <c r="S32" s="9" t="s">
        <v>31</v>
      </c>
      <c r="T32" s="45">
        <f>_xll.BDP(S32,"chg pct 5d")</f>
        <v>0.2838</v>
      </c>
      <c r="U32" s="5" t="s">
        <v>515</v>
      </c>
      <c r="V32" s="45" t="str">
        <f>_xll.BDP(U32,"chg pct 5d")</f>
        <v>#N/A N/A</v>
      </c>
      <c r="W32" s="9"/>
      <c r="X32" s="9"/>
      <c r="Y32" s="9"/>
      <c r="Z32" s="39"/>
      <c r="AA32" s="39"/>
      <c r="AB32" s="39"/>
      <c r="AC32" s="39"/>
    </row>
    <row r="33" spans="1:29">
      <c r="A33" s="9" t="s">
        <v>542</v>
      </c>
      <c r="B33" s="45">
        <f>_xll.BDP(A33,"chg pct 5d")</f>
        <v>-7.35</v>
      </c>
      <c r="C33" s="9"/>
      <c r="D33" s="9"/>
      <c r="E33" s="9" t="s">
        <v>476</v>
      </c>
      <c r="F33" s="45">
        <f>_xll.BDP(E33,"chg pct 5d")</f>
        <v>-0.4</v>
      </c>
      <c r="G33" s="45"/>
      <c r="H33" s="45"/>
      <c r="I33" s="9" t="s">
        <v>581</v>
      </c>
      <c r="J33" s="45" t="str">
        <f>_xll.BDP(I33,"chg pct 5d")</f>
        <v>#N/A N/A</v>
      </c>
      <c r="K33" s="6" t="s">
        <v>476</v>
      </c>
      <c r="L33" s="45">
        <f>_xll.BDP(K33,"chg pct 5d")</f>
        <v>-0.4</v>
      </c>
      <c r="M33" s="9" t="s">
        <v>548</v>
      </c>
      <c r="N33" s="45">
        <f>_xll.BDP(M33,"chg pct 5d")</f>
        <v>1.0232559999999999</v>
      </c>
      <c r="O33" s="45" t="s">
        <v>333</v>
      </c>
      <c r="P33" s="45">
        <f>_xll.BDP(O33,"chg pct 5d")</f>
        <v>1.175535</v>
      </c>
      <c r="Q33" s="43" t="s">
        <v>530</v>
      </c>
      <c r="R33" s="45">
        <f>_xll.BDP(Q33,"chg pct 5d")</f>
        <v>3.0815109999999999</v>
      </c>
      <c r="S33" s="9" t="s">
        <v>36</v>
      </c>
      <c r="T33" s="45">
        <f>_xll.BDP(S33,"chg pct 5d")</f>
        <v>6.58</v>
      </c>
      <c r="U33" s="5" t="s">
        <v>574</v>
      </c>
      <c r="V33" s="45" t="str">
        <f>_xll.BDP(U33,"chg pct 5d")</f>
        <v>#N/A N/A</v>
      </c>
      <c r="W33" s="9"/>
      <c r="X33" s="9"/>
      <c r="Y33" s="9"/>
      <c r="Z33" s="39"/>
      <c r="AA33" s="39"/>
      <c r="AB33" s="39"/>
      <c r="AC33" s="39"/>
    </row>
    <row r="34" spans="1:29">
      <c r="A34" s="9" t="s">
        <v>83</v>
      </c>
      <c r="B34" s="45">
        <f>_xll.BDP(A34,"chg pct 5d")</f>
        <v>-3.2</v>
      </c>
      <c r="C34" s="9"/>
      <c r="D34" s="9"/>
      <c r="E34" s="9"/>
      <c r="F34" s="9"/>
      <c r="G34" s="9"/>
      <c r="H34" s="9"/>
      <c r="I34" s="9" t="s">
        <v>583</v>
      </c>
      <c r="J34" s="45" t="str">
        <f>_xll.BDP(I34,"chg pct 5d")</f>
        <v>#N/A N/A</v>
      </c>
      <c r="K34" s="9"/>
      <c r="L34" s="45"/>
      <c r="M34" s="9" t="s">
        <v>569</v>
      </c>
      <c r="N34" s="45" t="str">
        <f>_xll.BDP(M34,"chg pct 5d")</f>
        <v>#N/A N/A</v>
      </c>
      <c r="O34" s="45" t="s">
        <v>569</v>
      </c>
      <c r="P34" s="45" t="str">
        <f>_xll.BDP(O34,"chg pct 5d")</f>
        <v>#N/A N/A</v>
      </c>
      <c r="Q34" s="43" t="s">
        <v>531</v>
      </c>
      <c r="R34" s="45" t="str">
        <f>_xll.BDP(Q34,"chg pct 5d")</f>
        <v>#N/A N/A</v>
      </c>
      <c r="S34" s="9" t="s">
        <v>487</v>
      </c>
      <c r="T34" s="45">
        <f>_xll.BDP(S34,"chg pct 5d")</f>
        <v>2.9442179999999998</v>
      </c>
      <c r="U34" s="5" t="s">
        <v>575</v>
      </c>
      <c r="V34" s="45" t="str">
        <f>_xll.BDP(U34,"chg pct 5d")</f>
        <v>#N/A N/A</v>
      </c>
      <c r="W34" s="9"/>
      <c r="X34" s="9"/>
      <c r="Y34" s="9"/>
      <c r="Z34" s="39"/>
      <c r="AA34" s="39"/>
      <c r="AB34" s="39"/>
      <c r="AC34" s="39"/>
    </row>
    <row r="35" spans="1:29">
      <c r="A35" s="9" t="s">
        <v>550</v>
      </c>
      <c r="B35" s="45">
        <f>_xll.BDP(A35,"chg pct 5d")</f>
        <v>6.3795849999999996</v>
      </c>
      <c r="C35" s="9"/>
      <c r="D35" s="9"/>
      <c r="E35" s="9"/>
      <c r="F35" s="9"/>
      <c r="G35" s="9"/>
      <c r="H35" s="9"/>
      <c r="I35" s="9" t="s">
        <v>584</v>
      </c>
      <c r="J35" s="45" t="str">
        <f>_xll.BDP(I35,"chg pct 5d")</f>
        <v>#N/A N/A</v>
      </c>
      <c r="K35" s="6"/>
      <c r="L35" s="45"/>
      <c r="M35" s="4" t="s">
        <v>570</v>
      </c>
      <c r="N35" s="45" t="str">
        <f>_xll.BDP(M35,"chg pct 5d")</f>
        <v>#N/A N/A</v>
      </c>
      <c r="O35" s="45" t="s">
        <v>570</v>
      </c>
      <c r="P35" s="45" t="str">
        <f>_xll.BDP(O35,"chg pct 5d")</f>
        <v>#N/A N/A</v>
      </c>
      <c r="Q35" s="43" t="s">
        <v>532</v>
      </c>
      <c r="R35" s="45">
        <f>_xll.BDP(Q35,"chg pct 5d")</f>
        <v>1.241446</v>
      </c>
      <c r="S35" s="9" t="s">
        <v>490</v>
      </c>
      <c r="T35" s="45">
        <f>_xll.BDP(S35,"chg pct 5d")</f>
        <v>-0.3</v>
      </c>
      <c r="U35" s="5" t="s">
        <v>576</v>
      </c>
      <c r="V35" s="45" t="str">
        <f>_xll.BDP(U35,"chg pct 5d")</f>
        <v>#N/A N/A</v>
      </c>
      <c r="W35" s="9"/>
      <c r="X35" s="9"/>
      <c r="Y35" s="9"/>
      <c r="Z35" s="39"/>
      <c r="AA35" s="39"/>
      <c r="AB35" s="39"/>
      <c r="AC35" s="39"/>
    </row>
    <row r="36" spans="1:29">
      <c r="A36" s="9" t="s">
        <v>82</v>
      </c>
      <c r="B36" s="45">
        <f>_xll.BDP(A36,"chg pct 5d")</f>
        <v>-5.8100000000000005</v>
      </c>
      <c r="C36" s="9"/>
      <c r="D36" s="9"/>
      <c r="E36" s="9"/>
      <c r="F36" s="9"/>
      <c r="G36" s="9"/>
      <c r="H36" s="9"/>
      <c r="I36" s="9" t="s">
        <v>588</v>
      </c>
      <c r="J36" s="45" t="str">
        <f>_xll.BDP(I36,"chg pct 5d")</f>
        <v>#N/A N/A</v>
      </c>
      <c r="K36" s="9"/>
      <c r="L36" s="45"/>
      <c r="M36" s="5"/>
      <c r="N36" s="9"/>
      <c r="O36" s="9"/>
      <c r="P36" s="9"/>
      <c r="Q36" s="9" t="s">
        <v>533</v>
      </c>
      <c r="R36" s="45">
        <f>_xll.BDP(Q36,"chg pct 5d")</f>
        <v>0.41322310000000001</v>
      </c>
      <c r="S36" s="9" t="s">
        <v>497</v>
      </c>
      <c r="T36" s="45" t="str">
        <f>_xll.BDP(S36,"chg pct 5d")</f>
        <v>#N/A Invalid Security</v>
      </c>
      <c r="U36" s="5" t="s">
        <v>577</v>
      </c>
      <c r="V36" s="45" t="str">
        <f>_xll.BDP(U36,"chg pct 5d")</f>
        <v>#N/A N/A</v>
      </c>
      <c r="W36" s="9"/>
      <c r="X36" s="9"/>
      <c r="Y36" s="9"/>
      <c r="Z36" s="39"/>
      <c r="AA36" s="39"/>
      <c r="AB36" s="39"/>
      <c r="AC36" s="39"/>
    </row>
    <row r="37" spans="1:29">
      <c r="A37" s="9" t="s">
        <v>85</v>
      </c>
      <c r="B37" s="45">
        <f>_xll.BDP(A37,"chg pct 5d")</f>
        <v>-4.04</v>
      </c>
      <c r="C37" s="9"/>
      <c r="D37" s="9"/>
      <c r="E37" s="9"/>
      <c r="F37" s="9"/>
      <c r="G37" s="9"/>
      <c r="H37" s="9"/>
      <c r="I37" s="9"/>
      <c r="J37" s="45"/>
      <c r="K37" s="9"/>
      <c r="L37" s="9"/>
      <c r="M37" s="9"/>
      <c r="N37" s="9"/>
      <c r="O37" s="9"/>
      <c r="P37" s="9"/>
      <c r="Q37" s="9" t="s">
        <v>32</v>
      </c>
      <c r="R37" s="45">
        <f>_xll.BDP(Q37,"chg pct 5d")</f>
        <v>4.18</v>
      </c>
      <c r="S37" s="9" t="s">
        <v>491</v>
      </c>
      <c r="T37" s="45">
        <f>_xll.BDP(S37,"chg pct 5d")</f>
        <v>-6.9770000000000003</v>
      </c>
      <c r="U37" s="5" t="s">
        <v>578</v>
      </c>
      <c r="V37" s="45" t="str">
        <f>_xll.BDP(U37,"chg pct 5d")</f>
        <v>#N/A N/A</v>
      </c>
      <c r="W37" s="9"/>
      <c r="X37" s="9"/>
      <c r="Y37" s="9"/>
      <c r="Z37" s="39"/>
      <c r="AA37" s="39"/>
      <c r="AB37" s="39"/>
      <c r="AC37" s="39"/>
    </row>
    <row r="38" spans="1:29">
      <c r="A38" s="9" t="s">
        <v>86</v>
      </c>
      <c r="B38" s="45">
        <f>_xll.BDP(A38,"chg pct 5d")</f>
        <v>-3.64</v>
      </c>
      <c r="C38" s="9"/>
      <c r="D38" s="9"/>
      <c r="E38" s="9"/>
      <c r="F38" s="9"/>
      <c r="G38" s="9"/>
      <c r="H38" s="9"/>
      <c r="I38" s="9"/>
      <c r="J38" s="45"/>
      <c r="K38" s="9"/>
      <c r="L38" s="9"/>
      <c r="M38" s="9"/>
      <c r="N38" s="9"/>
      <c r="O38" s="9"/>
      <c r="P38" s="9"/>
      <c r="Q38" s="9" t="s">
        <v>37</v>
      </c>
      <c r="R38" s="45">
        <f>_xll.BDP(Q38,"chg pct 5d")</f>
        <v>1.0820000000000001</v>
      </c>
      <c r="S38" s="9" t="s">
        <v>498</v>
      </c>
      <c r="T38" s="45">
        <f>_xll.BDP(S38,"chg pct 5d")</f>
        <v>-10.436389999999999</v>
      </c>
      <c r="U38" s="5" t="s">
        <v>579</v>
      </c>
      <c r="V38" s="45" t="str">
        <f>_xll.BDP(U38,"chg pct 5d")</f>
        <v>#N/A N/A</v>
      </c>
      <c r="W38" s="9"/>
      <c r="X38" s="9"/>
      <c r="Y38" s="9"/>
      <c r="Z38" s="39"/>
      <c r="AA38" s="39"/>
      <c r="AB38" s="39"/>
      <c r="AC38" s="39"/>
    </row>
    <row r="39" spans="1:29">
      <c r="A39" s="9" t="s">
        <v>87</v>
      </c>
      <c r="B39" s="45">
        <f>_xll.BDP(A39,"chg pct 5d")</f>
        <v>-2.13</v>
      </c>
      <c r="C39" s="9"/>
      <c r="D39" s="9"/>
      <c r="E39" s="9"/>
      <c r="F39" s="9"/>
      <c r="G39" s="9"/>
      <c r="H39" s="9"/>
      <c r="I39" s="9"/>
      <c r="J39" s="45"/>
      <c r="K39" s="9"/>
      <c r="L39" s="9"/>
      <c r="M39" s="9"/>
      <c r="N39" s="9"/>
      <c r="O39" s="9"/>
      <c r="P39" s="9"/>
      <c r="Q39" s="9" t="s">
        <v>42</v>
      </c>
      <c r="R39" s="45">
        <f>_xll.BDP(Q39,"chg pct 5d")</f>
        <v>0.623</v>
      </c>
      <c r="S39" s="9" t="s">
        <v>492</v>
      </c>
      <c r="T39" s="45">
        <f>_xll.BDP(S39,"chg pct 5d")</f>
        <v>3.0369999999999999</v>
      </c>
      <c r="U39" s="5" t="s">
        <v>580</v>
      </c>
      <c r="V39" s="45" t="str">
        <f>_xll.BDP(U39,"chg pct 5d")</f>
        <v>#N/A N/A</v>
      </c>
      <c r="W39" s="9"/>
      <c r="X39" s="9"/>
      <c r="Y39" s="9"/>
      <c r="Z39" s="39"/>
      <c r="AA39" s="39"/>
      <c r="AB39" s="39"/>
      <c r="AC39" s="39"/>
    </row>
    <row r="40" spans="1:29">
      <c r="A40" s="9" t="s">
        <v>88</v>
      </c>
      <c r="B40" s="45">
        <f>_xll.BDP(A40,"chg pct 5d")</f>
        <v>0.49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49</v>
      </c>
      <c r="R40" s="45">
        <f>_xll.BDP(Q40,"chg pct 5d")</f>
        <v>0</v>
      </c>
      <c r="S40" s="9" t="s">
        <v>499</v>
      </c>
      <c r="T40" s="45">
        <f>_xll.BDP(S40,"chg pct 5d")</f>
        <v>1.9195139999999999</v>
      </c>
      <c r="U40" s="5" t="s">
        <v>581</v>
      </c>
      <c r="V40" s="45" t="str">
        <f>_xll.BDP(U40,"chg pct 5d")</f>
        <v>#N/A N/A</v>
      </c>
      <c r="W40" s="9"/>
      <c r="X40" s="9"/>
      <c r="Y40" s="9"/>
      <c r="Z40" s="39"/>
      <c r="AA40" s="39"/>
      <c r="AB40" s="39"/>
      <c r="AC40" s="39"/>
    </row>
    <row r="41" spans="1:29">
      <c r="A41" s="9" t="s">
        <v>84</v>
      </c>
      <c r="B41" s="45">
        <f>_xll.BDP(A41,"chg pct 5d")</f>
        <v>-4.49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54</v>
      </c>
      <c r="R41" s="45" t="str">
        <f>_xll.BDP(Q41,"chg pct 5d")</f>
        <v>#N/A N/A</v>
      </c>
      <c r="S41" s="9" t="s">
        <v>493</v>
      </c>
      <c r="T41" s="45">
        <f>_xll.BDP(S41,"chg pct 5d")</f>
        <v>-0.19900000000000001</v>
      </c>
      <c r="U41" s="9" t="s">
        <v>582</v>
      </c>
      <c r="V41" s="45" t="str">
        <f>_xll.BDP(U41,"chg pct 5d")</f>
        <v>#N/A N/A</v>
      </c>
      <c r="W41" s="9"/>
      <c r="X41" s="9"/>
      <c r="Y41" s="9"/>
      <c r="Z41" s="39"/>
      <c r="AA41" s="39"/>
      <c r="AB41" s="39"/>
      <c r="AC41" s="39"/>
    </row>
    <row r="42" spans="1:29">
      <c r="A42" s="9" t="s">
        <v>541</v>
      </c>
      <c r="B42" s="45">
        <f>_xll.BDP(A42,"chg pct 5d")</f>
        <v>-5.32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 t="s">
        <v>59</v>
      </c>
      <c r="R42" s="45" t="str">
        <f>_xll.BDP(Q42,"chg pct 5d")</f>
        <v>#N/A N/A</v>
      </c>
      <c r="S42" s="9" t="s">
        <v>500</v>
      </c>
      <c r="T42" s="45">
        <f>_xll.BDP(S42,"chg pct 5d")</f>
        <v>2.6826080000000001</v>
      </c>
      <c r="U42" s="9" t="s">
        <v>583</v>
      </c>
      <c r="V42" s="45" t="str">
        <f>_xll.BDP(U42,"chg pct 5d")</f>
        <v>#N/A N/A</v>
      </c>
      <c r="W42" s="9"/>
      <c r="X42" s="9"/>
      <c r="Y42" s="9"/>
      <c r="Z42" s="39"/>
      <c r="AA42" s="39"/>
      <c r="AB42" s="39"/>
      <c r="AC42" s="39"/>
    </row>
    <row r="43" spans="1:29">
      <c r="A43" s="9"/>
      <c r="B43" s="45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5"/>
      <c r="S43" s="9" t="s">
        <v>494</v>
      </c>
      <c r="T43" s="45">
        <f>_xll.BDP(S43,"chg pct 5d")</f>
        <v>-3.9889999999999999</v>
      </c>
      <c r="U43" s="9" t="s">
        <v>584</v>
      </c>
      <c r="V43" s="45" t="str">
        <f>_xll.BDP(U43,"chg pct 5d")</f>
        <v>#N/A N/A</v>
      </c>
      <c r="W43" s="9"/>
      <c r="X43" s="9"/>
      <c r="Y43" s="9"/>
      <c r="Z43" s="39"/>
      <c r="AA43" s="39"/>
      <c r="AB43" s="39"/>
      <c r="AC43" s="39"/>
    </row>
    <row r="44" spans="1:29">
      <c r="A44" s="9"/>
      <c r="B44" s="45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5"/>
      <c r="S44" s="9" t="s">
        <v>501</v>
      </c>
      <c r="T44" s="45">
        <f>_xll.BDP(S44,"chg pct 5d")</f>
        <v>1.410793</v>
      </c>
      <c r="U44" s="9"/>
      <c r="V44" s="9"/>
      <c r="W44" s="9"/>
      <c r="X44" s="9"/>
      <c r="Y44" s="9"/>
      <c r="Z44" s="39"/>
      <c r="AA44" s="39"/>
      <c r="AB44" s="39"/>
      <c r="AC44" s="39"/>
    </row>
    <row r="45" spans="1:29">
      <c r="A45" s="9"/>
      <c r="B45" s="44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 t="s">
        <v>81</v>
      </c>
      <c r="T45" s="45">
        <f>_xll.BDP(S45,"chg pct 5d")</f>
        <v>0</v>
      </c>
      <c r="U45" s="9"/>
      <c r="V45" s="9"/>
      <c r="W45" s="9"/>
      <c r="X45" s="9"/>
      <c r="Y45" s="9"/>
      <c r="Z45" s="39"/>
      <c r="AA45" s="39"/>
      <c r="AB45" s="39"/>
      <c r="AC45" s="39"/>
    </row>
    <row r="46" spans="1:29">
      <c r="A46" s="43"/>
      <c r="B46" s="29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 t="s">
        <v>504</v>
      </c>
      <c r="T46" s="45">
        <f>_xll.BDP(S46,"chg pct 5d")</f>
        <v>-5.2115110000000003E-3</v>
      </c>
      <c r="U46" s="43"/>
      <c r="V46" s="43"/>
      <c r="W46" s="43"/>
      <c r="X46" s="43"/>
      <c r="Y46" s="43"/>
    </row>
    <row r="47" spans="1:29">
      <c r="A47" s="43"/>
      <c r="B47" s="29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 t="s">
        <v>41</v>
      </c>
      <c r="T47" s="45">
        <f>_xll.BDP(S47,"chg pct 5d")</f>
        <v>-0.35110229999999998</v>
      </c>
      <c r="U47" s="43"/>
      <c r="V47" s="43"/>
      <c r="W47" s="43"/>
      <c r="X47" s="43"/>
      <c r="Y47" s="43"/>
    </row>
    <row r="48" spans="1:29">
      <c r="A48" s="43"/>
      <c r="B48" s="29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 t="s">
        <v>77</v>
      </c>
      <c r="T48" s="45">
        <f>_xll.BDP(S48,"chg pct 5d")</f>
        <v>0.99763400000000002</v>
      </c>
      <c r="U48" s="43"/>
      <c r="V48" s="43"/>
      <c r="W48" s="43"/>
      <c r="X48" s="43"/>
      <c r="Y48" s="43"/>
    </row>
    <row r="49" spans="1:25">
      <c r="A49" s="43"/>
      <c r="B49" s="29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 t="s">
        <v>572</v>
      </c>
      <c r="T49" s="45" t="str">
        <f>_xll.BDP(S49,"chg pct 5d")</f>
        <v>#N/A N/A</v>
      </c>
      <c r="U49" s="43"/>
      <c r="V49" s="43"/>
      <c r="W49" s="43"/>
      <c r="X49" s="43"/>
      <c r="Y49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V36"/>
  <sheetViews>
    <sheetView zoomScaleNormal="100" workbookViewId="0">
      <selection activeCell="D35" sqref="D35"/>
    </sheetView>
  </sheetViews>
  <sheetFormatPr defaultRowHeight="15"/>
  <cols>
    <col min="1" max="1" width="9.140625" style="50"/>
    <col min="2" max="2" width="13.5703125" style="25" bestFit="1" customWidth="1"/>
    <col min="3" max="3" width="24.7109375" style="50" bestFit="1" customWidth="1"/>
    <col min="4" max="6" width="12" style="50" bestFit="1" customWidth="1"/>
    <col min="7" max="9" width="12" style="50" customWidth="1"/>
    <col min="10" max="10" width="11.85546875" style="50" customWidth="1"/>
    <col min="11" max="15" width="9.140625" style="38" customWidth="1"/>
    <col min="16" max="16" width="9.28515625" style="38" customWidth="1"/>
    <col min="17" max="16384" width="9.140625" style="50"/>
  </cols>
  <sheetData>
    <row r="1" spans="1:22">
      <c r="A1" s="27"/>
      <c r="B1" s="27"/>
      <c r="C1" s="27"/>
      <c r="D1" s="211" t="s">
        <v>670</v>
      </c>
      <c r="E1" s="211" t="s">
        <v>671</v>
      </c>
      <c r="F1" s="211" t="s">
        <v>672</v>
      </c>
      <c r="G1" s="105" t="s">
        <v>673</v>
      </c>
      <c r="H1" s="105" t="s">
        <v>674</v>
      </c>
      <c r="I1" s="105" t="s">
        <v>675</v>
      </c>
      <c r="J1" s="116"/>
      <c r="K1" s="98"/>
      <c r="L1" s="98"/>
      <c r="M1" s="98"/>
      <c r="N1" s="98"/>
      <c r="O1" s="98"/>
    </row>
    <row r="2" spans="1:22">
      <c r="A2" s="27"/>
      <c r="B2" s="27"/>
      <c r="C2" s="27"/>
      <c r="D2" s="163" t="s">
        <v>369</v>
      </c>
      <c r="E2" s="163" t="s">
        <v>369</v>
      </c>
      <c r="F2" s="163" t="s">
        <v>369</v>
      </c>
      <c r="G2" s="163" t="s">
        <v>369</v>
      </c>
      <c r="H2" s="163" t="s">
        <v>369</v>
      </c>
      <c r="I2" s="163" t="s">
        <v>369</v>
      </c>
      <c r="J2" s="116"/>
      <c r="K2" s="98"/>
      <c r="L2" s="98"/>
      <c r="M2" s="98"/>
      <c r="N2" s="98"/>
      <c r="O2" s="98"/>
    </row>
    <row r="3" spans="1:22">
      <c r="A3" s="27"/>
      <c r="B3" s="27"/>
      <c r="C3" s="27"/>
      <c r="D3" s="163"/>
      <c r="E3" s="163"/>
      <c r="F3" s="163"/>
      <c r="G3" s="163"/>
      <c r="H3" s="163"/>
      <c r="I3" s="163"/>
      <c r="J3" s="116"/>
      <c r="K3" s="98"/>
      <c r="L3" s="98"/>
      <c r="M3" s="98"/>
      <c r="N3" s="98"/>
      <c r="O3" s="98"/>
    </row>
    <row r="4" spans="1:22">
      <c r="A4" s="27"/>
      <c r="B4" s="27"/>
      <c r="C4" s="27"/>
      <c r="D4" s="201"/>
      <c r="E4" s="201"/>
      <c r="F4" s="201"/>
      <c r="G4" s="201"/>
      <c r="H4" s="201"/>
      <c r="I4" s="201"/>
      <c r="J4" s="116"/>
      <c r="K4" s="98"/>
      <c r="L4" s="98"/>
      <c r="M4" s="98"/>
      <c r="N4" s="98"/>
      <c r="O4" s="98"/>
      <c r="P4" s="198"/>
      <c r="Q4" s="165"/>
      <c r="R4" s="165"/>
      <c r="S4" s="165"/>
      <c r="T4" s="165"/>
      <c r="U4" s="165"/>
      <c r="V4" s="165"/>
    </row>
    <row r="5" spans="1:22">
      <c r="A5" s="27" t="s">
        <v>635</v>
      </c>
      <c r="B5" s="27" t="s">
        <v>606</v>
      </c>
      <c r="C5" s="27" t="s">
        <v>607</v>
      </c>
      <c r="D5" s="163"/>
      <c r="E5" s="163"/>
      <c r="F5" s="163"/>
      <c r="G5" s="163"/>
      <c r="H5" s="163"/>
      <c r="I5" s="163"/>
      <c r="J5" s="183" t="s">
        <v>608</v>
      </c>
      <c r="K5" s="107" t="s">
        <v>599</v>
      </c>
      <c r="L5" s="107" t="s">
        <v>597</v>
      </c>
      <c r="M5" s="107" t="s">
        <v>598</v>
      </c>
      <c r="N5" s="107" t="s">
        <v>595</v>
      </c>
      <c r="O5" s="107" t="s">
        <v>596</v>
      </c>
      <c r="P5" s="198"/>
      <c r="Q5" s="116"/>
      <c r="R5" s="116"/>
      <c r="S5" s="116"/>
      <c r="T5" s="116"/>
      <c r="U5" s="116"/>
      <c r="V5" s="165"/>
    </row>
    <row r="6" spans="1:22">
      <c r="A6" s="27">
        <v>0</v>
      </c>
      <c r="B6" s="32" t="s">
        <v>12</v>
      </c>
      <c r="C6" s="32" t="str">
        <f>_xll.BDP(B6,"short name")</f>
        <v>HANG SENG INDEX</v>
      </c>
      <c r="D6" s="177">
        <v>0</v>
      </c>
      <c r="E6" s="177">
        <v>0</v>
      </c>
      <c r="F6" s="177">
        <v>0</v>
      </c>
      <c r="G6" s="177">
        <v>0</v>
      </c>
      <c r="H6" s="177">
        <v>0</v>
      </c>
      <c r="I6" s="177">
        <v>0</v>
      </c>
      <c r="J6" s="26"/>
      <c r="K6" s="96">
        <v>1.19</v>
      </c>
      <c r="L6" s="96">
        <v>1.4385477852615753</v>
      </c>
      <c r="M6" s="96">
        <v>2.5300000000000002</v>
      </c>
      <c r="N6" s="96">
        <v>1.2512926499483432</v>
      </c>
      <c r="O6" s="96">
        <v>1.8921261821056885</v>
      </c>
      <c r="P6" s="198"/>
      <c r="Q6" s="198"/>
      <c r="R6" s="198"/>
      <c r="S6" s="198"/>
      <c r="T6" s="198"/>
      <c r="U6" s="198"/>
      <c r="V6" s="165"/>
    </row>
    <row r="7" spans="1:22">
      <c r="A7" s="27">
        <v>0</v>
      </c>
      <c r="B7" s="32" t="s">
        <v>11</v>
      </c>
      <c r="C7" s="32" t="str">
        <f>_xll.BDP(B7,"short name")</f>
        <v>TOPIX INDEX (TOKYO)</v>
      </c>
      <c r="D7" s="177">
        <v>0</v>
      </c>
      <c r="E7" s="177">
        <v>0</v>
      </c>
      <c r="F7" s="177">
        <v>0</v>
      </c>
      <c r="G7" s="177">
        <v>0</v>
      </c>
      <c r="H7" s="177">
        <v>-0.30881065682545034</v>
      </c>
      <c r="I7" s="177">
        <v>0</v>
      </c>
      <c r="J7" s="26"/>
      <c r="K7" s="96">
        <v>0.62</v>
      </c>
      <c r="L7" s="96">
        <v>1.1302338481033884</v>
      </c>
      <c r="M7" s="96">
        <v>0.47</v>
      </c>
      <c r="N7" s="96">
        <v>0.36261900067458164</v>
      </c>
      <c r="O7" s="96">
        <v>-0.27304294363049408</v>
      </c>
      <c r="P7" s="198"/>
      <c r="Q7" s="198"/>
      <c r="R7" s="198"/>
      <c r="S7" s="198"/>
      <c r="T7" s="198"/>
      <c r="U7" s="198"/>
      <c r="V7" s="165"/>
    </row>
    <row r="8" spans="1:22">
      <c r="A8" s="27">
        <v>0</v>
      </c>
      <c r="B8" s="32" t="s">
        <v>95</v>
      </c>
      <c r="C8" s="32" t="str">
        <f>_xll.BDP(B8,"short name")</f>
        <v>AP Dollar Index</v>
      </c>
      <c r="D8" s="177">
        <v>0</v>
      </c>
      <c r="E8" s="177">
        <v>0</v>
      </c>
      <c r="F8" s="177">
        <v>0.32388562867793252</v>
      </c>
      <c r="G8" s="177">
        <v>0</v>
      </c>
      <c r="H8" s="177">
        <v>0</v>
      </c>
      <c r="I8" s="177">
        <v>-0.58891485337121308</v>
      </c>
      <c r="J8" s="26"/>
      <c r="K8" s="96">
        <v>0.09</v>
      </c>
      <c r="L8" s="96">
        <v>0.48553115933862112</v>
      </c>
      <c r="M8" s="96">
        <v>0.48</v>
      </c>
      <c r="N8" s="96">
        <v>1.2221606157376466</v>
      </c>
      <c r="O8" s="96">
        <v>2.2033964187274799</v>
      </c>
      <c r="P8" s="198"/>
      <c r="Q8" s="198"/>
      <c r="R8" s="198"/>
      <c r="S8" s="198"/>
      <c r="T8" s="198"/>
      <c r="U8" s="198"/>
      <c r="V8" s="165"/>
    </row>
    <row r="9" spans="1:22">
      <c r="A9" s="27">
        <v>0</v>
      </c>
      <c r="B9" s="32" t="s">
        <v>549</v>
      </c>
      <c r="C9" s="32" t="str">
        <f>_xll.BDP(B9,"short name")</f>
        <v>CNY onshore/offshore</v>
      </c>
      <c r="D9" s="177">
        <v>0</v>
      </c>
      <c r="E9" s="177">
        <v>0</v>
      </c>
      <c r="F9" s="177">
        <v>0</v>
      </c>
      <c r="G9" s="177">
        <v>0</v>
      </c>
      <c r="H9" s="177">
        <v>0</v>
      </c>
      <c r="I9" s="177">
        <v>-0.727527236911376</v>
      </c>
      <c r="J9" s="26"/>
      <c r="K9" s="96">
        <v>-3.78E-2</v>
      </c>
      <c r="L9" s="96">
        <v>-0.22073309253859749</v>
      </c>
      <c r="M9" s="96">
        <v>7.8E-2</v>
      </c>
      <c r="N9" s="96">
        <v>0.38090074728362033</v>
      </c>
      <c r="O9" s="96">
        <v>0.25470284847400682</v>
      </c>
      <c r="P9" s="198"/>
      <c r="Q9" s="198"/>
      <c r="R9" s="198"/>
      <c r="S9" s="198"/>
      <c r="T9" s="198"/>
      <c r="U9" s="198"/>
      <c r="V9" s="165"/>
    </row>
    <row r="10" spans="1:22">
      <c r="A10" s="27">
        <v>0</v>
      </c>
      <c r="B10" s="32" t="s">
        <v>554</v>
      </c>
      <c r="C10" s="32" t="str">
        <f>_xll.BDP(B10,"short name")</f>
        <v>USD-AUD X-RATE</v>
      </c>
      <c r="D10" s="177">
        <v>0</v>
      </c>
      <c r="E10" s="177">
        <v>0.47012571737526448</v>
      </c>
      <c r="F10" s="177">
        <v>0</v>
      </c>
      <c r="G10" s="177">
        <v>0</v>
      </c>
      <c r="H10" s="177">
        <v>0</v>
      </c>
      <c r="I10" s="177">
        <v>0</v>
      </c>
      <c r="J10" s="26"/>
      <c r="K10" s="96">
        <v>0.66800000000000004</v>
      </c>
      <c r="L10" s="96">
        <v>1.5543303617050952</v>
      </c>
      <c r="M10" s="96">
        <v>0.06</v>
      </c>
      <c r="N10" s="96">
        <v>0.45783906748885916</v>
      </c>
      <c r="O10" s="96">
        <v>-0.79037738034675653</v>
      </c>
      <c r="P10" s="198"/>
      <c r="Q10" s="198"/>
      <c r="R10" s="198"/>
      <c r="S10" s="198"/>
      <c r="T10" s="198"/>
      <c r="U10" s="198"/>
      <c r="V10" s="165"/>
    </row>
    <row r="11" spans="1:22">
      <c r="A11" s="27">
        <v>0</v>
      </c>
      <c r="B11" s="32" t="s">
        <v>36</v>
      </c>
      <c r="C11" s="32" t="str">
        <f>_xll.BDP(B11,"short name")</f>
        <v>South Korea Infl Breakeven</v>
      </c>
      <c r="D11" s="177">
        <v>0</v>
      </c>
      <c r="E11" s="177">
        <v>0</v>
      </c>
      <c r="F11" s="177">
        <v>0</v>
      </c>
      <c r="G11" s="177">
        <v>0</v>
      </c>
      <c r="H11" s="177">
        <v>0</v>
      </c>
      <c r="I11" s="177">
        <v>0</v>
      </c>
      <c r="J11" s="26"/>
      <c r="K11" s="96">
        <v>0.38</v>
      </c>
      <c r="L11" s="96">
        <v>0.10864395409066382</v>
      </c>
      <c r="M11" s="96">
        <v>2.4900000000000002</v>
      </c>
      <c r="N11" s="96">
        <v>0.25544186942839953</v>
      </c>
      <c r="O11" s="96">
        <v>1.4449830576359251</v>
      </c>
      <c r="P11" s="198"/>
      <c r="Q11" s="198"/>
      <c r="R11" s="198"/>
      <c r="S11" s="198"/>
      <c r="T11" s="198"/>
      <c r="U11" s="198"/>
      <c r="V11" s="165"/>
    </row>
    <row r="12" spans="1:22">
      <c r="A12" s="27">
        <v>0</v>
      </c>
      <c r="B12" s="32" t="s">
        <v>495</v>
      </c>
      <c r="C12" s="32" t="str">
        <f>_xll.BDP(B12,"short name")</f>
        <v>US 10YR - US 2YR</v>
      </c>
      <c r="D12" s="177">
        <v>0</v>
      </c>
      <c r="E12" s="177">
        <v>0</v>
      </c>
      <c r="F12" s="177">
        <v>0</v>
      </c>
      <c r="G12" s="177">
        <v>0</v>
      </c>
      <c r="H12" s="177">
        <v>0</v>
      </c>
      <c r="I12" s="177">
        <v>-7.5788615502122944E-2</v>
      </c>
      <c r="J12" s="26"/>
      <c r="K12" s="96">
        <v>-0.34989999999999999</v>
      </c>
      <c r="L12" s="96">
        <v>-9.2580968871055269E-2</v>
      </c>
      <c r="M12" s="96">
        <v>-4.9386999999999999</v>
      </c>
      <c r="N12" s="96">
        <v>-0.79964686010561969</v>
      </c>
      <c r="O12" s="96">
        <v>-1.5347121179738326</v>
      </c>
      <c r="P12" s="198"/>
      <c r="Q12" s="198"/>
      <c r="R12" s="198"/>
      <c r="S12" s="198"/>
      <c r="T12" s="198"/>
      <c r="U12" s="198"/>
      <c r="V12" s="165"/>
    </row>
    <row r="13" spans="1:22">
      <c r="A13" s="27">
        <v>1</v>
      </c>
      <c r="B13" s="56" t="s">
        <v>647</v>
      </c>
      <c r="C13" s="27" t="str">
        <f>_xll.BDP(B13,"short name")</f>
        <v>UNITED STATES OI</v>
      </c>
      <c r="D13" s="177">
        <v>9.4516736596591197E-2</v>
      </c>
      <c r="E13" s="177">
        <v>0.15400269118271451</v>
      </c>
      <c r="F13" s="177">
        <v>-6.0461639312540595E-2</v>
      </c>
      <c r="G13" s="177">
        <v>-3.8475802539875682E-2</v>
      </c>
      <c r="H13" s="177">
        <v>0.11311509754230448</v>
      </c>
      <c r="I13" s="177">
        <v>0.10136819824561127</v>
      </c>
      <c r="J13" s="165"/>
      <c r="K13" s="38">
        <v>0.31819999999999998</v>
      </c>
      <c r="L13" s="38">
        <v>0.22630536205876889</v>
      </c>
      <c r="M13" s="38">
        <v>-3.9474</v>
      </c>
      <c r="N13" s="38">
        <v>-0.90581642567150333</v>
      </c>
      <c r="O13" s="38">
        <v>-0.25358966312362019</v>
      </c>
      <c r="Q13" s="38"/>
    </row>
    <row r="14" spans="1:22">
      <c r="A14" s="27">
        <v>1</v>
      </c>
      <c r="B14" s="56" t="s">
        <v>662</v>
      </c>
      <c r="C14" s="27" t="str">
        <f>_xll.BDP(B14,"short name")</f>
        <v>ISHARES IBOXX HI</v>
      </c>
      <c r="D14" s="177">
        <v>-0.72060432883642256</v>
      </c>
      <c r="E14" s="177">
        <v>6.3343781928749024E-2</v>
      </c>
      <c r="F14" s="177">
        <v>-0.20756292646454044</v>
      </c>
      <c r="G14" s="177">
        <v>1.8922865348238959E-2</v>
      </c>
      <c r="H14" s="177">
        <v>-0.19448919541150114</v>
      </c>
      <c r="I14" s="177">
        <v>1.9760743229689525E-2</v>
      </c>
      <c r="J14" s="165"/>
      <c r="K14" s="38">
        <v>0.1759</v>
      </c>
      <c r="L14" s="38">
        <v>0.65967619827640889</v>
      </c>
      <c r="M14" s="38">
        <v>0.39240000000000003</v>
      </c>
      <c r="N14" s="38">
        <v>0.6235812345159194</v>
      </c>
      <c r="O14" s="38">
        <v>0.95469384108173139</v>
      </c>
      <c r="Q14" s="38"/>
    </row>
    <row r="15" spans="1:22">
      <c r="A15" s="27">
        <v>0</v>
      </c>
      <c r="B15" s="32" t="s">
        <v>66</v>
      </c>
      <c r="C15" s="32" t="str">
        <f>_xll.BDP(B15,"short name")</f>
        <v>POWERSHARES DB B</v>
      </c>
      <c r="D15" s="177">
        <v>0</v>
      </c>
      <c r="E15" s="177">
        <v>0.12149129414020575</v>
      </c>
      <c r="F15" s="177">
        <v>0</v>
      </c>
      <c r="G15" s="177">
        <v>-5.9629927905546221E-2</v>
      </c>
      <c r="H15" s="177">
        <v>0</v>
      </c>
      <c r="I15" s="177">
        <v>0</v>
      </c>
      <c r="J15" s="26"/>
      <c r="K15" s="96">
        <v>-0.32879999999999998</v>
      </c>
      <c r="L15" s="96">
        <v>-0.61679025119910225</v>
      </c>
      <c r="M15" s="96">
        <v>0.44169999999999998</v>
      </c>
      <c r="N15" s="96">
        <v>-0.33676648751913429</v>
      </c>
      <c r="O15" s="96">
        <v>1.8457930408176892</v>
      </c>
      <c r="P15" s="198"/>
      <c r="Q15" s="198"/>
      <c r="R15" s="198"/>
      <c r="S15" s="198"/>
      <c r="T15" s="198"/>
      <c r="U15" s="198"/>
      <c r="V15" s="165"/>
    </row>
    <row r="16" spans="1:22">
      <c r="A16" s="27">
        <v>0</v>
      </c>
      <c r="B16" s="199" t="s">
        <v>648</v>
      </c>
      <c r="C16" s="32" t="str">
        <f>_xll.BDP(B16,"short name")</f>
        <v>APACHE CORP</v>
      </c>
      <c r="D16" s="177">
        <v>0</v>
      </c>
      <c r="E16" s="177">
        <v>0</v>
      </c>
      <c r="F16" s="177">
        <v>0</v>
      </c>
      <c r="G16" s="177">
        <v>-4.8751703236662391E-2</v>
      </c>
      <c r="H16" s="177">
        <v>0.11133739047672175</v>
      </c>
      <c r="I16" s="177">
        <v>0</v>
      </c>
      <c r="J16" s="26"/>
      <c r="K16" s="96">
        <v>-0.30869999999999997</v>
      </c>
      <c r="L16" s="96">
        <v>-3.3661098552868092E-2</v>
      </c>
      <c r="M16" s="96">
        <v>-3.7524999999999999</v>
      </c>
      <c r="N16" s="96">
        <v>-0.52656687544272596</v>
      </c>
      <c r="O16" s="109">
        <v>-2.1206383069165415</v>
      </c>
      <c r="Q16" s="38"/>
      <c r="R16" s="38"/>
      <c r="S16" s="38"/>
      <c r="T16" s="38"/>
      <c r="U16" s="38"/>
    </row>
    <row r="17" spans="1:21">
      <c r="A17" s="27">
        <v>0</v>
      </c>
      <c r="B17" s="199" t="s">
        <v>649</v>
      </c>
      <c r="C17" s="32" t="str">
        <f>_xll.BDP(B17,"short name")</f>
        <v>EOG RESOURCES</v>
      </c>
      <c r="D17" s="177">
        <v>0.40136303056761402</v>
      </c>
      <c r="E17" s="177">
        <v>0</v>
      </c>
      <c r="F17" s="177">
        <v>-0.15253535497856163</v>
      </c>
      <c r="G17" s="177">
        <v>-0.17104350561455575</v>
      </c>
      <c r="H17" s="177">
        <v>0.51699745339430059</v>
      </c>
      <c r="I17" s="177">
        <v>0</v>
      </c>
      <c r="J17" s="26"/>
      <c r="K17" s="96">
        <v>0.45700000000000002</v>
      </c>
      <c r="L17" s="96">
        <v>0.39079261142550381</v>
      </c>
      <c r="M17" s="96">
        <v>-1.9152</v>
      </c>
      <c r="N17" s="96">
        <v>-0.48245518830109185</v>
      </c>
      <c r="O17" s="109">
        <v>-1.7710444564573868</v>
      </c>
      <c r="Q17" s="38"/>
      <c r="R17" s="38"/>
      <c r="S17" s="38"/>
      <c r="T17" s="38"/>
      <c r="U17" s="38"/>
    </row>
    <row r="18" spans="1:21" s="52" customFormat="1">
      <c r="A18" s="27">
        <v>1</v>
      </c>
      <c r="B18" s="200" t="s">
        <v>663</v>
      </c>
      <c r="C18" s="56" t="str">
        <f>_xll.BDP(B18,"name")</f>
        <v>ENERGY SELECT SECTOR SPDR</v>
      </c>
      <c r="D18" s="177">
        <v>0.9739503566137202</v>
      </c>
      <c r="E18" s="177">
        <v>1.1881564827931714</v>
      </c>
      <c r="F18" s="177">
        <v>0.98576701747696538</v>
      </c>
      <c r="G18" s="177">
        <v>0.94909995551545479</v>
      </c>
      <c r="H18" s="177">
        <v>0.97478635844770223</v>
      </c>
      <c r="I18" s="177">
        <v>0.95836517143762823</v>
      </c>
      <c r="J18" s="149"/>
      <c r="K18" s="84">
        <v>0.13569999999999999</v>
      </c>
      <c r="L18" s="96">
        <v>0.17954826887809178</v>
      </c>
      <c r="M18" s="84">
        <v>3.1899999999999998E-2</v>
      </c>
      <c r="N18" s="96">
        <v>0.21687116902485384</v>
      </c>
      <c r="O18" s="85">
        <v>-1.5876735172752325</v>
      </c>
      <c r="P18" s="46"/>
      <c r="Q18" s="46"/>
      <c r="R18" s="46"/>
      <c r="S18" s="46"/>
      <c r="T18" s="46"/>
      <c r="U18" s="46"/>
    </row>
    <row r="19" spans="1:21" s="52" customFormat="1">
      <c r="A19" s="27">
        <v>1</v>
      </c>
      <c r="B19" s="56" t="s">
        <v>650</v>
      </c>
      <c r="C19" s="56" t="str">
        <f>_xll.BDP(B19,"name")</f>
        <v>TOTAL SA</v>
      </c>
      <c r="D19" s="177">
        <v>6.5541279102886041E-2</v>
      </c>
      <c r="E19" s="177">
        <v>-6.1865263927614956E-3</v>
      </c>
      <c r="F19" s="177">
        <v>-2.4697663578729183E-3</v>
      </c>
      <c r="G19" s="177">
        <v>-1.6131844056687373E-2</v>
      </c>
      <c r="H19" s="177">
        <v>7.4594213539038393E-3</v>
      </c>
      <c r="I19" s="177">
        <v>-5.2054005314935925E-2</v>
      </c>
      <c r="J19" s="149"/>
      <c r="K19" s="84">
        <v>0.65180000000000005</v>
      </c>
      <c r="L19" s="96">
        <v>0.99146540860799914</v>
      </c>
      <c r="M19" s="84">
        <v>-1.0074000000000001</v>
      </c>
      <c r="N19" s="96">
        <v>-0.2650791679999886</v>
      </c>
      <c r="O19" s="85">
        <v>-0.55988638639106791</v>
      </c>
      <c r="P19" s="46"/>
      <c r="Q19" s="46"/>
      <c r="R19" s="46"/>
      <c r="S19" s="46"/>
      <c r="T19" s="46"/>
      <c r="U19" s="46"/>
    </row>
    <row r="20" spans="1:21" s="52" customFormat="1">
      <c r="A20" s="27">
        <v>0</v>
      </c>
      <c r="B20" s="56" t="s">
        <v>651</v>
      </c>
      <c r="C20" s="56" t="str">
        <f>_xll.BDP(B20,"short name")</f>
        <v>ROYAL DUTCH SH-A</v>
      </c>
      <c r="D20" s="177">
        <v>0</v>
      </c>
      <c r="E20" s="177">
        <v>0</v>
      </c>
      <c r="F20" s="177">
        <v>0.10978385821296874</v>
      </c>
      <c r="G20" s="177">
        <v>0</v>
      </c>
      <c r="H20" s="177">
        <v>0</v>
      </c>
      <c r="I20" s="177">
        <v>-0.25947365797739336</v>
      </c>
      <c r="J20" s="149"/>
      <c r="K20" s="84">
        <v>-7.0499999999999993E-2</v>
      </c>
      <c r="L20" s="96">
        <v>-0.13153899563218041</v>
      </c>
      <c r="M20" s="84">
        <v>0.21210000000000001</v>
      </c>
      <c r="N20" s="96">
        <v>-8.640899424390688E-3</v>
      </c>
      <c r="O20" s="85">
        <v>1.0212440455555181</v>
      </c>
      <c r="P20" s="46"/>
      <c r="Q20" s="46"/>
      <c r="R20" s="46"/>
      <c r="S20" s="46"/>
      <c r="T20" s="46"/>
      <c r="U20" s="46"/>
    </row>
    <row r="21" spans="1:21" s="52" customFormat="1">
      <c r="A21" s="27">
        <v>0</v>
      </c>
      <c r="B21" s="56" t="s">
        <v>652</v>
      </c>
      <c r="C21" s="56" t="str">
        <f>_xll.BDP(B21,"short name")</f>
        <v>BP PLC</v>
      </c>
      <c r="D21" s="177">
        <v>0</v>
      </c>
      <c r="E21" s="177">
        <v>0</v>
      </c>
      <c r="F21" s="177">
        <v>0</v>
      </c>
      <c r="G21" s="177">
        <v>0</v>
      </c>
      <c r="H21" s="177">
        <v>0</v>
      </c>
      <c r="I21" s="177">
        <v>0.31677381556458789</v>
      </c>
      <c r="J21" s="149"/>
      <c r="K21" s="84">
        <v>0.34060000000000001</v>
      </c>
      <c r="L21" s="96">
        <v>0.39259048176687028</v>
      </c>
      <c r="M21" s="84">
        <v>-6.7799999999999999E-2</v>
      </c>
      <c r="N21" s="96">
        <v>0.14884006246252893</v>
      </c>
      <c r="O21" s="85">
        <v>-0.59840193356771754</v>
      </c>
      <c r="P21" s="46"/>
      <c r="Q21" s="46"/>
      <c r="R21" s="46"/>
      <c r="S21" s="46"/>
      <c r="T21" s="46"/>
      <c r="U21" s="46"/>
    </row>
    <row r="22" spans="1:21" s="52" customFormat="1">
      <c r="A22" s="27">
        <v>0</v>
      </c>
      <c r="B22" s="56" t="s">
        <v>653</v>
      </c>
      <c r="C22" s="56" t="str">
        <f>_xll.BDP(B22,"short name")</f>
        <v>ENI SPA</v>
      </c>
      <c r="D22" s="177">
        <v>0</v>
      </c>
      <c r="E22" s="177">
        <v>0</v>
      </c>
      <c r="F22" s="177">
        <v>0</v>
      </c>
      <c r="G22" s="177">
        <v>9.5175839600744813E-2</v>
      </c>
      <c r="H22" s="177">
        <v>0</v>
      </c>
      <c r="I22" s="177">
        <v>0</v>
      </c>
      <c r="J22" s="149"/>
      <c r="K22" s="84">
        <v>0.2288</v>
      </c>
      <c r="L22" s="96">
        <v>0.44662006501789098</v>
      </c>
      <c r="M22" s="84">
        <v>-7.5999999999999998E-2</v>
      </c>
      <c r="N22" s="96">
        <v>0.43134948711653182</v>
      </c>
      <c r="O22" s="85">
        <v>-0.90374078816183201</v>
      </c>
      <c r="P22" s="46"/>
      <c r="Q22" s="46"/>
      <c r="R22" s="46"/>
      <c r="S22" s="46"/>
      <c r="T22" s="46"/>
      <c r="U22" s="46"/>
    </row>
    <row r="23" spans="1:21">
      <c r="A23" s="27">
        <v>0</v>
      </c>
      <c r="B23" s="56" t="s">
        <v>654</v>
      </c>
      <c r="C23" s="27" t="str">
        <f>_xll.BDP(B23,"short name")</f>
        <v>STATOIL ASA</v>
      </c>
      <c r="D23" s="177">
        <v>0</v>
      </c>
      <c r="E23" s="177">
        <v>0.13876234256980191</v>
      </c>
      <c r="F23" s="177">
        <v>0</v>
      </c>
      <c r="G23" s="177">
        <v>0</v>
      </c>
      <c r="H23" s="177">
        <v>0</v>
      </c>
      <c r="I23" s="177">
        <v>0</v>
      </c>
      <c r="J23" s="26"/>
      <c r="K23" s="96">
        <v>0.69399999999999995</v>
      </c>
      <c r="L23" s="96">
        <v>0.67862950730810823</v>
      </c>
      <c r="M23" s="96">
        <v>-0.4118</v>
      </c>
      <c r="N23" s="96">
        <v>-9.2227086800004882E-2</v>
      </c>
      <c r="O23" s="109">
        <v>0.60616973090190107</v>
      </c>
      <c r="Q23" s="38"/>
      <c r="R23" s="38"/>
      <c r="S23" s="38"/>
      <c r="T23" s="38"/>
      <c r="U23" s="38"/>
    </row>
    <row r="24" spans="1:21">
      <c r="A24" s="27">
        <v>0</v>
      </c>
      <c r="B24" s="56" t="s">
        <v>655</v>
      </c>
      <c r="C24" s="27" t="str">
        <f>_xll.BDP(B24,"short name")</f>
        <v>GAZPROM</v>
      </c>
      <c r="D24" s="177">
        <v>0</v>
      </c>
      <c r="E24" s="177">
        <v>0</v>
      </c>
      <c r="F24" s="177">
        <v>0</v>
      </c>
      <c r="G24" s="177">
        <v>0</v>
      </c>
      <c r="H24" s="177">
        <v>0</v>
      </c>
      <c r="I24" s="177">
        <v>0</v>
      </c>
      <c r="J24" s="26"/>
      <c r="K24" s="96">
        <v>-8.4500000000000006E-2</v>
      </c>
      <c r="L24" s="96">
        <v>-7.3278950880192664E-2</v>
      </c>
      <c r="M24" s="96">
        <v>2.1166</v>
      </c>
      <c r="N24" s="96">
        <v>0.80927842088859658</v>
      </c>
      <c r="O24" s="96">
        <v>0.61216422593793485</v>
      </c>
      <c r="Q24" s="38"/>
      <c r="R24" s="38"/>
      <c r="S24" s="38"/>
      <c r="T24" s="38"/>
      <c r="U24" s="38"/>
    </row>
    <row r="25" spans="1:21">
      <c r="A25" s="27">
        <v>0</v>
      </c>
      <c r="B25" s="56" t="s">
        <v>656</v>
      </c>
      <c r="C25" s="27" t="str">
        <f>_xll.BDP(B25,"short name")</f>
        <v>BHP BILLITON PLC</v>
      </c>
      <c r="D25" s="177">
        <v>0</v>
      </c>
      <c r="E25" s="177">
        <v>0</v>
      </c>
      <c r="F25" s="177">
        <v>0</v>
      </c>
      <c r="G25" s="177">
        <v>0</v>
      </c>
      <c r="H25" s="177">
        <v>0</v>
      </c>
      <c r="I25" s="177">
        <v>0</v>
      </c>
      <c r="J25" s="26"/>
      <c r="K25" s="96">
        <v>0.44890000000000002</v>
      </c>
      <c r="L25" s="96">
        <v>9.2667108004886964E-2</v>
      </c>
      <c r="M25" s="96">
        <v>4.3026</v>
      </c>
      <c r="N25" s="96">
        <v>0.92529743771863004</v>
      </c>
      <c r="O25" s="96">
        <v>1.7902472306667689</v>
      </c>
      <c r="Q25" s="38"/>
      <c r="R25" s="38"/>
      <c r="S25" s="38"/>
      <c r="T25" s="38"/>
      <c r="U25" s="38"/>
    </row>
    <row r="26" spans="1:21">
      <c r="A26" s="27">
        <v>0</v>
      </c>
      <c r="B26" s="33" t="s">
        <v>664</v>
      </c>
      <c r="C26" s="27" t="str">
        <f>_xll.BDP(B26,"short name")</f>
        <v>WOODSIDE PETRO</v>
      </c>
      <c r="D26" s="177">
        <v>0</v>
      </c>
      <c r="E26" s="177">
        <v>-0.13785704779472963</v>
      </c>
      <c r="F26" s="177">
        <v>6.9073952487770429E-2</v>
      </c>
      <c r="G26" s="177">
        <v>0</v>
      </c>
      <c r="H26" s="177">
        <v>0</v>
      </c>
      <c r="I26" s="177">
        <v>0</v>
      </c>
      <c r="J26" s="26"/>
      <c r="K26" s="96">
        <v>-0.84599999999999997</v>
      </c>
      <c r="L26" s="96">
        <v>-0.55749020213209077</v>
      </c>
      <c r="M26" s="96">
        <v>0.62139999999999995</v>
      </c>
      <c r="N26" s="96">
        <v>0.5468589355530229</v>
      </c>
      <c r="O26" s="96">
        <v>4.9128335492752202E-2</v>
      </c>
      <c r="Q26" s="38"/>
      <c r="R26" s="38"/>
      <c r="S26" s="38"/>
      <c r="T26" s="38"/>
      <c r="U26" s="38"/>
    </row>
    <row r="27" spans="1:21">
      <c r="A27" s="27">
        <v>0</v>
      </c>
      <c r="B27" s="33" t="s">
        <v>657</v>
      </c>
      <c r="C27" s="27" t="str">
        <f>_xll.BDP(B27,"short name")</f>
        <v>BASF SE</v>
      </c>
      <c r="D27" s="177">
        <v>0</v>
      </c>
      <c r="E27" s="177">
        <v>0</v>
      </c>
      <c r="F27" s="177">
        <v>0</v>
      </c>
      <c r="G27" s="177">
        <v>-7.0859670610545225E-2</v>
      </c>
      <c r="H27" s="177">
        <v>0</v>
      </c>
      <c r="I27" s="177">
        <v>0</v>
      </c>
      <c r="J27" s="26"/>
      <c r="K27" s="96">
        <v>0.75009999999999999</v>
      </c>
      <c r="L27" s="96">
        <v>0.80816812156207951</v>
      </c>
      <c r="M27" s="96">
        <v>-0.97650000000000003</v>
      </c>
      <c r="N27" s="96">
        <v>-0.45995002604155705</v>
      </c>
      <c r="O27" s="96">
        <v>-0.57078701520015351</v>
      </c>
      <c r="Q27" s="38"/>
      <c r="R27" s="38"/>
      <c r="S27" s="38"/>
      <c r="T27" s="38"/>
      <c r="U27" s="38"/>
    </row>
    <row r="28" spans="1:21">
      <c r="A28" s="27">
        <v>0</v>
      </c>
      <c r="B28" s="56" t="s">
        <v>658</v>
      </c>
      <c r="C28" s="27" t="str">
        <f>_xll.BDP(B28,"short name")</f>
        <v>LUKOIL</v>
      </c>
      <c r="D28" s="177">
        <v>0</v>
      </c>
      <c r="E28" s="177">
        <v>-0.14125217598468837</v>
      </c>
      <c r="F28" s="177">
        <v>-5.2033763642300487E-2</v>
      </c>
      <c r="G28" s="177">
        <v>0</v>
      </c>
      <c r="H28" s="177">
        <v>0</v>
      </c>
      <c r="I28" s="177">
        <v>0</v>
      </c>
      <c r="J28" s="26"/>
      <c r="K28" s="96">
        <v>0.38009999999999999</v>
      </c>
      <c r="L28" s="96">
        <v>0.36866010052719367</v>
      </c>
      <c r="M28" s="96">
        <v>0.39739999999999998</v>
      </c>
      <c r="N28" s="96">
        <v>-0.24547768988166654</v>
      </c>
      <c r="O28" s="96">
        <v>0.7896890849692848</v>
      </c>
      <c r="Q28" s="38"/>
      <c r="R28" s="38"/>
      <c r="S28" s="38"/>
      <c r="T28" s="38"/>
      <c r="U28" s="38"/>
    </row>
    <row r="29" spans="1:21">
      <c r="A29" s="27">
        <v>0</v>
      </c>
      <c r="B29" s="56" t="s">
        <v>659</v>
      </c>
      <c r="C29" s="27" t="str">
        <f>_xll.BDP(B29,"short name")</f>
        <v>ROSNEFT</v>
      </c>
      <c r="D29" s="177">
        <v>0</v>
      </c>
      <c r="E29" s="177">
        <v>0</v>
      </c>
      <c r="F29" s="177">
        <v>0</v>
      </c>
      <c r="G29" s="177">
        <v>5.116990090162437E-2</v>
      </c>
      <c r="H29" s="177">
        <v>0</v>
      </c>
      <c r="I29" s="177">
        <v>0</v>
      </c>
      <c r="J29" s="26"/>
      <c r="K29" s="96">
        <v>1.9933999999999998</v>
      </c>
      <c r="L29" s="96">
        <v>2.2069434407081974</v>
      </c>
      <c r="M29" s="96">
        <v>1.2533000000000001</v>
      </c>
      <c r="N29" s="96">
        <v>0.67338272737210481</v>
      </c>
      <c r="O29" s="96">
        <v>-0.67101023092567924</v>
      </c>
      <c r="Q29" s="38"/>
      <c r="R29" s="38"/>
      <c r="S29" s="38"/>
      <c r="T29" s="38"/>
      <c r="U29" s="38"/>
    </row>
    <row r="30" spans="1:21">
      <c r="A30" s="27">
        <v>0</v>
      </c>
      <c r="B30" s="56" t="s">
        <v>660</v>
      </c>
      <c r="C30" s="27" t="str">
        <f>_xll.BDP(B30,"short name")</f>
        <v>GAZPROM NEFT</v>
      </c>
      <c r="D30" s="177">
        <v>0</v>
      </c>
      <c r="E30" s="177">
        <v>0</v>
      </c>
      <c r="F30" s="177">
        <v>0</v>
      </c>
      <c r="G30" s="177">
        <v>0</v>
      </c>
      <c r="H30" s="177">
        <v>0</v>
      </c>
      <c r="I30" s="177">
        <v>0</v>
      </c>
      <c r="J30" s="26"/>
      <c r="K30" s="96">
        <v>0.72640000000000005</v>
      </c>
      <c r="L30" s="96">
        <v>0.44183280440808409</v>
      </c>
      <c r="M30" s="96">
        <v>1.2412000000000001</v>
      </c>
      <c r="N30" s="96">
        <v>-6.3783106179628665E-2</v>
      </c>
      <c r="O30" s="96">
        <v>1.1451725321013686</v>
      </c>
      <c r="Q30" s="38"/>
      <c r="R30" s="38"/>
      <c r="S30" s="38"/>
      <c r="T30" s="38"/>
      <c r="U30" s="38"/>
    </row>
    <row r="31" spans="1:21">
      <c r="A31" s="27">
        <v>0</v>
      </c>
      <c r="B31" s="56" t="s">
        <v>661</v>
      </c>
      <c r="C31" s="27" t="str">
        <f>_xll.BDP(B31,"short name")</f>
        <v>TATNEFT</v>
      </c>
      <c r="D31" s="177">
        <v>0</v>
      </c>
      <c r="E31" s="177">
        <v>0</v>
      </c>
      <c r="F31" s="177">
        <v>0</v>
      </c>
      <c r="G31" s="177">
        <v>0</v>
      </c>
      <c r="H31" s="177">
        <v>0</v>
      </c>
      <c r="I31" s="177">
        <v>-7.4234531435297513E-2</v>
      </c>
      <c r="J31" s="26"/>
      <c r="K31" s="96">
        <v>-0.33960000000000001</v>
      </c>
      <c r="L31" s="96">
        <v>-0.14913709743598691</v>
      </c>
      <c r="M31" s="96">
        <v>-0.157</v>
      </c>
      <c r="N31" s="96">
        <v>-0.61975745298033913</v>
      </c>
      <c r="O31" s="96">
        <v>0.34170605615955174</v>
      </c>
      <c r="Q31" s="38"/>
    </row>
    <row r="32" spans="1:21">
      <c r="K32" s="38" t="e">
        <v>#N/A</v>
      </c>
      <c r="L32" s="38" t="e">
        <v>#N/A</v>
      </c>
      <c r="M32" s="38" t="e">
        <v>#N/A</v>
      </c>
      <c r="N32" s="38" t="e">
        <v>#N/A</v>
      </c>
      <c r="O32" s="38" t="e">
        <v>#N/A</v>
      </c>
    </row>
    <row r="33" spans="1:15">
      <c r="K33" s="38" t="e">
        <v>#N/A</v>
      </c>
      <c r="L33" s="38" t="e">
        <v>#N/A</v>
      </c>
      <c r="M33" s="38" t="e">
        <v>#N/A</v>
      </c>
      <c r="N33" s="38" t="e">
        <v>#N/A</v>
      </c>
      <c r="O33" s="38" t="e">
        <v>#N/A</v>
      </c>
    </row>
    <row r="34" spans="1:15">
      <c r="A34" s="165"/>
      <c r="B34" s="11"/>
      <c r="C34" s="165"/>
      <c r="D34" s="165"/>
      <c r="E34" s="165"/>
      <c r="F34" s="165"/>
      <c r="G34" s="165"/>
      <c r="H34" s="165"/>
      <c r="I34" s="165"/>
      <c r="J34" s="165"/>
      <c r="K34" s="38" t="e">
        <v>#N/A</v>
      </c>
      <c r="L34" s="38" t="e">
        <v>#N/A</v>
      </c>
      <c r="M34" s="38" t="e">
        <v>#N/A</v>
      </c>
      <c r="N34" s="38" t="e">
        <v>#N/A</v>
      </c>
      <c r="O34" s="38" t="e">
        <v>#N/A</v>
      </c>
    </row>
    <row r="35" spans="1:15">
      <c r="A35" s="165"/>
      <c r="B35" s="11"/>
      <c r="C35" s="165"/>
      <c r="D35" s="165"/>
      <c r="E35" s="165"/>
      <c r="F35" s="165"/>
      <c r="G35" s="165"/>
      <c r="H35" s="165"/>
      <c r="I35" s="165"/>
      <c r="J35" s="165"/>
      <c r="K35" s="38" t="e">
        <v>#N/A</v>
      </c>
      <c r="L35" s="38" t="e">
        <v>#N/A</v>
      </c>
      <c r="M35" s="38" t="e">
        <v>#N/A</v>
      </c>
      <c r="N35" s="38" t="e">
        <v>#N/A</v>
      </c>
      <c r="O35" s="38" t="e">
        <v>#N/A</v>
      </c>
    </row>
    <row r="36" spans="1:15">
      <c r="A36" s="165"/>
      <c r="B36" s="11"/>
      <c r="C36" s="165"/>
      <c r="D36" s="165"/>
      <c r="E36" s="165"/>
      <c r="F36" s="165"/>
      <c r="G36" s="165"/>
      <c r="H36" s="165"/>
      <c r="I36" s="165"/>
      <c r="J36" s="165"/>
    </row>
  </sheetData>
  <conditionalFormatting sqref="D6:I31">
    <cfRule type="cellIs" dxfId="62" priority="28" operator="equal">
      <formula>0</formula>
    </cfRule>
    <cfRule type="cellIs" dxfId="61" priority="29" operator="equal">
      <formula>0</formula>
    </cfRule>
  </conditionalFormatting>
  <conditionalFormatting sqref="L34:L1048576 N34:N1048576 L15:L31 L1:L12 N1:N12 N15:N31">
    <cfRule type="cellIs" dxfId="60" priority="25" operator="lessThan">
      <formula>-0.8</formula>
    </cfRule>
    <cfRule type="cellIs" dxfId="59" priority="26" operator="greaterThan">
      <formula>0.8</formula>
    </cfRule>
  </conditionalFormatting>
  <conditionalFormatting sqref="P6:Q12 P15:Q30">
    <cfRule type="cellIs" dxfId="58" priority="14" operator="equal">
      <formula>TRUE</formula>
    </cfRule>
  </conditionalFormatting>
  <conditionalFormatting sqref="P6:U12 P15:U30">
    <cfRule type="cellIs" dxfId="57" priority="13" operator="equal">
      <formula>0</formula>
    </cfRule>
  </conditionalFormatting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L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Q6" sqref="Q6:U47"/>
    </sheetView>
  </sheetViews>
  <sheetFormatPr defaultRowHeight="12.75"/>
  <cols>
    <col min="1" max="1" width="9.140625" style="174"/>
    <col min="2" max="2" width="18.5703125" style="25" customWidth="1"/>
    <col min="3" max="3" width="28.140625" style="25" bestFit="1" customWidth="1"/>
    <col min="4" max="6" width="9.140625" style="99"/>
    <col min="7" max="10" width="9.140625" style="99" customWidth="1"/>
    <col min="11" max="12" width="9.140625" style="99"/>
    <col min="13" max="14" width="9.7109375" style="99" customWidth="1"/>
    <col min="15" max="16" width="10.7109375" style="99" customWidth="1"/>
    <col min="17" max="20" width="9.140625" style="67"/>
    <col min="21" max="21" width="6" style="67" bestFit="1" customWidth="1"/>
    <col min="22" max="16384" width="9.140625" style="25"/>
  </cols>
  <sheetData>
    <row r="1" spans="1:38" s="69" customFormat="1">
      <c r="A1" s="170"/>
      <c r="B1" s="63"/>
      <c r="C1" s="63"/>
      <c r="D1" s="71" t="s">
        <v>676</v>
      </c>
      <c r="E1" s="72" t="s">
        <v>677</v>
      </c>
      <c r="F1" s="72" t="s">
        <v>678</v>
      </c>
      <c r="G1" s="72" t="s">
        <v>679</v>
      </c>
      <c r="H1" s="64"/>
      <c r="I1" s="64"/>
      <c r="J1" s="64"/>
      <c r="K1" s="64"/>
      <c r="L1" s="64"/>
      <c r="M1" s="64"/>
      <c r="N1" s="64"/>
      <c r="O1" s="65"/>
      <c r="P1" s="26"/>
      <c r="Q1" s="66"/>
      <c r="R1" s="67"/>
      <c r="S1" s="68"/>
      <c r="T1" s="67"/>
      <c r="U1" s="68"/>
      <c r="X1" s="70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</row>
    <row r="2" spans="1:38" s="69" customFormat="1">
      <c r="A2" s="171"/>
      <c r="B2" s="63"/>
      <c r="C2" s="63"/>
      <c r="D2" s="71" t="s">
        <v>503</v>
      </c>
      <c r="E2" s="71" t="s">
        <v>503</v>
      </c>
      <c r="F2" s="71" t="s">
        <v>503</v>
      </c>
      <c r="G2" s="71" t="s">
        <v>503</v>
      </c>
      <c r="H2" s="72"/>
      <c r="I2" s="72"/>
      <c r="J2" s="72"/>
      <c r="K2" s="72"/>
      <c r="L2" s="72"/>
      <c r="M2" s="72"/>
      <c r="N2" s="72"/>
      <c r="O2" s="73"/>
      <c r="P2" s="72"/>
      <c r="Q2" s="66"/>
      <c r="R2" s="67"/>
      <c r="S2" s="68"/>
      <c r="T2" s="67"/>
      <c r="U2" s="6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</row>
    <row r="3" spans="1:38" s="70" customFormat="1">
      <c r="A3" s="202"/>
      <c r="C3" s="74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66"/>
      <c r="R3" s="84"/>
      <c r="S3" s="203"/>
      <c r="T3" s="84"/>
      <c r="U3" s="203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</row>
    <row r="4" spans="1:38" s="69" customFormat="1">
      <c r="A4" s="171"/>
      <c r="C4" s="74"/>
      <c r="D4" s="71"/>
      <c r="E4" s="72"/>
      <c r="F4" s="72"/>
      <c r="G4" s="72"/>
      <c r="H4" s="72"/>
      <c r="I4" s="72"/>
      <c r="J4" s="72"/>
      <c r="K4" s="72"/>
      <c r="L4" s="72"/>
      <c r="M4" s="72"/>
      <c r="N4" s="72"/>
      <c r="O4" s="73"/>
      <c r="P4" s="72"/>
      <c r="Q4" s="98"/>
      <c r="R4" s="67"/>
      <c r="S4" s="68"/>
      <c r="T4" s="67"/>
      <c r="U4" s="6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</row>
    <row r="5" spans="1:38" s="69" customFormat="1">
      <c r="A5" s="184" t="s">
        <v>1</v>
      </c>
      <c r="B5" s="175" t="s">
        <v>606</v>
      </c>
      <c r="C5" s="185" t="s">
        <v>607</v>
      </c>
      <c r="D5" s="75"/>
      <c r="E5" s="76"/>
      <c r="F5" s="76"/>
      <c r="G5" s="76"/>
      <c r="H5" s="76"/>
      <c r="I5" s="76"/>
      <c r="J5" s="76"/>
      <c r="K5" s="76"/>
      <c r="L5" s="76"/>
      <c r="M5" s="76"/>
      <c r="N5" s="76"/>
      <c r="O5" s="77"/>
      <c r="P5" s="103" t="s">
        <v>608</v>
      </c>
      <c r="Q5" s="78" t="s">
        <v>599</v>
      </c>
      <c r="R5" s="79" t="s">
        <v>597</v>
      </c>
      <c r="S5" s="79" t="s">
        <v>598</v>
      </c>
      <c r="T5" s="79" t="s">
        <v>595</v>
      </c>
      <c r="U5" s="80" t="s">
        <v>596</v>
      </c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</row>
    <row r="6" spans="1:38">
      <c r="A6" s="186">
        <v>0</v>
      </c>
      <c r="B6" s="32" t="s">
        <v>12</v>
      </c>
      <c r="C6" s="32" t="str">
        <f>_xll.BDP(B6,"short_name")</f>
        <v>HANG SENG INDEX</v>
      </c>
      <c r="D6" s="82">
        <v>0</v>
      </c>
      <c r="E6" s="82">
        <v>0</v>
      </c>
      <c r="F6" s="82">
        <v>0</v>
      </c>
      <c r="G6" s="82">
        <v>0</v>
      </c>
      <c r="H6" s="82"/>
      <c r="I6" s="82"/>
      <c r="J6" s="82"/>
      <c r="K6" s="82"/>
      <c r="L6" s="82"/>
      <c r="M6" s="82"/>
      <c r="N6" s="82"/>
      <c r="O6" s="82"/>
      <c r="P6" s="83"/>
      <c r="Q6" s="83">
        <v>1.19</v>
      </c>
      <c r="R6" s="84">
        <v>1.4385477852615753</v>
      </c>
      <c r="S6" s="84">
        <v>2.5300000000000002</v>
      </c>
      <c r="T6" s="84">
        <v>1.2512926499483432</v>
      </c>
      <c r="U6" s="85">
        <v>1.8921261821056885</v>
      </c>
    </row>
    <row r="7" spans="1:38">
      <c r="A7" s="186">
        <v>0</v>
      </c>
      <c r="B7" s="32" t="s">
        <v>90</v>
      </c>
      <c r="C7" s="32" t="str">
        <f>_xll.BDP(B7,"short_name")</f>
        <v>SHANGHAI SE A SHARE INDX</v>
      </c>
      <c r="D7" s="82">
        <v>0</v>
      </c>
      <c r="E7" s="82">
        <v>0</v>
      </c>
      <c r="F7" s="82">
        <v>0</v>
      </c>
      <c r="G7" s="82">
        <v>0</v>
      </c>
      <c r="H7" s="82"/>
      <c r="I7" s="82"/>
      <c r="J7" s="82"/>
      <c r="K7" s="82"/>
      <c r="L7" s="82"/>
      <c r="M7" s="82"/>
      <c r="N7" s="82"/>
      <c r="O7" s="82"/>
      <c r="P7" s="83"/>
      <c r="Q7" s="83">
        <v>-0.05</v>
      </c>
      <c r="R7" s="84">
        <v>-0.29892213042752475</v>
      </c>
      <c r="S7" s="84">
        <v>2.3109999999999999</v>
      </c>
      <c r="T7" s="84">
        <v>1.7806424285232594</v>
      </c>
      <c r="U7" s="85">
        <v>2.2242015797953534</v>
      </c>
    </row>
    <row r="8" spans="1:38">
      <c r="A8" s="186">
        <v>0</v>
      </c>
      <c r="B8" s="32" t="s">
        <v>370</v>
      </c>
      <c r="C8" s="32" t="str">
        <f>_xll.BDP(B8,"short_name")</f>
        <v>ISHARES MSCI EME</v>
      </c>
      <c r="D8" s="82">
        <v>0</v>
      </c>
      <c r="E8" s="82">
        <v>0</v>
      </c>
      <c r="F8" s="82">
        <v>0</v>
      </c>
      <c r="G8" s="82">
        <v>0</v>
      </c>
      <c r="H8" s="82"/>
      <c r="I8" s="82"/>
      <c r="J8" s="82"/>
      <c r="K8" s="82"/>
      <c r="L8" s="82"/>
      <c r="M8" s="82"/>
      <c r="N8" s="82"/>
      <c r="O8" s="82"/>
      <c r="P8" s="83"/>
      <c r="Q8" s="83">
        <v>6.7100000000000007E-2</v>
      </c>
      <c r="R8" s="84">
        <v>-8.5826435331217463E-2</v>
      </c>
      <c r="S8" s="84">
        <v>0.4491</v>
      </c>
      <c r="T8" s="84">
        <v>-0.10641538974906105</v>
      </c>
      <c r="U8" s="85">
        <v>1.5591579537374505</v>
      </c>
    </row>
    <row r="9" spans="1:38">
      <c r="A9" s="186">
        <v>0</v>
      </c>
      <c r="B9" s="32" t="s">
        <v>11</v>
      </c>
      <c r="C9" s="32" t="str">
        <f>_xll.BDP(B9,"short_name")</f>
        <v>TOPIX INDEX (TOKYO)</v>
      </c>
      <c r="D9" s="82">
        <v>-0.80406071021512804</v>
      </c>
      <c r="E9" s="82">
        <v>0</v>
      </c>
      <c r="F9" s="82">
        <v>0</v>
      </c>
      <c r="G9" s="82">
        <v>0</v>
      </c>
      <c r="H9" s="82"/>
      <c r="I9" s="82"/>
      <c r="J9" s="82"/>
      <c r="K9" s="82"/>
      <c r="L9" s="82"/>
      <c r="M9" s="82"/>
      <c r="N9" s="82"/>
      <c r="O9" s="82"/>
      <c r="P9" s="83"/>
      <c r="Q9" s="83">
        <v>0.62</v>
      </c>
      <c r="R9" s="84">
        <v>1.1302338481033884</v>
      </c>
      <c r="S9" s="84">
        <v>0.47</v>
      </c>
      <c r="T9" s="84">
        <v>0.36261900067458164</v>
      </c>
      <c r="U9" s="85">
        <v>-0.27304294363049408</v>
      </c>
    </row>
    <row r="10" spans="1:38">
      <c r="A10" s="186">
        <v>0</v>
      </c>
      <c r="B10" s="32" t="s">
        <v>367</v>
      </c>
      <c r="C10" s="32" t="str">
        <f>_xll.BDP(B10,"short_name")</f>
        <v>ISHARES MSCI SOU</v>
      </c>
      <c r="D10" s="82">
        <v>0</v>
      </c>
      <c r="E10" s="82">
        <v>0</v>
      </c>
      <c r="F10" s="82">
        <v>0</v>
      </c>
      <c r="G10" s="82">
        <v>0</v>
      </c>
      <c r="H10" s="82"/>
      <c r="I10" s="82"/>
      <c r="J10" s="82"/>
      <c r="K10" s="82"/>
      <c r="L10" s="82"/>
      <c r="M10" s="82"/>
      <c r="N10" s="82"/>
      <c r="O10" s="82"/>
      <c r="P10" s="83"/>
      <c r="Q10" s="83">
        <v>0.17510000000000001</v>
      </c>
      <c r="R10" s="84">
        <v>0.15054414263917212</v>
      </c>
      <c r="S10" s="84">
        <v>0.4168</v>
      </c>
      <c r="T10" s="84">
        <v>0.12653869388854336</v>
      </c>
      <c r="U10" s="85">
        <v>0.13179910371430875</v>
      </c>
    </row>
    <row r="11" spans="1:38">
      <c r="A11" s="186">
        <v>0</v>
      </c>
      <c r="B11" s="32" t="s">
        <v>368</v>
      </c>
      <c r="C11" s="32" t="str">
        <f>_xll.BDP(B11,"short_name")</f>
        <v>ISHARES MSCI TAI</v>
      </c>
      <c r="D11" s="82">
        <v>0</v>
      </c>
      <c r="E11" s="82">
        <v>0</v>
      </c>
      <c r="F11" s="82">
        <v>0</v>
      </c>
      <c r="G11" s="82">
        <v>0</v>
      </c>
      <c r="H11" s="82"/>
      <c r="I11" s="82"/>
      <c r="J11" s="82"/>
      <c r="K11" s="82"/>
      <c r="L11" s="82"/>
      <c r="M11" s="82"/>
      <c r="N11" s="82"/>
      <c r="O11" s="82"/>
      <c r="P11" s="83"/>
      <c r="Q11" s="83">
        <v>0.48359999999999997</v>
      </c>
      <c r="R11" s="84">
        <v>0.4609250043539308</v>
      </c>
      <c r="S11" s="84">
        <v>1.6716</v>
      </c>
      <c r="T11" s="84">
        <v>0.69295202999575956</v>
      </c>
      <c r="U11" s="85">
        <v>1.5205622090500563</v>
      </c>
    </row>
    <row r="12" spans="1:38">
      <c r="A12" s="186">
        <v>0</v>
      </c>
      <c r="B12" s="32" t="s">
        <v>16</v>
      </c>
      <c r="C12" s="32" t="str">
        <f>_xll.BDP(B12,"short_name")</f>
        <v>MSCI EUROPE</v>
      </c>
      <c r="D12" s="82">
        <v>0</v>
      </c>
      <c r="E12" s="82">
        <v>0</v>
      </c>
      <c r="F12" s="82">
        <v>0</v>
      </c>
      <c r="G12" s="82">
        <v>0</v>
      </c>
      <c r="H12" s="82"/>
      <c r="I12" s="82"/>
      <c r="J12" s="82"/>
      <c r="K12" s="82"/>
      <c r="L12" s="82"/>
      <c r="M12" s="82"/>
      <c r="N12" s="82"/>
      <c r="O12" s="82"/>
      <c r="P12" s="83"/>
      <c r="Q12" s="83">
        <v>-1.02</v>
      </c>
      <c r="R12" s="84">
        <v>-1.466157978242546</v>
      </c>
      <c r="S12" s="84">
        <v>-1.8900000000000001</v>
      </c>
      <c r="T12" s="84">
        <v>-1.6023848112033154</v>
      </c>
      <c r="U12" s="85">
        <v>-2.2925100875959177</v>
      </c>
    </row>
    <row r="13" spans="1:38">
      <c r="A13" s="186">
        <v>0</v>
      </c>
      <c r="B13" s="32" t="s">
        <v>91</v>
      </c>
      <c r="C13" s="32" t="str">
        <f>_xll.BDP(B13,"short_name")</f>
        <v>S&amp;P/ASX 200 INDEX</v>
      </c>
      <c r="D13" s="82">
        <v>0</v>
      </c>
      <c r="E13" s="82">
        <v>-0.95564722582965023</v>
      </c>
      <c r="F13" s="82">
        <v>0</v>
      </c>
      <c r="G13" s="82">
        <v>0</v>
      </c>
      <c r="H13" s="82"/>
      <c r="I13" s="82"/>
      <c r="J13" s="82"/>
      <c r="K13" s="82"/>
      <c r="L13" s="82"/>
      <c r="M13" s="82"/>
      <c r="N13" s="82"/>
      <c r="O13" s="82"/>
      <c r="P13" s="83"/>
      <c r="Q13" s="83">
        <v>1.2999999999999999E-2</v>
      </c>
      <c r="R13" s="84">
        <v>2.9951095455362824E-2</v>
      </c>
      <c r="S13" s="84">
        <v>-1.175</v>
      </c>
      <c r="T13" s="84">
        <v>-1.0243097393014131</v>
      </c>
      <c r="U13" s="85">
        <v>-1.6712930175940066</v>
      </c>
    </row>
    <row r="14" spans="1:38">
      <c r="A14" s="186">
        <v>0</v>
      </c>
      <c r="B14" s="32" t="s">
        <v>15</v>
      </c>
      <c r="C14" s="32" t="str">
        <f>_xll.BDP(B14,"short_name")</f>
        <v>S&amp;P 500 INDEX</v>
      </c>
      <c r="D14" s="82">
        <v>0</v>
      </c>
      <c r="E14" s="82">
        <v>0</v>
      </c>
      <c r="F14" s="82">
        <v>1.2249480976051281</v>
      </c>
      <c r="G14" s="82">
        <v>0</v>
      </c>
      <c r="H14" s="82"/>
      <c r="I14" s="82"/>
      <c r="J14" s="82"/>
      <c r="K14" s="82"/>
      <c r="L14" s="82"/>
      <c r="M14" s="82"/>
      <c r="N14" s="82"/>
      <c r="O14" s="82"/>
      <c r="P14" s="83"/>
      <c r="Q14" s="83">
        <v>0.34</v>
      </c>
      <c r="R14" s="84">
        <v>0.6641908366569671</v>
      </c>
      <c r="S14" s="84">
        <v>0.46</v>
      </c>
      <c r="T14" s="84">
        <v>0.50439886470413575</v>
      </c>
      <c r="U14" s="85">
        <v>0.39523007644628311</v>
      </c>
    </row>
    <row r="15" spans="1:38">
      <c r="A15" s="186">
        <v>0</v>
      </c>
      <c r="B15" s="32" t="s">
        <v>22</v>
      </c>
      <c r="C15" s="32" t="str">
        <f>_xll.BDP(B15,"short_name")</f>
        <v>USD-JPY X-RATE</v>
      </c>
      <c r="D15" s="82">
        <v>0</v>
      </c>
      <c r="E15" s="82">
        <v>0</v>
      </c>
      <c r="F15" s="82">
        <v>0</v>
      </c>
      <c r="G15" s="82">
        <v>0</v>
      </c>
      <c r="H15" s="82"/>
      <c r="I15" s="82"/>
      <c r="J15" s="82"/>
      <c r="K15" s="82"/>
      <c r="L15" s="82"/>
      <c r="M15" s="82"/>
      <c r="N15" s="82"/>
      <c r="O15" s="82"/>
      <c r="P15" s="83"/>
      <c r="Q15" s="83">
        <v>0.60150000000000003</v>
      </c>
      <c r="R15" s="84">
        <v>1.3195324853471144</v>
      </c>
      <c r="S15" s="84">
        <v>1.22</v>
      </c>
      <c r="T15" s="84">
        <v>1.5632150126357394</v>
      </c>
      <c r="U15" s="85">
        <v>-0.48781019307081325</v>
      </c>
    </row>
    <row r="16" spans="1:38">
      <c r="A16" s="186">
        <v>0</v>
      </c>
      <c r="B16" s="32" t="s">
        <v>555</v>
      </c>
      <c r="C16" s="32" t="str">
        <f>_xll.BDP(B16,"short_name")</f>
        <v>USD-EUR X-RATE</v>
      </c>
      <c r="D16" s="82">
        <v>1.5167720440457806</v>
      </c>
      <c r="E16" s="82">
        <v>2.2602781176359681</v>
      </c>
      <c r="F16" s="82">
        <v>0</v>
      </c>
      <c r="G16" s="82">
        <v>0</v>
      </c>
      <c r="H16" s="82"/>
      <c r="I16" s="82"/>
      <c r="J16" s="82"/>
      <c r="K16" s="82"/>
      <c r="L16" s="82"/>
      <c r="M16" s="82"/>
      <c r="N16" s="82"/>
      <c r="O16" s="82"/>
      <c r="P16" s="83"/>
      <c r="Q16" s="83">
        <v>0.64659999999999995</v>
      </c>
      <c r="R16" s="84">
        <v>1.6268828039300918</v>
      </c>
      <c r="S16" s="84">
        <v>-0.73</v>
      </c>
      <c r="T16" s="84">
        <v>-0.30962076282251916</v>
      </c>
      <c r="U16" s="85">
        <v>-1.3991534757675406</v>
      </c>
    </row>
    <row r="17" spans="1:21">
      <c r="A17" s="186">
        <v>0</v>
      </c>
      <c r="B17" s="32" t="s">
        <v>554</v>
      </c>
      <c r="C17" s="32" t="str">
        <f>_xll.BDP(B17,"short_name")</f>
        <v>USD-AUD X-RATE</v>
      </c>
      <c r="D17" s="82">
        <v>0</v>
      </c>
      <c r="E17" s="82">
        <v>1.1882545220797036</v>
      </c>
      <c r="F17" s="82">
        <v>0</v>
      </c>
      <c r="G17" s="82">
        <v>0</v>
      </c>
      <c r="H17" s="82"/>
      <c r="I17" s="82"/>
      <c r="J17" s="82"/>
      <c r="K17" s="82"/>
      <c r="L17" s="82"/>
      <c r="M17" s="82"/>
      <c r="N17" s="82"/>
      <c r="O17" s="82"/>
      <c r="P17" s="83"/>
      <c r="Q17" s="83">
        <v>0.70779999999999998</v>
      </c>
      <c r="R17" s="84">
        <v>1.6320008299730886</v>
      </c>
      <c r="S17" s="84">
        <v>0.09</v>
      </c>
      <c r="T17" s="84">
        <v>0.48402709077257072</v>
      </c>
      <c r="U17" s="85">
        <v>-0.78088030062509528</v>
      </c>
    </row>
    <row r="18" spans="1:21">
      <c r="A18" s="186">
        <v>0</v>
      </c>
      <c r="B18" s="32" t="s">
        <v>20</v>
      </c>
      <c r="C18" s="32" t="str">
        <f>_xll.BDP(B18,"short_name")</f>
        <v>USD-CNY X-RATE</v>
      </c>
      <c r="D18" s="82">
        <v>0</v>
      </c>
      <c r="E18" s="82">
        <v>0</v>
      </c>
      <c r="F18" s="82">
        <v>-3.4896288293176005</v>
      </c>
      <c r="G18" s="82">
        <v>-3.6798473755232828</v>
      </c>
      <c r="H18" s="82"/>
      <c r="I18" s="82"/>
      <c r="J18" s="82"/>
      <c r="K18" s="82"/>
      <c r="L18" s="82"/>
      <c r="M18" s="82"/>
      <c r="N18" s="82"/>
      <c r="O18" s="82"/>
      <c r="P18" s="83"/>
      <c r="Q18" s="83">
        <v>-0.18149999999999999</v>
      </c>
      <c r="R18" s="84">
        <v>-0.83520972857845244</v>
      </c>
      <c r="S18" s="84">
        <v>-0.88</v>
      </c>
      <c r="T18" s="84">
        <v>-1.6960665351910464</v>
      </c>
      <c r="U18" s="85">
        <v>-2.4168114779510019</v>
      </c>
    </row>
    <row r="19" spans="1:21">
      <c r="A19" s="186">
        <v>0</v>
      </c>
      <c r="B19" s="32" t="s">
        <v>21</v>
      </c>
      <c r="C19" s="32" t="str">
        <f>_xll.BDP(B19,"short_name")</f>
        <v>USD-KRW X-RATE</v>
      </c>
      <c r="D19" s="82">
        <v>0</v>
      </c>
      <c r="E19" s="82">
        <v>0</v>
      </c>
      <c r="F19" s="82">
        <v>0</v>
      </c>
      <c r="G19" s="82">
        <v>0</v>
      </c>
      <c r="H19" s="82"/>
      <c r="I19" s="82"/>
      <c r="J19" s="82"/>
      <c r="K19" s="82"/>
      <c r="L19" s="82"/>
      <c r="M19" s="82"/>
      <c r="N19" s="82"/>
      <c r="O19" s="82"/>
      <c r="P19" s="83"/>
      <c r="Q19" s="83">
        <v>8.0000000000000002E-3</v>
      </c>
      <c r="R19" s="84">
        <v>1.7093482574385681E-2</v>
      </c>
      <c r="S19" s="84">
        <v>-0.2</v>
      </c>
      <c r="T19" s="84">
        <v>-0.22837452509586212</v>
      </c>
      <c r="U19" s="85">
        <v>-0.66028070864635269</v>
      </c>
    </row>
    <row r="20" spans="1:21">
      <c r="A20" s="186">
        <v>0</v>
      </c>
      <c r="B20" s="32" t="s">
        <v>556</v>
      </c>
      <c r="C20" s="32" t="str">
        <f>_xll.BDP(B20,"short_name")</f>
        <v>USD-TWD X-RATE</v>
      </c>
      <c r="D20" s="82">
        <v>0</v>
      </c>
      <c r="E20" s="82">
        <v>-2.3269918955028621</v>
      </c>
      <c r="F20" s="82">
        <v>0</v>
      </c>
      <c r="G20" s="82">
        <v>0</v>
      </c>
      <c r="H20" s="82"/>
      <c r="I20" s="82"/>
      <c r="J20" s="82"/>
      <c r="K20" s="82"/>
      <c r="L20" s="82"/>
      <c r="M20" s="82"/>
      <c r="N20" s="82"/>
      <c r="O20" s="82"/>
      <c r="P20" s="83"/>
      <c r="Q20" s="83">
        <v>-0.2616</v>
      </c>
      <c r="R20" s="84">
        <v>-1.1974313331140454</v>
      </c>
      <c r="S20" s="84">
        <v>-0.55000000000000004</v>
      </c>
      <c r="T20" s="84">
        <v>-1.3178850634299948</v>
      </c>
      <c r="U20" s="85">
        <v>-1.4206644412268699</v>
      </c>
    </row>
    <row r="21" spans="1:21">
      <c r="A21" s="186">
        <v>0</v>
      </c>
      <c r="B21" s="27" t="s">
        <v>549</v>
      </c>
      <c r="C21" s="32" t="str">
        <f>_xll.BDP(B21,"short_name")</f>
        <v>CNY onshore/offshore</v>
      </c>
      <c r="D21" s="82">
        <v>0</v>
      </c>
      <c r="E21" s="82">
        <v>0</v>
      </c>
      <c r="F21" s="82">
        <v>0</v>
      </c>
      <c r="G21" s="82">
        <v>0</v>
      </c>
      <c r="H21" s="82"/>
      <c r="I21" s="82"/>
      <c r="J21" s="82"/>
      <c r="K21" s="82"/>
      <c r="L21" s="82"/>
      <c r="M21" s="82"/>
      <c r="N21" s="82"/>
      <c r="O21" s="82"/>
      <c r="P21" s="83"/>
      <c r="Q21" s="83">
        <v>-3.6299999999999999E-2</v>
      </c>
      <c r="R21" s="84">
        <v>-0.21067876887420361</v>
      </c>
      <c r="S21" s="84">
        <v>8.1000000000000003E-2</v>
      </c>
      <c r="T21" s="84">
        <v>0.39225632746107925</v>
      </c>
      <c r="U21" s="85">
        <v>0.26104291536538982</v>
      </c>
    </row>
    <row r="22" spans="1:21">
      <c r="A22" s="186">
        <v>0</v>
      </c>
      <c r="B22" s="32" t="s">
        <v>23</v>
      </c>
      <c r="C22" s="32" t="str">
        <f>_xll.BDP(B22,"short_name")</f>
        <v>DOLLAR INDEX SPOT</v>
      </c>
      <c r="D22" s="82">
        <v>0</v>
      </c>
      <c r="E22" s="82">
        <v>0</v>
      </c>
      <c r="F22" s="82">
        <v>2.47857904683325</v>
      </c>
      <c r="G22" s="82">
        <v>2.7717333614504351</v>
      </c>
      <c r="H22" s="82"/>
      <c r="I22" s="82"/>
      <c r="J22" s="82"/>
      <c r="K22" s="82"/>
      <c r="L22" s="82"/>
      <c r="M22" s="82"/>
      <c r="N22" s="82"/>
      <c r="O22" s="82"/>
      <c r="P22" s="83"/>
      <c r="Q22" s="83">
        <v>0.64</v>
      </c>
      <c r="R22" s="84">
        <v>1.9678675143626565</v>
      </c>
      <c r="S22" s="84">
        <v>-0.33</v>
      </c>
      <c r="T22" s="84">
        <v>5.6600365617782734E-2</v>
      </c>
      <c r="U22" s="85">
        <v>-1.2894334684645199</v>
      </c>
    </row>
    <row r="23" spans="1:21">
      <c r="A23" s="186">
        <v>0</v>
      </c>
      <c r="B23" s="33" t="s">
        <v>647</v>
      </c>
      <c r="C23" s="32" t="str">
        <f>_xll.BDP(B23,"short_name")</f>
        <v>UNITED STATES OI</v>
      </c>
      <c r="D23" s="82">
        <v>0</v>
      </c>
      <c r="E23" s="82">
        <v>0</v>
      </c>
      <c r="F23" s="82">
        <v>0</v>
      </c>
      <c r="G23" s="82">
        <v>0</v>
      </c>
      <c r="H23" s="82"/>
      <c r="I23" s="82"/>
      <c r="J23" s="82"/>
      <c r="K23" s="82"/>
      <c r="L23" s="82"/>
      <c r="M23" s="82"/>
      <c r="N23" s="82"/>
      <c r="O23" s="82"/>
      <c r="P23" s="83"/>
      <c r="Q23" s="83">
        <v>0.21249999999999999</v>
      </c>
      <c r="R23" s="84">
        <v>0.16728381663380482</v>
      </c>
      <c r="S23" s="84">
        <v>-3.9980000000000002</v>
      </c>
      <c r="T23" s="84">
        <v>-0.91836255189456351</v>
      </c>
      <c r="U23" s="85">
        <v>-0.2538514555527388</v>
      </c>
    </row>
    <row r="24" spans="1:21">
      <c r="A24" s="186">
        <v>0</v>
      </c>
      <c r="B24" s="56" t="s">
        <v>486</v>
      </c>
      <c r="C24" s="32" t="str">
        <f>_xll.BDP(B24,"short_name")</f>
        <v>Generic 1st 'LA' Future</v>
      </c>
      <c r="D24" s="82">
        <v>0</v>
      </c>
      <c r="E24" s="82">
        <v>0</v>
      </c>
      <c r="F24" s="82">
        <v>0</v>
      </c>
      <c r="G24" s="82">
        <v>0</v>
      </c>
      <c r="H24" s="82"/>
      <c r="I24" s="82"/>
      <c r="J24" s="82"/>
      <c r="K24" s="82"/>
      <c r="L24" s="82"/>
      <c r="M24" s="82"/>
      <c r="N24" s="82"/>
      <c r="O24" s="82"/>
      <c r="P24" s="83"/>
      <c r="Q24" s="83">
        <v>1.19</v>
      </c>
      <c r="R24" s="84">
        <v>1.0700246619247369</v>
      </c>
      <c r="S24" s="84">
        <v>0.6</v>
      </c>
      <c r="T24" s="84">
        <v>1.9789780969061904E-2</v>
      </c>
      <c r="U24" s="85">
        <v>1.9415612505345099</v>
      </c>
    </row>
    <row r="25" spans="1:21">
      <c r="A25" s="187">
        <v>0</v>
      </c>
      <c r="B25" s="56" t="s">
        <v>78</v>
      </c>
      <c r="C25" s="32" t="str">
        <f>_xll.BDP(B25,"short_name")</f>
        <v>BI GL Marine Ship Cmp</v>
      </c>
      <c r="D25" s="82">
        <v>0</v>
      </c>
      <c r="E25" s="82">
        <v>0</v>
      </c>
      <c r="F25" s="82">
        <v>0.6658955378157142</v>
      </c>
      <c r="G25" s="82">
        <v>0</v>
      </c>
      <c r="H25" s="82"/>
      <c r="I25" s="82"/>
      <c r="J25" s="82"/>
      <c r="K25" s="82"/>
      <c r="L25" s="82"/>
      <c r="M25" s="82"/>
      <c r="N25" s="82"/>
      <c r="O25" s="82"/>
      <c r="P25" s="83"/>
      <c r="Q25" s="83">
        <v>-0.66</v>
      </c>
      <c r="R25" s="84">
        <v>-1.0134390183295041</v>
      </c>
      <c r="S25" s="84">
        <v>1.03</v>
      </c>
      <c r="T25" s="84">
        <v>1.8548257890484685E-2</v>
      </c>
      <c r="U25" s="85">
        <v>1.7538329868926286</v>
      </c>
    </row>
    <row r="26" spans="1:21">
      <c r="A26" s="186">
        <v>0</v>
      </c>
      <c r="B26" s="56" t="s">
        <v>51</v>
      </c>
      <c r="C26" s="32" t="str">
        <f>_xll.BDP(B26,"short_name")</f>
        <v>BI GL Dry Bulk Ship Cmp</v>
      </c>
      <c r="D26" s="82">
        <v>0.17271295916786267</v>
      </c>
      <c r="E26" s="82">
        <v>0.24477829294120818</v>
      </c>
      <c r="F26" s="82">
        <v>0</v>
      </c>
      <c r="G26" s="82">
        <v>0.22207224559408931</v>
      </c>
      <c r="H26" s="82"/>
      <c r="I26" s="82"/>
      <c r="J26" s="82"/>
      <c r="K26" s="82"/>
      <c r="L26" s="82"/>
      <c r="M26" s="82"/>
      <c r="N26" s="82"/>
      <c r="O26" s="82"/>
      <c r="P26" s="83"/>
      <c r="Q26" s="83">
        <v>-1.25</v>
      </c>
      <c r="R26" s="84">
        <v>-1.2224247365785801</v>
      </c>
      <c r="S26" s="84">
        <v>1.53</v>
      </c>
      <c r="T26" s="84">
        <v>-0.17397914036272455</v>
      </c>
      <c r="U26" s="85">
        <v>2.0276230838544018</v>
      </c>
    </row>
    <row r="27" spans="1:21">
      <c r="A27" s="186">
        <v>0</v>
      </c>
      <c r="B27" s="56" t="s">
        <v>63</v>
      </c>
      <c r="C27" s="32" t="str">
        <f>_xll.BDP(B27,"short_name")</f>
        <v>BI GL Container Ship Cmp</v>
      </c>
      <c r="D27" s="82">
        <v>-0.23851627259025357</v>
      </c>
      <c r="E27" s="82">
        <v>-0.27569576327636652</v>
      </c>
      <c r="F27" s="82">
        <v>-0.35503795975791164</v>
      </c>
      <c r="G27" s="82">
        <v>-0.67261850494742148</v>
      </c>
      <c r="H27" s="82"/>
      <c r="I27" s="82"/>
      <c r="J27" s="82"/>
      <c r="K27" s="82"/>
      <c r="L27" s="82"/>
      <c r="M27" s="82"/>
      <c r="N27" s="82"/>
      <c r="O27" s="82"/>
      <c r="P27" s="83"/>
      <c r="Q27" s="83">
        <v>0.47</v>
      </c>
      <c r="R27" s="84">
        <v>0.18654672293007757</v>
      </c>
      <c r="S27" s="84">
        <v>0.9</v>
      </c>
      <c r="T27" s="84">
        <v>8.7953186723833662E-2</v>
      </c>
      <c r="U27" s="85">
        <v>0.44480035995643002</v>
      </c>
    </row>
    <row r="28" spans="1:21">
      <c r="A28" s="186">
        <v>0</v>
      </c>
      <c r="B28" s="56" t="s">
        <v>633</v>
      </c>
      <c r="C28" s="32" t="str">
        <f>_xll.BDP(B28,"short_name")</f>
        <v>BI GL Tankers Top</v>
      </c>
      <c r="D28" s="82">
        <v>1.7672260255327927</v>
      </c>
      <c r="E28" s="82">
        <v>1.144395185517413</v>
      </c>
      <c r="F28" s="82">
        <v>0.94238723333489838</v>
      </c>
      <c r="G28" s="82">
        <v>1.6637850855716763</v>
      </c>
      <c r="H28" s="82"/>
      <c r="I28" s="82"/>
      <c r="J28" s="82"/>
      <c r="K28" s="82"/>
      <c r="L28" s="82"/>
      <c r="M28" s="82"/>
      <c r="N28" s="82"/>
      <c r="O28" s="82"/>
      <c r="P28" s="83"/>
      <c r="Q28" s="83">
        <v>-0.56999999999999995</v>
      </c>
      <c r="R28" s="84">
        <v>-0.69859717456595072</v>
      </c>
      <c r="S28" s="84">
        <v>0.06</v>
      </c>
      <c r="T28" s="84">
        <v>6.0504726361558299E-2</v>
      </c>
      <c r="U28" s="85">
        <v>-0.9321176289723897</v>
      </c>
    </row>
    <row r="29" spans="1:21">
      <c r="A29" s="186">
        <v>0</v>
      </c>
      <c r="B29" s="56" t="s">
        <v>39</v>
      </c>
      <c r="C29" s="32" t="str">
        <f>_xll.BDP(B29,"short_name")</f>
        <v>BI AP Pac Port Oper Cmp</v>
      </c>
      <c r="D29" s="82">
        <v>0</v>
      </c>
      <c r="E29" s="82">
        <v>0</v>
      </c>
      <c r="F29" s="82">
        <v>0</v>
      </c>
      <c r="G29" s="82">
        <v>0</v>
      </c>
      <c r="H29" s="82"/>
      <c r="I29" s="82"/>
      <c r="J29" s="82"/>
      <c r="K29" s="82"/>
      <c r="L29" s="82"/>
      <c r="M29" s="82"/>
      <c r="N29" s="82"/>
      <c r="O29" s="82"/>
      <c r="P29" s="83"/>
      <c r="Q29" s="83">
        <v>1.3599999999999999</v>
      </c>
      <c r="R29" s="84">
        <v>2.0439042228862863</v>
      </c>
      <c r="S29" s="84">
        <v>1.6</v>
      </c>
      <c r="T29" s="84">
        <v>0.83217794595138883</v>
      </c>
      <c r="U29" s="85">
        <v>1.4180689392316816</v>
      </c>
    </row>
    <row r="30" spans="1:21">
      <c r="A30" s="186">
        <v>0</v>
      </c>
      <c r="B30" s="56" t="s">
        <v>67</v>
      </c>
      <c r="C30" s="32" t="str">
        <f>_xll.BDP(B30,"short_name")</f>
        <v>AP MOLLER-B</v>
      </c>
      <c r="D30" s="82">
        <v>0</v>
      </c>
      <c r="E30" s="82">
        <v>0</v>
      </c>
      <c r="F30" s="82">
        <v>-0.27610769779317029</v>
      </c>
      <c r="G30" s="82">
        <v>0</v>
      </c>
      <c r="H30" s="82"/>
      <c r="I30" s="82"/>
      <c r="J30" s="82"/>
      <c r="K30" s="82"/>
      <c r="L30" s="82"/>
      <c r="M30" s="82"/>
      <c r="N30" s="82"/>
      <c r="O30" s="82"/>
      <c r="P30" s="83"/>
      <c r="Q30" s="83">
        <v>0.78490000000000004</v>
      </c>
      <c r="R30" s="84">
        <v>0.50285802509742727</v>
      </c>
      <c r="S30" s="84">
        <v>-3.6036000000000001</v>
      </c>
      <c r="T30" s="84">
        <v>-1.6398251540328437</v>
      </c>
      <c r="U30" s="85">
        <v>-0.75077446387943447</v>
      </c>
    </row>
    <row r="31" spans="1:21">
      <c r="A31" s="186">
        <v>0</v>
      </c>
      <c r="B31" s="56" t="s">
        <v>481</v>
      </c>
      <c r="C31" s="32" t="str">
        <f>_xll.BDP(B31,"short_name")</f>
        <v>CSI HK Mainland Real IDX</v>
      </c>
      <c r="D31" s="82">
        <v>0</v>
      </c>
      <c r="E31" s="82">
        <v>0.34287418773738637</v>
      </c>
      <c r="F31" s="82">
        <v>0</v>
      </c>
      <c r="G31" s="82">
        <v>-0.44015361807620412</v>
      </c>
      <c r="H31" s="82"/>
      <c r="I31" s="82"/>
      <c r="J31" s="82"/>
      <c r="K31" s="82"/>
      <c r="L31" s="82"/>
      <c r="M31" s="82"/>
      <c r="N31" s="82"/>
      <c r="O31" s="82"/>
      <c r="P31" s="83"/>
      <c r="Q31" s="83">
        <v>2.4260000000000002</v>
      </c>
      <c r="R31" s="84">
        <v>1.1191898287218534</v>
      </c>
      <c r="S31" s="84">
        <v>6.516</v>
      </c>
      <c r="T31" s="84">
        <v>1.0745799514849459</v>
      </c>
      <c r="U31" s="85">
        <v>1.9915591373766677</v>
      </c>
    </row>
    <row r="32" spans="1:21">
      <c r="A32" s="186">
        <v>0</v>
      </c>
      <c r="B32" s="56" t="s">
        <v>482</v>
      </c>
      <c r="C32" s="32" t="str">
        <f>_xll.BDP(B32,"short_name")</f>
        <v>NOMURA-NF REAL E</v>
      </c>
      <c r="D32" s="82">
        <v>0</v>
      </c>
      <c r="E32" s="82">
        <v>0</v>
      </c>
      <c r="F32" s="82">
        <v>0</v>
      </c>
      <c r="G32" s="82">
        <v>0</v>
      </c>
      <c r="H32" s="82"/>
      <c r="I32" s="82"/>
      <c r="J32" s="82"/>
      <c r="K32" s="82"/>
      <c r="L32" s="82"/>
      <c r="M32" s="82"/>
      <c r="N32" s="82"/>
      <c r="O32" s="82"/>
      <c r="P32" s="83"/>
      <c r="Q32" s="83">
        <v>0.189</v>
      </c>
      <c r="R32" s="84">
        <v>0.32328026292484291</v>
      </c>
      <c r="S32" s="84">
        <v>-0.30099999999999999</v>
      </c>
      <c r="T32" s="84">
        <v>0.11785078683401909</v>
      </c>
      <c r="U32" s="85">
        <v>-1.9986101506764047</v>
      </c>
    </row>
    <row r="33" spans="1:21">
      <c r="A33" s="186">
        <v>0</v>
      </c>
      <c r="B33" s="56" t="s">
        <v>589</v>
      </c>
      <c r="C33" s="32" t="str">
        <f>_xll.BDP(B33,"short_name")</f>
        <v>Arabian Gulf to Far East</v>
      </c>
      <c r="D33" s="82">
        <v>0</v>
      </c>
      <c r="E33" s="82">
        <v>0</v>
      </c>
      <c r="F33" s="82">
        <v>0</v>
      </c>
      <c r="G33" s="82">
        <v>0</v>
      </c>
      <c r="H33" s="82"/>
      <c r="I33" s="82"/>
      <c r="J33" s="82"/>
      <c r="K33" s="82"/>
      <c r="L33" s="82"/>
      <c r="M33" s="82"/>
      <c r="N33" s="82"/>
      <c r="O33" s="82"/>
      <c r="P33" s="83"/>
      <c r="Q33" s="83">
        <v>-9.89</v>
      </c>
      <c r="R33" s="84">
        <v>-1.5060418192812546</v>
      </c>
      <c r="S33" s="84">
        <v>-18</v>
      </c>
      <c r="T33" s="84">
        <v>-0.90972467844066973</v>
      </c>
      <c r="U33" s="85">
        <v>-2.0298155298801128</v>
      </c>
    </row>
    <row r="34" spans="1:21">
      <c r="A34" s="186">
        <v>0</v>
      </c>
      <c r="B34" s="27" t="s">
        <v>590</v>
      </c>
      <c r="C34" s="32" t="str">
        <f>_xll.BDP(B34,"short_name")</f>
        <v>West Africa to US Atlantic</v>
      </c>
      <c r="D34" s="82">
        <v>0</v>
      </c>
      <c r="E34" s="82">
        <v>0</v>
      </c>
      <c r="F34" s="82">
        <v>0</v>
      </c>
      <c r="G34" s="82">
        <v>0</v>
      </c>
      <c r="H34" s="82"/>
      <c r="I34" s="82"/>
      <c r="J34" s="82"/>
      <c r="K34" s="82"/>
      <c r="L34" s="82"/>
      <c r="M34" s="82"/>
      <c r="N34" s="82"/>
      <c r="O34" s="82"/>
      <c r="P34" s="83"/>
      <c r="Q34" s="83">
        <v>-0.36</v>
      </c>
      <c r="R34" s="84">
        <v>8.4527007095170067E-2</v>
      </c>
      <c r="S34" s="84">
        <v>-17.239999999999998</v>
      </c>
      <c r="T34" s="84">
        <v>-0.42892614608099527</v>
      </c>
      <c r="U34" s="85">
        <v>-0.96440448501086362</v>
      </c>
    </row>
    <row r="35" spans="1:21">
      <c r="A35" s="186">
        <v>0</v>
      </c>
      <c r="B35" s="27" t="s">
        <v>591</v>
      </c>
      <c r="C35" s="32" t="str">
        <f>_xll.BDP(B35,"short_name")</f>
        <v>Cross Mediterranean</v>
      </c>
      <c r="D35" s="82">
        <v>0</v>
      </c>
      <c r="E35" s="82">
        <v>0</v>
      </c>
      <c r="F35" s="82">
        <v>0</v>
      </c>
      <c r="G35" s="82">
        <v>0</v>
      </c>
      <c r="H35" s="82"/>
      <c r="I35" s="82"/>
      <c r="J35" s="82"/>
      <c r="K35" s="82"/>
      <c r="L35" s="82"/>
      <c r="M35" s="82"/>
      <c r="N35" s="82"/>
      <c r="O35" s="82"/>
      <c r="P35" s="83"/>
      <c r="Q35" s="83">
        <v>7.14</v>
      </c>
      <c r="R35" s="84">
        <v>1.9769987245169123</v>
      </c>
      <c r="S35" s="84">
        <v>3.45</v>
      </c>
      <c r="T35" s="84">
        <v>0.72105884496044947</v>
      </c>
      <c r="U35" s="85">
        <v>-0.9684521759986493</v>
      </c>
    </row>
    <row r="36" spans="1:21">
      <c r="A36" s="186">
        <v>0</v>
      </c>
      <c r="B36" s="27" t="s">
        <v>542</v>
      </c>
      <c r="C36" s="32" t="str">
        <f>_xll.BDP(B36,"name")</f>
        <v>Shanghai Shipping Exchange Chi</v>
      </c>
      <c r="D36" s="82">
        <v>0</v>
      </c>
      <c r="E36" s="82">
        <v>0</v>
      </c>
      <c r="F36" s="82">
        <v>0</v>
      </c>
      <c r="G36" s="82">
        <v>0</v>
      </c>
      <c r="H36" s="82"/>
      <c r="I36" s="82"/>
      <c r="J36" s="82"/>
      <c r="K36" s="82"/>
      <c r="L36" s="82"/>
      <c r="M36" s="82"/>
      <c r="N36" s="82"/>
      <c r="O36" s="82"/>
      <c r="P36" s="83"/>
      <c r="Q36" s="83">
        <v>3.43</v>
      </c>
      <c r="R36" s="84">
        <v>0.85859785717733805</v>
      </c>
      <c r="S36" s="84">
        <v>-7.35</v>
      </c>
      <c r="T36" s="84">
        <v>-0.67103184970031116</v>
      </c>
      <c r="U36" s="85">
        <v>-0.87555223527534964</v>
      </c>
    </row>
    <row r="37" spans="1:21">
      <c r="A37" s="188">
        <v>1</v>
      </c>
      <c r="B37" s="27" t="s">
        <v>83</v>
      </c>
      <c r="C37" s="32" t="str">
        <f>_xll.BDP(B37,"name")</f>
        <v>Iron Ore Spot Price Index 62%</v>
      </c>
      <c r="D37" s="82">
        <v>-0.10234883685120341</v>
      </c>
      <c r="E37" s="82">
        <v>0.12334934565724001</v>
      </c>
      <c r="F37" s="82">
        <v>0.13138841253112368</v>
      </c>
      <c r="G37" s="82">
        <v>0.28988549995537632</v>
      </c>
      <c r="H37" s="82"/>
      <c r="I37" s="82"/>
      <c r="J37" s="82"/>
      <c r="K37" s="82"/>
      <c r="L37" s="82"/>
      <c r="M37" s="82"/>
      <c r="N37" s="82"/>
      <c r="O37" s="82"/>
      <c r="P37" s="83"/>
      <c r="Q37" s="83">
        <v>-0.36</v>
      </c>
      <c r="R37" s="84">
        <v>-0.38401906031277994</v>
      </c>
      <c r="S37" s="84">
        <v>-3.2</v>
      </c>
      <c r="T37" s="84">
        <v>-1.0225479424158501</v>
      </c>
      <c r="U37" s="85">
        <v>1.2583558716007401</v>
      </c>
    </row>
    <row r="38" spans="1:21">
      <c r="A38" s="188">
        <v>1</v>
      </c>
      <c r="B38" s="189" t="s">
        <v>72</v>
      </c>
      <c r="C38" s="32" t="str">
        <f>_xll.BDP(B38,"short_name")</f>
        <v>BALTIC DRY INDEX</v>
      </c>
      <c r="D38" s="82">
        <v>0.50632521786556628</v>
      </c>
      <c r="E38" s="82">
        <v>0.43722911041052026</v>
      </c>
      <c r="F38" s="82">
        <v>8.4069546481165019E-2</v>
      </c>
      <c r="G38" s="82">
        <v>0.35665617350308304</v>
      </c>
      <c r="H38" s="82"/>
      <c r="I38" s="82"/>
      <c r="J38" s="82"/>
      <c r="K38" s="82"/>
      <c r="L38" s="82"/>
      <c r="M38" s="82"/>
      <c r="N38" s="82"/>
      <c r="O38" s="82"/>
      <c r="P38" s="83"/>
      <c r="Q38" s="83">
        <v>0</v>
      </c>
      <c r="R38" s="84">
        <v>-0.24915732624774592</v>
      </c>
      <c r="S38" s="84">
        <v>-1.554828150572829</v>
      </c>
      <c r="T38" s="84">
        <v>-0.56184587626556159</v>
      </c>
      <c r="U38" s="85">
        <v>1.6474499296558969</v>
      </c>
    </row>
    <row r="39" spans="1:21">
      <c r="A39" s="188">
        <v>1</v>
      </c>
      <c r="B39" s="189" t="s">
        <v>550</v>
      </c>
      <c r="C39" s="32" t="str">
        <f>_xll.BDP(B39,"short_name")</f>
        <v>BALTIC DIRTY TANKER IX</v>
      </c>
      <c r="D39" s="82">
        <v>-4.1738762618339434E-2</v>
      </c>
      <c r="E39" s="82">
        <v>0.16091623354107751</v>
      </c>
      <c r="F39" s="82">
        <v>0.14270536059782726</v>
      </c>
      <c r="G39" s="82">
        <v>0.16397943373920945</v>
      </c>
      <c r="H39" s="82"/>
      <c r="I39" s="82"/>
      <c r="J39" s="82"/>
      <c r="K39" s="82"/>
      <c r="L39" s="82"/>
      <c r="M39" s="82"/>
      <c r="N39" s="82"/>
      <c r="O39" s="82"/>
      <c r="P39" s="83"/>
      <c r="Q39" s="83">
        <v>2</v>
      </c>
      <c r="R39" s="84">
        <v>2.4802481313509017</v>
      </c>
      <c r="S39" s="84">
        <v>6.290322580645169</v>
      </c>
      <c r="T39" s="84">
        <v>2.6525235960611626</v>
      </c>
      <c r="U39" s="85">
        <v>-1.6886526928232021E-2</v>
      </c>
    </row>
    <row r="40" spans="1:21">
      <c r="A40" s="187">
        <v>0</v>
      </c>
      <c r="B40" s="57" t="s">
        <v>636</v>
      </c>
      <c r="C40" s="32" t="str">
        <f>_xll.BDP(B40,"name")</f>
        <v>Ch container and dry combined</v>
      </c>
      <c r="D40" s="82">
        <v>0</v>
      </c>
      <c r="E40" s="82">
        <v>0</v>
      </c>
      <c r="F40" s="82">
        <v>0</v>
      </c>
      <c r="G40" s="82">
        <v>0</v>
      </c>
      <c r="H40" s="82"/>
      <c r="I40" s="82"/>
      <c r="J40" s="82"/>
      <c r="K40" s="82"/>
      <c r="L40" s="82"/>
      <c r="M40" s="82"/>
      <c r="N40" s="82"/>
      <c r="O40" s="82"/>
      <c r="P40" s="83"/>
      <c r="Q40" s="83">
        <v>0</v>
      </c>
      <c r="R40" s="84">
        <v>0</v>
      </c>
      <c r="S40" s="84">
        <v>-4.9612999999999996</v>
      </c>
      <c r="T40" s="84">
        <v>-1.3894702638480412</v>
      </c>
      <c r="U40" s="85">
        <v>0.40761437396614797</v>
      </c>
    </row>
    <row r="41" spans="1:21">
      <c r="A41" s="186">
        <v>0</v>
      </c>
      <c r="B41" s="57" t="s">
        <v>82</v>
      </c>
      <c r="C41" s="32" t="str">
        <f>_xll.BDP(B41,"short_name")</f>
        <v>Rate per 40-foot Box</v>
      </c>
      <c r="D41" s="82">
        <v>0</v>
      </c>
      <c r="E41" s="82">
        <v>0</v>
      </c>
      <c r="F41" s="82">
        <v>0</v>
      </c>
      <c r="G41" s="82">
        <v>0</v>
      </c>
      <c r="H41" s="82"/>
      <c r="I41" s="82"/>
      <c r="J41" s="82"/>
      <c r="K41" s="82"/>
      <c r="L41" s="82"/>
      <c r="M41" s="82"/>
      <c r="N41" s="82"/>
      <c r="O41" s="82"/>
      <c r="P41" s="83" t="str">
        <f>_xll.BDP(B41,$P$5)</f>
        <v>8/30/2017</v>
      </c>
      <c r="Q41" s="83">
        <v>0</v>
      </c>
      <c r="R41" s="84">
        <v>0</v>
      </c>
      <c r="S41" s="84">
        <v>-6</v>
      </c>
      <c r="T41" s="84">
        <v>-0.50233826926638303</v>
      </c>
      <c r="U41" s="85">
        <v>0.24823137561462627</v>
      </c>
    </row>
    <row r="42" spans="1:21">
      <c r="A42" s="186">
        <v>0</v>
      </c>
      <c r="B42" s="57" t="s">
        <v>85</v>
      </c>
      <c r="C42" s="32" t="str">
        <f>_xll.BDP(B42,"short_name")</f>
        <v>WCI Shanghai to New York</v>
      </c>
      <c r="D42" s="82">
        <v>0</v>
      </c>
      <c r="E42" s="82">
        <v>0</v>
      </c>
      <c r="F42" s="82">
        <v>0</v>
      </c>
      <c r="G42" s="82">
        <v>0</v>
      </c>
      <c r="H42" s="82"/>
      <c r="I42" s="82"/>
      <c r="J42" s="82"/>
      <c r="K42" s="82"/>
      <c r="L42" s="82"/>
      <c r="M42" s="82"/>
      <c r="N42" s="82"/>
      <c r="O42" s="82"/>
      <c r="P42" s="83" t="str">
        <f>_xll.BDP(B42,$P$5)</f>
        <v>8/31/2017</v>
      </c>
      <c r="Q42" s="83">
        <v>0</v>
      </c>
      <c r="R42" s="84">
        <v>0</v>
      </c>
      <c r="S42" s="84">
        <v>-3.37</v>
      </c>
      <c r="T42" s="84">
        <v>-0.6155689795965763</v>
      </c>
      <c r="U42" s="85">
        <v>0.25955329297012919</v>
      </c>
    </row>
    <row r="43" spans="1:21">
      <c r="A43" s="186">
        <v>0</v>
      </c>
      <c r="B43" s="57" t="s">
        <v>86</v>
      </c>
      <c r="C43" s="32" t="str">
        <f>_xll.BDP(B43,"short_name")</f>
        <v>WCI Shanghai to Los Angeles</v>
      </c>
      <c r="D43" s="82">
        <v>0</v>
      </c>
      <c r="E43" s="82">
        <v>0</v>
      </c>
      <c r="F43" s="82">
        <v>0</v>
      </c>
      <c r="G43" s="82">
        <v>0</v>
      </c>
      <c r="H43" s="82"/>
      <c r="I43" s="82"/>
      <c r="J43" s="82"/>
      <c r="K43" s="82"/>
      <c r="L43" s="82"/>
      <c r="M43" s="82"/>
      <c r="N43" s="82"/>
      <c r="O43" s="82"/>
      <c r="P43" s="83" t="str">
        <f>_xll.BDP(B43,$P$5)</f>
        <v>8/31/2017</v>
      </c>
      <c r="Q43" s="83">
        <v>0</v>
      </c>
      <c r="R43" s="84">
        <v>0</v>
      </c>
      <c r="S43" s="84">
        <v>-2.23</v>
      </c>
      <c r="T43" s="84">
        <v>-0.31255882867176255</v>
      </c>
      <c r="U43" s="85">
        <v>0.33777426872246963</v>
      </c>
    </row>
    <row r="44" spans="1:21">
      <c r="A44" s="186">
        <v>0</v>
      </c>
      <c r="B44" s="57" t="s">
        <v>87</v>
      </c>
      <c r="C44" s="32" t="str">
        <f>_xll.BDP(B44,"short_name")</f>
        <v>WCI Shanghai to Rotterdam</v>
      </c>
      <c r="D44" s="82">
        <v>0</v>
      </c>
      <c r="E44" s="82">
        <v>0</v>
      </c>
      <c r="F44" s="82">
        <v>0</v>
      </c>
      <c r="G44" s="82">
        <v>0</v>
      </c>
      <c r="H44" s="82"/>
      <c r="I44" s="82"/>
      <c r="J44" s="82"/>
      <c r="K44" s="82"/>
      <c r="L44" s="82"/>
      <c r="M44" s="82"/>
      <c r="N44" s="82"/>
      <c r="O44" s="82"/>
      <c r="P44" s="83" t="str">
        <f>_xll.BDP(B44,$P$5)</f>
        <v>8/31/2017</v>
      </c>
      <c r="Q44" s="83">
        <v>0</v>
      </c>
      <c r="R44" s="84">
        <v>0</v>
      </c>
      <c r="S44" s="84">
        <v>-0.86</v>
      </c>
      <c r="T44" s="84">
        <v>-0.14772257784275158</v>
      </c>
      <c r="U44" s="85">
        <v>0.18272604919297769</v>
      </c>
    </row>
    <row r="45" spans="1:21">
      <c r="A45" s="186">
        <v>0</v>
      </c>
      <c r="B45" s="57" t="s">
        <v>88</v>
      </c>
      <c r="C45" s="32" t="str">
        <f>_xll.BDP(B45,"short_name")</f>
        <v>WCI Shanghai to Genoa</v>
      </c>
      <c r="D45" s="82">
        <v>0</v>
      </c>
      <c r="E45" s="82">
        <v>0</v>
      </c>
      <c r="F45" s="82">
        <v>0</v>
      </c>
      <c r="G45" s="82">
        <v>0</v>
      </c>
      <c r="H45" s="82"/>
      <c r="I45" s="82"/>
      <c r="J45" s="82"/>
      <c r="K45" s="82"/>
      <c r="L45" s="82"/>
      <c r="M45" s="82"/>
      <c r="N45" s="82"/>
      <c r="O45" s="82"/>
      <c r="P45" s="83" t="str">
        <f>_xll.BDP(B45,$P$5)</f>
        <v>8/31/2017</v>
      </c>
      <c r="Q45" s="83">
        <v>0</v>
      </c>
      <c r="R45" s="84">
        <v>0</v>
      </c>
      <c r="S45" s="84">
        <v>-1.28</v>
      </c>
      <c r="T45" s="84">
        <v>-0.1545207178067565</v>
      </c>
      <c r="U45" s="85">
        <v>0.17982092905157249</v>
      </c>
    </row>
    <row r="46" spans="1:21">
      <c r="A46" s="186">
        <v>0</v>
      </c>
      <c r="B46" s="57" t="s">
        <v>84</v>
      </c>
      <c r="C46" s="32" t="str">
        <f>_xll.BDP(B46,"short_name")</f>
        <v>Shanghai Shipping Exchange  SH</v>
      </c>
      <c r="D46" s="82">
        <v>0</v>
      </c>
      <c r="E46" s="82">
        <v>0</v>
      </c>
      <c r="F46" s="82">
        <v>0</v>
      </c>
      <c r="G46" s="82">
        <v>0</v>
      </c>
      <c r="H46" s="82"/>
      <c r="I46" s="82"/>
      <c r="J46" s="82"/>
      <c r="K46" s="82"/>
      <c r="L46" s="82"/>
      <c r="M46" s="82"/>
      <c r="N46" s="82"/>
      <c r="O46" s="82"/>
      <c r="P46" s="83" t="str">
        <f>_xll.BDP(B46,$P$5)</f>
        <v>8/25/2017</v>
      </c>
      <c r="Q46" s="83">
        <v>0</v>
      </c>
      <c r="R46" s="84">
        <v>0</v>
      </c>
      <c r="S46" s="84">
        <v>-4.49</v>
      </c>
      <c r="T46" s="84">
        <v>-0.65661820531331383</v>
      </c>
      <c r="U46" s="85">
        <v>0.24255814243202861</v>
      </c>
    </row>
    <row r="47" spans="1:21">
      <c r="A47" s="186">
        <v>0</v>
      </c>
      <c r="B47" s="57" t="s">
        <v>541</v>
      </c>
      <c r="C47" s="32" t="str">
        <f>_xll.BDP(B47,"name")</f>
        <v>Shanghai Shipping Exchange Chi</v>
      </c>
      <c r="D47" s="82">
        <v>0</v>
      </c>
      <c r="E47" s="82">
        <v>0</v>
      </c>
      <c r="F47" s="82">
        <v>0</v>
      </c>
      <c r="G47" s="82">
        <v>0</v>
      </c>
      <c r="H47" s="82"/>
      <c r="I47" s="82"/>
      <c r="J47" s="82"/>
      <c r="K47" s="82"/>
      <c r="L47" s="82"/>
      <c r="M47" s="82"/>
      <c r="N47" s="82"/>
      <c r="O47" s="82"/>
      <c r="P47" s="93" t="str">
        <f>_xll.BDP(B47,$P$5)</f>
        <v>8/25/2017</v>
      </c>
      <c r="Q47" s="93">
        <v>0</v>
      </c>
      <c r="R47" s="94">
        <v>0</v>
      </c>
      <c r="S47" s="94">
        <v>-5.32</v>
      </c>
      <c r="T47" s="94">
        <v>-1.2485574753954984</v>
      </c>
      <c r="U47" s="95">
        <v>0.43411368908729986</v>
      </c>
    </row>
    <row r="48" spans="1:21" s="11" customFormat="1">
      <c r="A48" s="172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67"/>
      <c r="S48" s="84"/>
      <c r="T48" s="67"/>
      <c r="U48" s="84"/>
    </row>
    <row r="50" spans="1:21">
      <c r="A50" s="173"/>
      <c r="B50" s="10" t="s">
        <v>95</v>
      </c>
      <c r="C50" s="88" t="str">
        <f>_xll.BDP(B50,"short_name")</f>
        <v>AP Dollar Index</v>
      </c>
      <c r="D50" s="82">
        <v>0.464248311990204</v>
      </c>
      <c r="E50" s="82">
        <v>0.81308051615174803</v>
      </c>
      <c r="F50" s="82">
        <v>0.95686271512226995</v>
      </c>
      <c r="G50" s="82">
        <v>0.71039030474522402</v>
      </c>
      <c r="H50" s="82"/>
      <c r="I50" s="82"/>
      <c r="J50" s="82"/>
      <c r="K50" s="82"/>
      <c r="L50" s="82"/>
      <c r="M50" s="82"/>
      <c r="N50" s="82"/>
      <c r="O50" s="82"/>
      <c r="P50" s="84"/>
    </row>
    <row r="51" spans="1:21">
      <c r="A51" s="173"/>
      <c r="B51" s="10" t="s">
        <v>552</v>
      </c>
      <c r="C51" s="88" t="str">
        <f>_xll.BDP(B51,"short_name")</f>
        <v>JPM EMCI Live Spot</v>
      </c>
      <c r="D51" s="82">
        <v>0.35195625984134599</v>
      </c>
      <c r="E51" s="82">
        <v>0.34971899769417603</v>
      </c>
      <c r="F51" s="82">
        <v>0.51026888324137598</v>
      </c>
      <c r="G51" s="82">
        <v>0.58996893437820996</v>
      </c>
      <c r="H51" s="82"/>
      <c r="I51" s="82"/>
      <c r="J51" s="82"/>
      <c r="K51" s="82"/>
      <c r="L51" s="82"/>
      <c r="M51" s="82"/>
      <c r="N51" s="82"/>
      <c r="O51" s="82"/>
      <c r="P51" s="84"/>
    </row>
    <row r="52" spans="1:21">
      <c r="A52" s="173"/>
      <c r="B52" s="11" t="s">
        <v>80</v>
      </c>
      <c r="C52" s="88" t="str">
        <f>_xll.BDP(B52,"short_name")</f>
        <v>HANG SENG CHINA AH PREMI</v>
      </c>
      <c r="D52" s="82">
        <v>0.63142351629122795</v>
      </c>
      <c r="E52" s="82">
        <v>0.995889840441045</v>
      </c>
      <c r="F52" s="82">
        <v>0.74116187334559902</v>
      </c>
      <c r="G52" s="82">
        <v>1.07914288465664E-3</v>
      </c>
      <c r="H52" s="82"/>
      <c r="I52" s="82"/>
      <c r="J52" s="82"/>
      <c r="K52" s="82"/>
      <c r="L52" s="82"/>
      <c r="M52" s="82"/>
      <c r="N52" s="82"/>
      <c r="O52" s="82"/>
      <c r="P52" s="84"/>
    </row>
    <row r="53" spans="1:21" ht="14.25" customHeight="1">
      <c r="A53" s="173"/>
      <c r="B53" s="11" t="s">
        <v>75</v>
      </c>
      <c r="C53" s="88" t="str">
        <f>_xll.BDP(B53,"short_name")</f>
        <v>Bloomberg 380 Bunker Index</v>
      </c>
      <c r="D53" s="82">
        <v>0.50741605732722905</v>
      </c>
      <c r="E53" s="82">
        <v>0.83860513582435603</v>
      </c>
      <c r="F53" s="82">
        <v>0.62497103184255798</v>
      </c>
      <c r="G53" s="82">
        <v>0.64181499257536601</v>
      </c>
      <c r="H53" s="82"/>
      <c r="I53" s="82"/>
      <c r="J53" s="82"/>
      <c r="K53" s="82"/>
      <c r="L53" s="82"/>
      <c r="M53" s="82"/>
      <c r="N53" s="82"/>
      <c r="O53" s="82"/>
      <c r="P53" s="84"/>
    </row>
    <row r="54" spans="1:21">
      <c r="A54" s="173"/>
      <c r="B54" s="11" t="s">
        <v>587</v>
      </c>
      <c r="C54" s="88" t="str">
        <f>_xll.BDP(B54,"short_name")</f>
        <v>Generic 1st of 'CKC'</v>
      </c>
      <c r="D54" s="82">
        <v>0.89400120552260898</v>
      </c>
      <c r="E54" s="82">
        <v>0.78884793201117798</v>
      </c>
      <c r="F54" s="82">
        <v>0.81034769102934501</v>
      </c>
      <c r="G54" s="82">
        <v>0.85960505249438901</v>
      </c>
      <c r="H54" s="82"/>
      <c r="I54" s="82"/>
      <c r="J54" s="82"/>
      <c r="K54" s="82"/>
      <c r="L54" s="82"/>
      <c r="M54" s="82"/>
      <c r="N54" s="82"/>
      <c r="O54" s="82"/>
      <c r="P54" s="84"/>
      <c r="R54" s="67">
        <v>-0.26381706144386102</v>
      </c>
      <c r="T54" s="67">
        <v>-0.25822442584821997</v>
      </c>
      <c r="U54" s="67">
        <v>1.79028718509857</v>
      </c>
    </row>
    <row r="55" spans="1:21">
      <c r="A55" s="173"/>
      <c r="B55" s="12" t="s">
        <v>601</v>
      </c>
      <c r="C55" s="88" t="str">
        <f>_xll.BDP(B55,"short_name")</f>
        <v>Premium Hard Coking Coal $/t</v>
      </c>
      <c r="D55" s="97">
        <v>0.49902794562952801</v>
      </c>
      <c r="E55" s="97">
        <v>0.30340507730780097</v>
      </c>
      <c r="F55" s="97">
        <v>0.20183641132345601</v>
      </c>
      <c r="G55" s="97">
        <v>0.281605388155175</v>
      </c>
      <c r="H55" s="97"/>
      <c r="I55" s="97"/>
      <c r="J55" s="97"/>
      <c r="K55" s="97"/>
      <c r="L55" s="97"/>
      <c r="M55" s="97"/>
      <c r="N55" s="97"/>
      <c r="O55" s="97"/>
      <c r="P55" s="26"/>
      <c r="Q55" s="67">
        <v>-0.38</v>
      </c>
      <c r="R55" s="67">
        <v>-0.481529875880161</v>
      </c>
      <c r="S55" s="67">
        <v>-2.13</v>
      </c>
      <c r="T55" s="67">
        <v>-1.7641774354984601</v>
      </c>
      <c r="U55" s="67">
        <v>-1.8399079218054899</v>
      </c>
    </row>
  </sheetData>
  <conditionalFormatting sqref="D55:O55 D6:O47">
    <cfRule type="cellIs" dxfId="56" priority="10" operator="equal">
      <formula>0</formula>
    </cfRule>
  </conditionalFormatting>
  <conditionalFormatting sqref="R1:R1048576 T1:T1048576">
    <cfRule type="cellIs" dxfId="55" priority="3" operator="lessThan">
      <formula>-0.8</formula>
    </cfRule>
    <cfRule type="cellIs" dxfId="54" priority="4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N39"/>
  <sheetViews>
    <sheetView workbookViewId="0">
      <selection activeCell="J6" sqref="J6:N29"/>
    </sheetView>
  </sheetViews>
  <sheetFormatPr defaultRowHeight="12.75"/>
  <cols>
    <col min="1" max="1" width="9.140625" style="25"/>
    <col min="2" max="2" width="16.28515625" style="25" bestFit="1" customWidth="1"/>
    <col min="3" max="3" width="27.7109375" style="25" bestFit="1" customWidth="1"/>
    <col min="4" max="4" width="10.28515625" style="99" bestFit="1" customWidth="1"/>
    <col min="5" max="5" width="13.140625" style="99" bestFit="1" customWidth="1"/>
    <col min="6" max="6" width="14" style="99" bestFit="1" customWidth="1"/>
    <col min="7" max="8" width="14" style="25" bestFit="1" customWidth="1"/>
    <col min="9" max="9" width="11.85546875" style="25" bestFit="1" customWidth="1"/>
    <col min="10" max="14" width="9.140625" style="67"/>
    <col min="15" max="16384" width="9.140625" style="25"/>
  </cols>
  <sheetData>
    <row r="1" spans="1:14">
      <c r="D1" s="99" t="s">
        <v>680</v>
      </c>
      <c r="E1" s="99" t="s">
        <v>681</v>
      </c>
      <c r="F1" s="99" t="s">
        <v>682</v>
      </c>
      <c r="G1" s="99" t="s">
        <v>683</v>
      </c>
      <c r="H1" s="99" t="s">
        <v>684</v>
      </c>
      <c r="I1" s="99"/>
    </row>
    <row r="2" spans="1:14">
      <c r="D2" s="72" t="s">
        <v>369</v>
      </c>
      <c r="E2" s="72" t="s">
        <v>369</v>
      </c>
      <c r="F2" s="72" t="s">
        <v>369</v>
      </c>
      <c r="G2" s="72" t="s">
        <v>369</v>
      </c>
      <c r="H2" s="72" t="s">
        <v>369</v>
      </c>
      <c r="I2" s="72"/>
    </row>
    <row r="3" spans="1:14">
      <c r="D3" s="72"/>
      <c r="E3" s="72"/>
      <c r="F3" s="72"/>
      <c r="G3" s="72"/>
      <c r="H3" s="72"/>
      <c r="I3" s="72"/>
    </row>
    <row r="4" spans="1:14">
      <c r="D4" s="72"/>
      <c r="E4" s="72"/>
      <c r="F4" s="72"/>
      <c r="G4" s="72"/>
      <c r="H4" s="72"/>
      <c r="I4" s="72"/>
      <c r="J4" s="98"/>
    </row>
    <row r="5" spans="1:14">
      <c r="A5" s="27" t="s">
        <v>561</v>
      </c>
      <c r="B5" s="27" t="s">
        <v>606</v>
      </c>
      <c r="C5" s="27" t="s">
        <v>607</v>
      </c>
      <c r="D5" s="102"/>
      <c r="E5" s="103"/>
      <c r="F5" s="103"/>
      <c r="G5" s="103"/>
      <c r="H5" s="104"/>
      <c r="I5" s="136" t="s">
        <v>608</v>
      </c>
      <c r="J5" s="78" t="s">
        <v>599</v>
      </c>
      <c r="K5" s="79" t="s">
        <v>597</v>
      </c>
      <c r="L5" s="79" t="s">
        <v>598</v>
      </c>
      <c r="M5" s="79" t="s">
        <v>595</v>
      </c>
      <c r="N5" s="80" t="s">
        <v>596</v>
      </c>
    </row>
    <row r="6" spans="1:14">
      <c r="A6" s="27">
        <v>0</v>
      </c>
      <c r="B6" s="32" t="s">
        <v>12</v>
      </c>
      <c r="C6" s="32" t="str">
        <f>_xll.BDP(B6,"short_name")</f>
        <v>HANG SENG INDEX</v>
      </c>
      <c r="D6" s="82">
        <v>0</v>
      </c>
      <c r="E6" s="82">
        <v>0</v>
      </c>
      <c r="F6" s="82">
        <v>-0.29436015497790385</v>
      </c>
      <c r="G6" s="82">
        <v>0</v>
      </c>
      <c r="H6" s="82">
        <v>0</v>
      </c>
      <c r="I6" s="83"/>
      <c r="J6" s="83">
        <v>1.19</v>
      </c>
      <c r="K6" s="84">
        <v>1.4385477852615753</v>
      </c>
      <c r="L6" s="84">
        <v>2.5300000000000002</v>
      </c>
      <c r="M6" s="84">
        <v>1.2512926499483432</v>
      </c>
      <c r="N6" s="85">
        <v>1.8921261821056885</v>
      </c>
    </row>
    <row r="7" spans="1:14">
      <c r="A7" s="27">
        <v>0</v>
      </c>
      <c r="B7" s="32" t="s">
        <v>90</v>
      </c>
      <c r="C7" s="32" t="str">
        <f>_xll.BDP(B7,"short_name")</f>
        <v>SHANGHAI SE A SHARE INDX</v>
      </c>
      <c r="D7" s="82">
        <v>0</v>
      </c>
      <c r="E7" s="82">
        <v>0</v>
      </c>
      <c r="F7" s="82">
        <v>0</v>
      </c>
      <c r="G7" s="82">
        <v>0</v>
      </c>
      <c r="H7" s="82">
        <v>0</v>
      </c>
      <c r="I7" s="83"/>
      <c r="J7" s="83">
        <v>-0.05</v>
      </c>
      <c r="K7" s="84">
        <v>-0.29892213042752475</v>
      </c>
      <c r="L7" s="84">
        <v>2.3109999999999999</v>
      </c>
      <c r="M7" s="84">
        <v>1.7806424285232594</v>
      </c>
      <c r="N7" s="85">
        <v>2.2242015797953534</v>
      </c>
    </row>
    <row r="8" spans="1:14">
      <c r="A8" s="27">
        <v>0</v>
      </c>
      <c r="B8" s="32" t="s">
        <v>370</v>
      </c>
      <c r="C8" s="32" t="str">
        <f>_xll.BDP(B8,"short_name")</f>
        <v>ISHARES MSCI EME</v>
      </c>
      <c r="D8" s="82">
        <v>0.43795945927596741</v>
      </c>
      <c r="E8" s="82">
        <v>0</v>
      </c>
      <c r="F8" s="82">
        <v>0</v>
      </c>
      <c r="G8" s="82">
        <v>0</v>
      </c>
      <c r="H8" s="82">
        <v>0</v>
      </c>
      <c r="I8" s="83"/>
      <c r="J8" s="83">
        <v>0.1231</v>
      </c>
      <c r="K8" s="84">
        <v>-1.1830034295014271E-2</v>
      </c>
      <c r="L8" s="84">
        <v>0.49399999999999999</v>
      </c>
      <c r="M8" s="84">
        <v>-7.754176582478392E-2</v>
      </c>
      <c r="N8" s="85">
        <v>1.5774889829452179</v>
      </c>
    </row>
    <row r="9" spans="1:14">
      <c r="A9" s="27">
        <v>0</v>
      </c>
      <c r="B9" s="32" t="s">
        <v>11</v>
      </c>
      <c r="C9" s="32" t="str">
        <f>_xll.BDP(B9,"short_name")</f>
        <v>TOPIX INDEX (TOKYO)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3"/>
      <c r="J9" s="83">
        <v>0.62</v>
      </c>
      <c r="K9" s="84">
        <v>1.1302338481033884</v>
      </c>
      <c r="L9" s="84">
        <v>0.47</v>
      </c>
      <c r="M9" s="84">
        <v>0.36261900067458164</v>
      </c>
      <c r="N9" s="85">
        <v>-0.27304294363049408</v>
      </c>
    </row>
    <row r="10" spans="1:14">
      <c r="A10" s="27">
        <v>0</v>
      </c>
      <c r="B10" s="32" t="s">
        <v>14</v>
      </c>
      <c r="C10" s="32" t="str">
        <f>_xll.BDP(B10,"short_name")</f>
        <v>KOSPI INDEX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3"/>
      <c r="J10" s="83">
        <v>0.32</v>
      </c>
      <c r="K10" s="84">
        <v>0.61264841759412414</v>
      </c>
      <c r="L10" s="84">
        <v>0.25</v>
      </c>
      <c r="M10" s="84">
        <v>0.24158573594765528</v>
      </c>
      <c r="N10" s="85">
        <v>-0.56036643679021458</v>
      </c>
    </row>
    <row r="11" spans="1:14">
      <c r="A11" s="27">
        <v>0</v>
      </c>
      <c r="B11" s="32" t="s">
        <v>13</v>
      </c>
      <c r="C11" s="32" t="str">
        <f>_xll.BDP(B11,"short_name")</f>
        <v>TAIWAN TAIEX INDEX</v>
      </c>
      <c r="D11" s="82">
        <v>0</v>
      </c>
      <c r="E11" s="82">
        <v>0</v>
      </c>
      <c r="F11" s="82">
        <v>0.27446119723775131</v>
      </c>
      <c r="G11" s="82">
        <v>0</v>
      </c>
      <c r="H11" s="82">
        <v>0</v>
      </c>
      <c r="I11" s="83"/>
      <c r="J11" s="83">
        <v>0.69</v>
      </c>
      <c r="K11" s="84">
        <v>1.1276345447962424</v>
      </c>
      <c r="L11" s="84">
        <v>1.56</v>
      </c>
      <c r="M11" s="84">
        <v>0.96117373592732636</v>
      </c>
      <c r="N11" s="85">
        <v>1.6326820838004574</v>
      </c>
    </row>
    <row r="12" spans="1:14">
      <c r="A12" s="27">
        <v>0</v>
      </c>
      <c r="B12" s="32" t="s">
        <v>16</v>
      </c>
      <c r="C12" s="32" t="str">
        <f>_xll.BDP(B12,"short_name")</f>
        <v>MSCI EUROPE</v>
      </c>
      <c r="D12" s="82">
        <v>0</v>
      </c>
      <c r="E12" s="82">
        <v>1.0202371570796016</v>
      </c>
      <c r="F12" s="82">
        <v>0</v>
      </c>
      <c r="G12" s="82">
        <v>0</v>
      </c>
      <c r="H12" s="82">
        <v>0</v>
      </c>
      <c r="I12" s="83"/>
      <c r="J12" s="83">
        <v>-1.02</v>
      </c>
      <c r="K12" s="84">
        <v>-1.466157978242546</v>
      </c>
      <c r="L12" s="84">
        <v>-1.8900000000000001</v>
      </c>
      <c r="M12" s="84">
        <v>-1.6023848112033154</v>
      </c>
      <c r="N12" s="85">
        <v>-2.2925100875959177</v>
      </c>
    </row>
    <row r="13" spans="1:14">
      <c r="A13" s="27">
        <v>0</v>
      </c>
      <c r="B13" s="32" t="s">
        <v>91</v>
      </c>
      <c r="C13" s="32" t="str">
        <f>_xll.BDP(B13,"short_name")</f>
        <v>S&amp;P/ASX 200 INDEX</v>
      </c>
      <c r="D13" s="82">
        <v>0</v>
      </c>
      <c r="E13" s="82">
        <v>-0.68280917062883939</v>
      </c>
      <c r="F13" s="82">
        <v>0</v>
      </c>
      <c r="G13" s="82">
        <v>0</v>
      </c>
      <c r="H13" s="82">
        <v>0</v>
      </c>
      <c r="I13" s="83"/>
      <c r="J13" s="83">
        <v>1.2999999999999999E-2</v>
      </c>
      <c r="K13" s="84">
        <v>2.9951095455362824E-2</v>
      </c>
      <c r="L13" s="84">
        <v>-1.175</v>
      </c>
      <c r="M13" s="84">
        <v>-1.0243097393014131</v>
      </c>
      <c r="N13" s="85">
        <v>-1.6712930175940066</v>
      </c>
    </row>
    <row r="14" spans="1:14">
      <c r="A14" s="27">
        <v>0</v>
      </c>
      <c r="B14" s="32" t="s">
        <v>15</v>
      </c>
      <c r="C14" s="32" t="str">
        <f>_xll.BDP(B14,"short_name")</f>
        <v>S&amp;P 500 INDEX</v>
      </c>
      <c r="D14" s="82">
        <v>0</v>
      </c>
      <c r="E14" s="82">
        <v>1.4895895896000031</v>
      </c>
      <c r="F14" s="82">
        <v>0.56825991676102816</v>
      </c>
      <c r="G14" s="82">
        <v>0.47402680971644773</v>
      </c>
      <c r="H14" s="82">
        <v>0</v>
      </c>
      <c r="I14" s="83"/>
      <c r="J14" s="83">
        <v>0.38</v>
      </c>
      <c r="K14" s="84">
        <v>0.74789811574797904</v>
      </c>
      <c r="L14" s="84">
        <v>0.48</v>
      </c>
      <c r="M14" s="84">
        <v>0.53261363236723258</v>
      </c>
      <c r="N14" s="85">
        <v>0.45169082570900249</v>
      </c>
    </row>
    <row r="15" spans="1:14">
      <c r="A15" s="27">
        <v>0</v>
      </c>
      <c r="B15" s="32" t="s">
        <v>22</v>
      </c>
      <c r="C15" s="32" t="str">
        <f>_xll.BDP(B15,"short_name")</f>
        <v>USD-JPY X-RATE</v>
      </c>
      <c r="D15" s="82">
        <v>0</v>
      </c>
      <c r="E15" s="82">
        <v>-1.6299991869610428</v>
      </c>
      <c r="F15" s="82">
        <v>0</v>
      </c>
      <c r="G15" s="82">
        <v>0</v>
      </c>
      <c r="H15" s="82">
        <v>0</v>
      </c>
      <c r="I15" s="83"/>
      <c r="J15" s="83">
        <v>0.56510000000000005</v>
      </c>
      <c r="K15" s="84">
        <v>1.2435297080960364</v>
      </c>
      <c r="L15" s="84">
        <v>1.2</v>
      </c>
      <c r="M15" s="84">
        <v>1.5409848743396075</v>
      </c>
      <c r="N15" s="85">
        <v>-0.50212127618025326</v>
      </c>
    </row>
    <row r="16" spans="1:14">
      <c r="A16" s="27">
        <v>0</v>
      </c>
      <c r="B16" s="32" t="s">
        <v>555</v>
      </c>
      <c r="C16" s="32" t="str">
        <f>_xll.BDP(B16,"short_name")</f>
        <v>USD-EUR X-RATE</v>
      </c>
      <c r="D16" s="82">
        <v>0</v>
      </c>
      <c r="E16" s="82">
        <v>1.2103752059527215</v>
      </c>
      <c r="F16" s="82">
        <v>0</v>
      </c>
      <c r="G16" s="82">
        <v>0</v>
      </c>
      <c r="H16" s="82">
        <v>0</v>
      </c>
      <c r="I16" s="83"/>
      <c r="J16" s="83">
        <v>0.64659999999999995</v>
      </c>
      <c r="K16" s="84">
        <v>1.6268828039300918</v>
      </c>
      <c r="L16" s="84">
        <v>-0.74</v>
      </c>
      <c r="M16" s="84">
        <v>-0.32126241405359746</v>
      </c>
      <c r="N16" s="85">
        <v>-1.3991534757675406</v>
      </c>
    </row>
    <row r="17" spans="1:14">
      <c r="A17" s="27">
        <v>0</v>
      </c>
      <c r="B17" s="32" t="s">
        <v>554</v>
      </c>
      <c r="C17" s="32" t="str">
        <f>_xll.BDP(B17,"short_name")</f>
        <v>USD-AUD X-RATE</v>
      </c>
      <c r="D17" s="82">
        <v>0</v>
      </c>
      <c r="E17" s="82">
        <v>-0.80732800435841667</v>
      </c>
      <c r="F17" s="82">
        <v>0</v>
      </c>
      <c r="G17" s="82">
        <v>-0.19871558118414265</v>
      </c>
      <c r="H17" s="82">
        <v>0</v>
      </c>
      <c r="I17" s="83"/>
      <c r="J17" s="83">
        <v>0.69979999999999998</v>
      </c>
      <c r="K17" s="84">
        <v>1.6164264910359853</v>
      </c>
      <c r="L17" s="84">
        <v>7.0000000000000007E-2</v>
      </c>
      <c r="M17" s="84">
        <v>0.4665700910407285</v>
      </c>
      <c r="N17" s="85">
        <v>-0.78404636618959389</v>
      </c>
    </row>
    <row r="18" spans="1:14">
      <c r="A18" s="27">
        <v>0</v>
      </c>
      <c r="B18" s="32" t="s">
        <v>20</v>
      </c>
      <c r="C18" s="32" t="str">
        <f>_xll.BDP(B18,"short_name")</f>
        <v>USD-CNY X-RATE</v>
      </c>
      <c r="D18" s="82">
        <v>0</v>
      </c>
      <c r="E18" s="82">
        <v>0</v>
      </c>
      <c r="F18" s="82">
        <v>-0.81785573616092855</v>
      </c>
      <c r="G18" s="82">
        <v>0</v>
      </c>
      <c r="H18" s="82">
        <v>0</v>
      </c>
      <c r="I18" s="83"/>
      <c r="J18" s="83">
        <v>-0.18149999999999999</v>
      </c>
      <c r="K18" s="84">
        <v>-0.83520972857845244</v>
      </c>
      <c r="L18" s="84">
        <v>-0.88</v>
      </c>
      <c r="M18" s="84">
        <v>-1.6960665351910464</v>
      </c>
      <c r="N18" s="85">
        <v>-2.4168114779510019</v>
      </c>
    </row>
    <row r="19" spans="1:14">
      <c r="A19" s="27">
        <v>0</v>
      </c>
      <c r="B19" s="32" t="s">
        <v>21</v>
      </c>
      <c r="C19" s="32" t="str">
        <f>_xll.BDP(B19,"short_name")</f>
        <v>USD-KRW X-RATE</v>
      </c>
      <c r="D19" s="82">
        <v>0</v>
      </c>
      <c r="E19" s="82">
        <v>0</v>
      </c>
      <c r="F19" s="82">
        <v>-0.28423220797793108</v>
      </c>
      <c r="G19" s="82">
        <v>0</v>
      </c>
      <c r="H19" s="82">
        <v>0</v>
      </c>
      <c r="I19" s="83"/>
      <c r="J19" s="83">
        <v>-8.0000000000000002E-3</v>
      </c>
      <c r="K19" s="84">
        <v>-2.1269075789302379E-2</v>
      </c>
      <c r="L19" s="84">
        <v>-0.21</v>
      </c>
      <c r="M19" s="84">
        <v>-0.2385260868197388</v>
      </c>
      <c r="N19" s="85">
        <v>-0.67625843496811711</v>
      </c>
    </row>
    <row r="20" spans="1:14">
      <c r="A20" s="27">
        <v>0</v>
      </c>
      <c r="B20" s="32" t="s">
        <v>556</v>
      </c>
      <c r="C20" s="32" t="str">
        <f>_xll.BDP(B20,"short_name")</f>
        <v>USD-TWD X-RATE</v>
      </c>
      <c r="D20" s="82">
        <v>0</v>
      </c>
      <c r="E20" s="82">
        <v>0</v>
      </c>
      <c r="F20" s="82">
        <v>0</v>
      </c>
      <c r="G20" s="82">
        <v>0</v>
      </c>
      <c r="H20" s="82">
        <v>-0.59707876605736376</v>
      </c>
      <c r="I20" s="83"/>
      <c r="J20" s="83">
        <v>-0.27489999999999998</v>
      </c>
      <c r="K20" s="84">
        <v>-1.2565965353777173</v>
      </c>
      <c r="L20" s="84">
        <v>-0.56000000000000005</v>
      </c>
      <c r="M20" s="84">
        <v>-1.3407697822146869</v>
      </c>
      <c r="N20" s="85">
        <v>-1.4496974743220561</v>
      </c>
    </row>
    <row r="21" spans="1:14">
      <c r="A21" s="27">
        <v>0</v>
      </c>
      <c r="B21" s="32" t="s">
        <v>23</v>
      </c>
      <c r="C21" s="32" t="str">
        <f>_xll.BDP(B21,"short_name")</f>
        <v>DOLLAR INDEX SPOT</v>
      </c>
      <c r="D21" s="82">
        <v>0</v>
      </c>
      <c r="E21" s="82">
        <v>0</v>
      </c>
      <c r="F21" s="82">
        <v>0</v>
      </c>
      <c r="G21" s="82">
        <v>0</v>
      </c>
      <c r="H21" s="82">
        <v>0</v>
      </c>
      <c r="I21" s="83"/>
      <c r="J21" s="83">
        <v>0.63</v>
      </c>
      <c r="K21" s="84">
        <v>1.942212030853635</v>
      </c>
      <c r="L21" s="84">
        <v>-0.35</v>
      </c>
      <c r="M21" s="84">
        <v>2.8300713923723395E-2</v>
      </c>
      <c r="N21" s="85">
        <v>-1.2838697466396987</v>
      </c>
    </row>
    <row r="22" spans="1:14">
      <c r="A22" s="27">
        <v>0</v>
      </c>
      <c r="B22" s="27" t="s">
        <v>549</v>
      </c>
      <c r="C22" s="32" t="str">
        <f>_xll.BDP(B22,"short_name")</f>
        <v>CNY onshore/offshore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83"/>
      <c r="J22" s="83">
        <v>-3.4799999999999998E-2</v>
      </c>
      <c r="K22" s="84">
        <v>-0.20062344633934617</v>
      </c>
      <c r="L22" s="84">
        <v>8.1000000000000003E-2</v>
      </c>
      <c r="M22" s="84">
        <v>0.39225632746107925</v>
      </c>
      <c r="N22" s="85">
        <v>0.26738249002819031</v>
      </c>
    </row>
    <row r="23" spans="1:14">
      <c r="A23" s="27">
        <v>1</v>
      </c>
      <c r="B23" s="168" t="s">
        <v>647</v>
      </c>
      <c r="C23" s="32" t="str">
        <f>_xll.BDP(B23,"short_name")</f>
        <v>UNITED STATES OI</v>
      </c>
      <c r="D23" s="82">
        <v>-1.1503410131568925E-2</v>
      </c>
      <c r="E23" s="82">
        <v>0.31009260025086793</v>
      </c>
      <c r="F23" s="82">
        <v>-1.8109007831522538E-2</v>
      </c>
      <c r="G23" s="82">
        <v>4.4572410858810092E-2</v>
      </c>
      <c r="H23" s="82">
        <v>2.3640165155400301E-2</v>
      </c>
      <c r="I23" s="83"/>
      <c r="J23" s="83">
        <v>0.37</v>
      </c>
      <c r="K23" s="84">
        <v>0.25521693248646082</v>
      </c>
      <c r="L23" s="84">
        <v>-3.8967999999999998</v>
      </c>
      <c r="M23" s="84">
        <v>-0.89326352717407709</v>
      </c>
      <c r="N23" s="85">
        <v>-0.24049901961003389</v>
      </c>
    </row>
    <row r="24" spans="1:14">
      <c r="A24" s="27">
        <v>0</v>
      </c>
      <c r="B24" s="32" t="s">
        <v>586</v>
      </c>
      <c r="C24" s="32" t="str">
        <f>_xll.BDP(B24,"short_name")</f>
        <v>Generic 1st 'XW' Future</v>
      </c>
      <c r="D24" s="82">
        <v>0</v>
      </c>
      <c r="E24" s="82">
        <v>0</v>
      </c>
      <c r="F24" s="82">
        <v>0</v>
      </c>
      <c r="G24" s="82">
        <v>0</v>
      </c>
      <c r="H24" s="82">
        <v>0</v>
      </c>
      <c r="I24" s="83"/>
      <c r="J24" s="83">
        <v>-0.72</v>
      </c>
      <c r="K24" s="84">
        <v>-0.9488089059574154</v>
      </c>
      <c r="L24" s="84">
        <v>-1.37</v>
      </c>
      <c r="M24" s="84">
        <v>-1.3477699936068819</v>
      </c>
      <c r="N24" s="85">
        <v>1.3390602713517898</v>
      </c>
    </row>
    <row r="25" spans="1:14">
      <c r="A25" s="27">
        <v>0</v>
      </c>
      <c r="B25" s="27" t="s">
        <v>33</v>
      </c>
      <c r="C25" s="32" t="str">
        <f>_xll.BDP(B25,"short_name")</f>
        <v>Brent/WTI Ratio</v>
      </c>
      <c r="D25" s="82">
        <v>-0.33518522002921591</v>
      </c>
      <c r="E25" s="82">
        <v>0</v>
      </c>
      <c r="F25" s="82">
        <v>0</v>
      </c>
      <c r="G25" s="82">
        <v>0</v>
      </c>
      <c r="H25" s="82">
        <v>0</v>
      </c>
      <c r="I25" s="83"/>
      <c r="J25" s="83">
        <v>-1.2046000000000001</v>
      </c>
      <c r="K25" s="84">
        <v>-2.5046931330341997</v>
      </c>
      <c r="L25" s="84">
        <v>1.8540999999999999</v>
      </c>
      <c r="M25" s="84">
        <v>1.6671491135685297</v>
      </c>
      <c r="N25" s="85">
        <v>2.6596956583657314</v>
      </c>
    </row>
    <row r="26" spans="1:14">
      <c r="A26" s="27">
        <v>0</v>
      </c>
      <c r="B26" s="27" t="s">
        <v>38</v>
      </c>
      <c r="C26" s="32" t="str">
        <f>_xll.BDP(B26,"short_name")</f>
        <v>GLOBAL X URANIUM</v>
      </c>
      <c r="D26" s="82">
        <v>0</v>
      </c>
      <c r="E26" s="82">
        <v>0</v>
      </c>
      <c r="F26" s="82">
        <v>-9.3108995291102253E-2</v>
      </c>
      <c r="G26" s="82">
        <v>0</v>
      </c>
      <c r="H26" s="82">
        <v>0</v>
      </c>
      <c r="I26" s="83"/>
      <c r="J26" s="83">
        <v>-0.51580000000000004</v>
      </c>
      <c r="K26" s="84">
        <v>-0.45796136500191759</v>
      </c>
      <c r="L26" s="84">
        <v>1.7332000000000001</v>
      </c>
      <c r="M26" s="84">
        <v>0.44541488591254252</v>
      </c>
      <c r="N26" s="85">
        <v>9.7454803780547758E-2</v>
      </c>
    </row>
    <row r="27" spans="1:14">
      <c r="A27" s="27">
        <v>0</v>
      </c>
      <c r="B27" s="27" t="s">
        <v>43</v>
      </c>
      <c r="C27" s="32" t="str">
        <f>_xll.BDP(B27,"short_name")</f>
        <v>VANECK VECTORS U</v>
      </c>
      <c r="D27" s="82">
        <v>0.55442756371975299</v>
      </c>
      <c r="E27" s="82">
        <v>0</v>
      </c>
      <c r="F27" s="82">
        <v>0.34755557465487519</v>
      </c>
      <c r="G27" s="82">
        <v>0.29604609996055553</v>
      </c>
      <c r="H27" s="82">
        <v>0.45890622081534432</v>
      </c>
      <c r="I27" s="83"/>
      <c r="J27" s="83">
        <v>0.60409999999999997</v>
      </c>
      <c r="K27" s="84">
        <v>0.77124727810512861</v>
      </c>
      <c r="L27" s="84">
        <v>1.2174</v>
      </c>
      <c r="M27" s="84">
        <v>0.67771984697102894</v>
      </c>
      <c r="N27" s="85">
        <v>1.9710490255187452</v>
      </c>
    </row>
    <row r="28" spans="1:14">
      <c r="A28" s="27">
        <v>0</v>
      </c>
      <c r="B28" s="27" t="s">
        <v>331</v>
      </c>
      <c r="C28" s="32" t="str">
        <f>_xll.BDP(B28,"short_name")</f>
        <v>power generator equipment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3"/>
      <c r="J28" s="83">
        <v>-0.8165</v>
      </c>
      <c r="K28" s="84">
        <v>-0.86679553761331696</v>
      </c>
      <c r="L28" s="84">
        <v>-1.2432000000000001</v>
      </c>
      <c r="M28" s="84">
        <v>-0.37153147015083604</v>
      </c>
      <c r="N28" s="85">
        <v>-1.6792647883115237</v>
      </c>
    </row>
    <row r="29" spans="1:14">
      <c r="A29" s="27">
        <v>0</v>
      </c>
      <c r="B29" s="27" t="s">
        <v>478</v>
      </c>
      <c r="C29" s="32" t="str">
        <f>_xll.BDP(B29,"short_name")</f>
        <v>china nuclear</v>
      </c>
      <c r="D29" s="82">
        <v>-0.16392869514191785</v>
      </c>
      <c r="E29" s="82">
        <v>0</v>
      </c>
      <c r="F29" s="82">
        <v>0</v>
      </c>
      <c r="G29" s="82">
        <v>0</v>
      </c>
      <c r="H29" s="82">
        <v>0</v>
      </c>
      <c r="I29" s="83"/>
      <c r="J29" s="83">
        <v>0.85729999999999995</v>
      </c>
      <c r="K29" s="84">
        <v>0.86304413770906596</v>
      </c>
      <c r="L29" s="84">
        <v>-0.24049999999999999</v>
      </c>
      <c r="M29" s="84">
        <v>-9.1973054872446697E-2</v>
      </c>
      <c r="N29" s="85">
        <v>-0.79067034087495103</v>
      </c>
    </row>
    <row r="30" spans="1:14">
      <c r="B30" s="110"/>
      <c r="C30" s="88"/>
      <c r="D30" s="82"/>
      <c r="E30" s="82"/>
      <c r="F30" s="82"/>
      <c r="G30" s="82"/>
      <c r="H30" s="82"/>
      <c r="I30" s="83"/>
      <c r="J30" s="83"/>
      <c r="K30" s="84"/>
      <c r="L30" s="84"/>
      <c r="M30" s="84"/>
      <c r="N30" s="85"/>
    </row>
    <row r="31" spans="1:14">
      <c r="C31" s="105"/>
      <c r="D31" s="82"/>
      <c r="E31" s="82"/>
      <c r="F31" s="82"/>
      <c r="G31" s="82"/>
      <c r="H31" s="82"/>
      <c r="I31" s="84"/>
    </row>
    <row r="32" spans="1:14">
      <c r="D32" s="82"/>
      <c r="E32" s="82"/>
      <c r="F32" s="82"/>
      <c r="G32" s="82"/>
      <c r="H32" s="82"/>
      <c r="I32" s="84"/>
    </row>
    <row r="35" spans="2:14">
      <c r="B35" s="105" t="s">
        <v>95</v>
      </c>
      <c r="C35" s="105" t="str">
        <f>_xll.BDP(B35,"short_name")</f>
        <v>AP Dollar Index</v>
      </c>
      <c r="D35" s="82"/>
      <c r="E35" s="82"/>
      <c r="F35" s="82"/>
      <c r="G35" s="82"/>
      <c r="H35" s="82"/>
      <c r="I35" s="84"/>
    </row>
    <row r="36" spans="2:14">
      <c r="B36" s="105" t="s">
        <v>552</v>
      </c>
      <c r="C36" s="105" t="str">
        <f>_xll.BDP(B36,"short_name")</f>
        <v>JPM EMCI Live Spot</v>
      </c>
      <c r="D36" s="82"/>
      <c r="E36" s="82"/>
      <c r="F36" s="82"/>
      <c r="G36" s="82"/>
      <c r="H36" s="82"/>
      <c r="I36" s="84"/>
    </row>
    <row r="37" spans="2:14">
      <c r="B37" s="25" t="s">
        <v>55</v>
      </c>
      <c r="C37" s="105" t="str">
        <f>_xll.BDP(B37,"short_name")</f>
        <v>Arabian Dubai Fateh Crude Spot</v>
      </c>
      <c r="D37" s="82"/>
      <c r="E37" s="82"/>
      <c r="F37" s="82"/>
      <c r="G37" s="82"/>
      <c r="H37" s="82"/>
      <c r="I37" s="84"/>
    </row>
    <row r="38" spans="2:14">
      <c r="B38" s="105" t="s">
        <v>483</v>
      </c>
      <c r="C38" s="105" t="str">
        <f>_xll.BDP(B38,"short_name")</f>
        <v>Generic 1st 'TRC' Future</v>
      </c>
      <c r="D38" s="82">
        <v>0.3508960399594</v>
      </c>
      <c r="E38" s="82">
        <v>0.79898880824894403</v>
      </c>
      <c r="F38" s="82">
        <v>0.61675537108286804</v>
      </c>
      <c r="G38" s="82">
        <v>1.2802012608023399E-3</v>
      </c>
      <c r="H38" s="82">
        <v>6.1177191600776698E-2</v>
      </c>
      <c r="I38" s="84"/>
      <c r="K38" s="67">
        <v>0.384284147957836</v>
      </c>
      <c r="M38" s="67">
        <v>-0.99527060475678097</v>
      </c>
      <c r="N38" s="67">
        <v>-1.73963804695546</v>
      </c>
    </row>
    <row r="39" spans="2:14">
      <c r="B39" s="111" t="s">
        <v>476</v>
      </c>
      <c r="C39" s="92" t="str">
        <f>_xll.BDP(B39,"short_name")</f>
        <v>CN P Shanxi Opt Blended Coal</v>
      </c>
      <c r="D39" s="82">
        <v>0.25502297238702498</v>
      </c>
      <c r="E39" s="82">
        <v>0.86521614678177206</v>
      </c>
      <c r="F39" s="82">
        <v>0.90406849875857298</v>
      </c>
      <c r="G39" s="82">
        <v>0.15657130908617101</v>
      </c>
      <c r="H39" s="82">
        <v>0.899292033097008</v>
      </c>
      <c r="I39" s="93" t="str">
        <f>_xll.BDP(B39,$I$5)</f>
        <v>8/18/2017</v>
      </c>
      <c r="J39" s="93">
        <v>0</v>
      </c>
      <c r="K39" s="94">
        <v>0</v>
      </c>
      <c r="L39" s="94">
        <v>-1.3</v>
      </c>
      <c r="M39" s="94">
        <v>-7.6018932856183705E-2</v>
      </c>
      <c r="N39" s="95">
        <v>-1.3959690696735201</v>
      </c>
    </row>
  </sheetData>
  <conditionalFormatting sqref="D38:H39 D6:H29">
    <cfRule type="cellIs" dxfId="53" priority="14" operator="equal">
      <formula>0</formula>
    </cfRule>
  </conditionalFormatting>
  <conditionalFormatting sqref="K31:K1048576 M31:M1048576 K1:K29 M1:M29">
    <cfRule type="cellIs" dxfId="52" priority="11" operator="lessThan">
      <formula>-0.8</formula>
    </cfRule>
    <cfRule type="cellIs" dxfId="51" priority="12" operator="greaterThan">
      <formula>0.8</formula>
    </cfRule>
  </conditionalFormatting>
  <conditionalFormatting sqref="D30:H30">
    <cfRule type="cellIs" dxfId="50" priority="8" operator="equal">
      <formula>0</formula>
    </cfRule>
  </conditionalFormatting>
  <conditionalFormatting sqref="K30 M30">
    <cfRule type="cellIs" dxfId="49" priority="5" operator="lessThan">
      <formula>-0.8</formula>
    </cfRule>
    <cfRule type="cellIs" dxfId="48" priority="6" operator="greaterThan">
      <formula>0.8</formula>
    </cfRule>
  </conditionalFormatting>
  <conditionalFormatting sqref="D30:H30">
    <cfRule type="cellIs" dxfId="47" priority="4" operator="equal">
      <formula>0</formula>
    </cfRule>
  </conditionalFormatting>
  <conditionalFormatting sqref="K30 M30">
    <cfRule type="cellIs" dxfId="46" priority="1" operator="lessThan">
      <formula>-0.8</formula>
    </cfRule>
    <cfRule type="cellIs" dxfId="45" priority="2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O55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6" sqref="K6:O42"/>
    </sheetView>
  </sheetViews>
  <sheetFormatPr defaultRowHeight="12.75"/>
  <cols>
    <col min="1" max="1" width="9.140625" style="25"/>
    <col min="2" max="2" width="15" style="11" bestFit="1" customWidth="1"/>
    <col min="3" max="3" width="26.85546875" style="25" bestFit="1" customWidth="1"/>
    <col min="4" max="10" width="9.140625" style="25"/>
    <col min="11" max="15" width="9.140625" style="98"/>
    <col min="16" max="16384" width="9.140625" style="25"/>
  </cols>
  <sheetData>
    <row r="1" spans="1:15">
      <c r="D1" s="25" t="s">
        <v>685</v>
      </c>
      <c r="E1" s="25" t="s">
        <v>686</v>
      </c>
      <c r="F1" s="25" t="s">
        <v>687</v>
      </c>
      <c r="G1" s="25" t="s">
        <v>688</v>
      </c>
      <c r="H1" s="25" t="s">
        <v>689</v>
      </c>
      <c r="I1" s="121"/>
      <c r="J1" s="121"/>
    </row>
    <row r="2" spans="1:15">
      <c r="D2" s="25" t="s">
        <v>369</v>
      </c>
      <c r="E2" s="25" t="s">
        <v>369</v>
      </c>
      <c r="F2" s="25" t="s">
        <v>369</v>
      </c>
      <c r="G2" s="25" t="s">
        <v>369</v>
      </c>
      <c r="H2" s="25" t="s">
        <v>369</v>
      </c>
    </row>
    <row r="3" spans="1:15">
      <c r="B3" s="25"/>
      <c r="C3" s="11"/>
      <c r="D3" s="116"/>
      <c r="E3" s="117"/>
      <c r="F3" s="118"/>
      <c r="G3" s="119"/>
      <c r="H3" s="122"/>
      <c r="I3" s="121"/>
      <c r="J3" s="121"/>
    </row>
    <row r="4" spans="1:15">
      <c r="B4" s="25"/>
      <c r="C4" s="11"/>
      <c r="D4" s="193"/>
      <c r="E4" s="194"/>
      <c r="F4" s="195"/>
      <c r="G4" s="196"/>
      <c r="H4" s="120"/>
      <c r="I4" s="197"/>
      <c r="J4" s="121"/>
    </row>
    <row r="5" spans="1:15">
      <c r="A5" s="27" t="s">
        <v>2</v>
      </c>
      <c r="B5" s="27" t="s">
        <v>606</v>
      </c>
      <c r="C5" s="27" t="s">
        <v>607</v>
      </c>
      <c r="D5" s="127" t="s">
        <v>609</v>
      </c>
      <c r="E5" s="128" t="s">
        <v>610</v>
      </c>
      <c r="F5" s="129" t="s">
        <v>611</v>
      </c>
      <c r="G5" s="130" t="s">
        <v>612</v>
      </c>
      <c r="H5" s="131" t="s">
        <v>613</v>
      </c>
      <c r="I5" s="132"/>
      <c r="J5" s="136" t="s">
        <v>608</v>
      </c>
      <c r="K5" s="107" t="s">
        <v>599</v>
      </c>
      <c r="L5" s="107" t="s">
        <v>597</v>
      </c>
      <c r="M5" s="107" t="s">
        <v>598</v>
      </c>
      <c r="N5" s="107" t="s">
        <v>595</v>
      </c>
      <c r="O5" s="108" t="s">
        <v>596</v>
      </c>
    </row>
    <row r="6" spans="1:15">
      <c r="A6" s="27">
        <v>0</v>
      </c>
      <c r="B6" s="32" t="s">
        <v>12</v>
      </c>
      <c r="C6" s="27" t="str">
        <f>_xll.BDP(B6,"short_name")</f>
        <v>HANG SENG INDEX</v>
      </c>
      <c r="D6" s="177">
        <v>0</v>
      </c>
      <c r="E6" s="177">
        <v>0</v>
      </c>
      <c r="F6" s="177">
        <v>0</v>
      </c>
      <c r="G6" s="177">
        <v>0</v>
      </c>
      <c r="H6" s="177">
        <v>0</v>
      </c>
      <c r="I6" s="177"/>
      <c r="J6" s="133"/>
      <c r="K6" s="96">
        <v>1.19</v>
      </c>
      <c r="L6" s="96">
        <v>1.4385477852615753</v>
      </c>
      <c r="M6" s="96">
        <v>2.5300000000000002</v>
      </c>
      <c r="N6" s="96">
        <v>1.2512926499483432</v>
      </c>
      <c r="O6" s="109">
        <v>1.8921261821056885</v>
      </c>
    </row>
    <row r="7" spans="1:15">
      <c r="A7" s="27">
        <v>0</v>
      </c>
      <c r="B7" s="32" t="s">
        <v>90</v>
      </c>
      <c r="C7" s="27" t="str">
        <f>_xll.BDP(B7,"short_name")</f>
        <v>SHANGHAI SE A SHARE INDX</v>
      </c>
      <c r="D7" s="177">
        <v>0</v>
      </c>
      <c r="E7" s="177">
        <v>0</v>
      </c>
      <c r="F7" s="177">
        <v>0</v>
      </c>
      <c r="G7" s="177">
        <v>0</v>
      </c>
      <c r="H7" s="177">
        <v>0</v>
      </c>
      <c r="I7" s="177"/>
      <c r="J7" s="133"/>
      <c r="K7" s="96">
        <v>-0.05</v>
      </c>
      <c r="L7" s="96">
        <v>-0.29892213042752475</v>
      </c>
      <c r="M7" s="96">
        <v>2.3109999999999999</v>
      </c>
      <c r="N7" s="96">
        <v>1.7806424285232594</v>
      </c>
      <c r="O7" s="109">
        <v>2.2242015797953534</v>
      </c>
    </row>
    <row r="8" spans="1:15">
      <c r="A8" s="27">
        <v>0</v>
      </c>
      <c r="B8" s="32" t="s">
        <v>370</v>
      </c>
      <c r="C8" s="27" t="str">
        <f>_xll.BDP(B8,"short_name")</f>
        <v>ISHARES MSCI EME</v>
      </c>
      <c r="D8" s="177">
        <v>0</v>
      </c>
      <c r="E8" s="177">
        <v>0</v>
      </c>
      <c r="F8" s="177">
        <v>-0.71314613862020748</v>
      </c>
      <c r="G8" s="177">
        <v>0</v>
      </c>
      <c r="H8" s="177">
        <v>0</v>
      </c>
      <c r="I8" s="177"/>
      <c r="J8" s="133"/>
      <c r="K8" s="96">
        <v>8.9499999999999996E-2</v>
      </c>
      <c r="L8" s="96">
        <v>-5.6229454483898655E-2</v>
      </c>
      <c r="M8" s="96">
        <v>0.42670000000000002</v>
      </c>
      <c r="N8" s="96">
        <v>-0.12081856432058326</v>
      </c>
      <c r="O8" s="109">
        <v>1.5628262122882484</v>
      </c>
    </row>
    <row r="9" spans="1:15">
      <c r="A9" s="27">
        <v>0</v>
      </c>
      <c r="B9" s="32" t="s">
        <v>11</v>
      </c>
      <c r="C9" s="27" t="str">
        <f>_xll.BDP(B9,"short_name")</f>
        <v>TOPIX INDEX (TOKYO)</v>
      </c>
      <c r="D9" s="177">
        <v>-0.62635077041071352</v>
      </c>
      <c r="E9" s="177">
        <v>-0.38220567568433539</v>
      </c>
      <c r="F9" s="177">
        <v>-0.74874123046803953</v>
      </c>
      <c r="G9" s="177">
        <v>-0.85044903061502253</v>
      </c>
      <c r="H9" s="177">
        <v>0</v>
      </c>
      <c r="I9" s="177"/>
      <c r="J9" s="133"/>
      <c r="K9" s="96">
        <v>0.62</v>
      </c>
      <c r="L9" s="96">
        <v>1.1302338481033884</v>
      </c>
      <c r="M9" s="96">
        <v>0.47</v>
      </c>
      <c r="N9" s="96">
        <v>0.36261900067458164</v>
      </c>
      <c r="O9" s="109">
        <v>-0.27304294363049408</v>
      </c>
    </row>
    <row r="10" spans="1:15">
      <c r="A10" s="27">
        <v>0</v>
      </c>
      <c r="B10" s="32" t="s">
        <v>367</v>
      </c>
      <c r="C10" s="27" t="str">
        <f>_xll.BDP(B10,"short_name")</f>
        <v>ISHARES MSCI SOU</v>
      </c>
      <c r="D10" s="177">
        <v>0</v>
      </c>
      <c r="E10" s="177">
        <v>-0.37809759508199886</v>
      </c>
      <c r="F10" s="177">
        <v>0</v>
      </c>
      <c r="G10" s="177">
        <v>0</v>
      </c>
      <c r="H10" s="177">
        <v>0</v>
      </c>
      <c r="I10" s="177"/>
      <c r="J10" s="133"/>
      <c r="K10" s="96">
        <v>0.17510000000000001</v>
      </c>
      <c r="L10" s="96">
        <v>0.15054414263917212</v>
      </c>
      <c r="M10" s="96">
        <v>0.40949999999999998</v>
      </c>
      <c r="N10" s="96">
        <v>0.12307079995609668</v>
      </c>
      <c r="O10" s="109">
        <v>0.12822600787942043</v>
      </c>
    </row>
    <row r="11" spans="1:15">
      <c r="A11" s="27">
        <v>0</v>
      </c>
      <c r="B11" s="32" t="s">
        <v>368</v>
      </c>
      <c r="C11" s="27" t="str">
        <f>_xll.BDP(B11,"short_name")</f>
        <v>ISHARES MSCI TAI</v>
      </c>
      <c r="D11" s="177">
        <v>-0.70199934378188411</v>
      </c>
      <c r="E11" s="177">
        <v>0</v>
      </c>
      <c r="F11" s="177">
        <v>0</v>
      </c>
      <c r="G11" s="177">
        <v>0</v>
      </c>
      <c r="H11" s="177">
        <v>-0.83931847500516743</v>
      </c>
      <c r="I11" s="177"/>
      <c r="J11" s="133"/>
      <c r="K11" s="96">
        <v>0.52390000000000003</v>
      </c>
      <c r="L11" s="96">
        <v>0.51093644723919163</v>
      </c>
      <c r="M11" s="96">
        <v>1.6987999999999999</v>
      </c>
      <c r="N11" s="96">
        <v>0.70928523770144358</v>
      </c>
      <c r="O11" s="109">
        <v>1.5424485801256447</v>
      </c>
    </row>
    <row r="12" spans="1:15">
      <c r="A12" s="27">
        <v>0</v>
      </c>
      <c r="B12" s="32" t="s">
        <v>16</v>
      </c>
      <c r="C12" s="27" t="str">
        <f>_xll.BDP(B12,"short_name")</f>
        <v>MSCI EUROPE</v>
      </c>
      <c r="D12" s="177">
        <v>0</v>
      </c>
      <c r="E12" s="177">
        <v>0</v>
      </c>
      <c r="F12" s="177">
        <v>0</v>
      </c>
      <c r="G12" s="177">
        <v>0</v>
      </c>
      <c r="H12" s="177">
        <v>0</v>
      </c>
      <c r="I12" s="177"/>
      <c r="J12" s="133"/>
      <c r="K12" s="96">
        <v>-1.02</v>
      </c>
      <c r="L12" s="96">
        <v>-1.466157978242546</v>
      </c>
      <c r="M12" s="96">
        <v>-1.8900000000000001</v>
      </c>
      <c r="N12" s="96">
        <v>-1.6023848112033154</v>
      </c>
      <c r="O12" s="109">
        <v>-2.2925100875959177</v>
      </c>
    </row>
    <row r="13" spans="1:15">
      <c r="A13" s="27">
        <v>0</v>
      </c>
      <c r="B13" s="32" t="s">
        <v>91</v>
      </c>
      <c r="C13" s="27" t="str">
        <f>_xll.BDP(B13,"short_name")</f>
        <v>S&amp;P/ASX 200 INDEX</v>
      </c>
      <c r="D13" s="177">
        <v>0</v>
      </c>
      <c r="E13" s="177">
        <v>0</v>
      </c>
      <c r="F13" s="177">
        <v>0</v>
      </c>
      <c r="G13" s="177">
        <v>0</v>
      </c>
      <c r="H13" s="177">
        <v>0</v>
      </c>
      <c r="I13" s="177"/>
      <c r="J13" s="133"/>
      <c r="K13" s="96">
        <v>1.2999999999999999E-2</v>
      </c>
      <c r="L13" s="96">
        <v>2.9951095455362824E-2</v>
      </c>
      <c r="M13" s="96">
        <v>-1.175</v>
      </c>
      <c r="N13" s="96">
        <v>-1.0243097393014131</v>
      </c>
      <c r="O13" s="109">
        <v>-1.6712930175940066</v>
      </c>
    </row>
    <row r="14" spans="1:15">
      <c r="A14" s="27">
        <v>0</v>
      </c>
      <c r="B14" s="32" t="s">
        <v>15</v>
      </c>
      <c r="C14" s="27" t="str">
        <f>_xll.BDP(B14,"short_name")</f>
        <v>S&amp;P 500 INDEX</v>
      </c>
      <c r="D14" s="177">
        <v>3.2304683702284787</v>
      </c>
      <c r="E14" s="177">
        <v>1.8350207884147074</v>
      </c>
      <c r="F14" s="177">
        <v>2.8982761797464258</v>
      </c>
      <c r="G14" s="177">
        <v>2.2599780815904533</v>
      </c>
      <c r="H14" s="177">
        <v>2.5123244300046279</v>
      </c>
      <c r="I14" s="177"/>
      <c r="J14" s="133"/>
      <c r="K14" s="96">
        <v>0.38</v>
      </c>
      <c r="L14" s="96">
        <v>0.74789811574797904</v>
      </c>
      <c r="M14" s="96">
        <v>0.48</v>
      </c>
      <c r="N14" s="96">
        <v>0.53261363236723258</v>
      </c>
      <c r="O14" s="109">
        <v>0.45618490249574395</v>
      </c>
    </row>
    <row r="15" spans="1:15">
      <c r="A15" s="27">
        <v>0</v>
      </c>
      <c r="B15" s="33" t="s">
        <v>22</v>
      </c>
      <c r="C15" s="27" t="str">
        <f>_xll.BDP(B15,"short_name")</f>
        <v>USD-JPY X-RATE</v>
      </c>
      <c r="D15" s="177">
        <v>0</v>
      </c>
      <c r="E15" s="177">
        <v>0</v>
      </c>
      <c r="F15" s="177">
        <v>0</v>
      </c>
      <c r="G15" s="177">
        <v>1.3086332264467975</v>
      </c>
      <c r="H15" s="177">
        <v>0</v>
      </c>
      <c r="I15" s="177"/>
      <c r="J15" s="133"/>
      <c r="K15" s="96">
        <v>0.58330000000000004</v>
      </c>
      <c r="L15" s="96">
        <v>1.2815756045741118</v>
      </c>
      <c r="M15" s="96">
        <v>1.21</v>
      </c>
      <c r="N15" s="96">
        <v>1.55210461236445</v>
      </c>
      <c r="O15" s="109">
        <v>-0.48781019307081325</v>
      </c>
    </row>
    <row r="16" spans="1:15">
      <c r="A16" s="27">
        <v>0</v>
      </c>
      <c r="B16" s="33" t="s">
        <v>555</v>
      </c>
      <c r="C16" s="27" t="str">
        <f>_xll.BDP(B16,"short_name")</f>
        <v>USD-EUR X-RATE</v>
      </c>
      <c r="D16" s="177">
        <v>0</v>
      </c>
      <c r="E16" s="177">
        <v>0</v>
      </c>
      <c r="F16" s="177">
        <v>0</v>
      </c>
      <c r="G16" s="177">
        <v>0</v>
      </c>
      <c r="H16" s="177">
        <v>0</v>
      </c>
      <c r="I16" s="177"/>
      <c r="J16" s="133"/>
      <c r="K16" s="96">
        <v>0.64659999999999995</v>
      </c>
      <c r="L16" s="96">
        <v>1.6268828039300918</v>
      </c>
      <c r="M16" s="96">
        <v>-0.74</v>
      </c>
      <c r="N16" s="96">
        <v>-0.32126241405359746</v>
      </c>
      <c r="O16" s="109">
        <v>-1.3991534757675406</v>
      </c>
    </row>
    <row r="17" spans="1:15">
      <c r="A17" s="27">
        <v>0</v>
      </c>
      <c r="B17" s="33" t="s">
        <v>554</v>
      </c>
      <c r="C17" s="27" t="str">
        <f>_xll.BDP(B17,"short_name")</f>
        <v>USD-AUD X-RATE</v>
      </c>
      <c r="D17" s="177">
        <v>0</v>
      </c>
      <c r="E17" s="177">
        <v>0</v>
      </c>
      <c r="F17" s="177">
        <v>0</v>
      </c>
      <c r="G17" s="177">
        <v>0</v>
      </c>
      <c r="H17" s="177">
        <v>0</v>
      </c>
      <c r="I17" s="177"/>
      <c r="J17" s="133"/>
      <c r="K17" s="96">
        <v>0.68389999999999995</v>
      </c>
      <c r="L17" s="96">
        <v>1.5854157011134449</v>
      </c>
      <c r="M17" s="96">
        <v>0.06</v>
      </c>
      <c r="N17" s="96">
        <v>0.45783906748885916</v>
      </c>
      <c r="O17" s="109">
        <v>-0.79037738034675653</v>
      </c>
    </row>
    <row r="18" spans="1:15">
      <c r="A18" s="27">
        <v>0</v>
      </c>
      <c r="B18" s="33" t="s">
        <v>20</v>
      </c>
      <c r="C18" s="27" t="str">
        <f>_xll.BDP(B18,"short_name")</f>
        <v>USD-CNY X-RATE</v>
      </c>
      <c r="D18" s="177">
        <v>0</v>
      </c>
      <c r="E18" s="177">
        <v>0</v>
      </c>
      <c r="F18" s="177">
        <v>0</v>
      </c>
      <c r="G18" s="177">
        <v>0</v>
      </c>
      <c r="H18" s="177">
        <v>0</v>
      </c>
      <c r="I18" s="177"/>
      <c r="J18" s="133"/>
      <c r="K18" s="96">
        <v>-0.18149999999999999</v>
      </c>
      <c r="L18" s="96">
        <v>-0.83520972857845244</v>
      </c>
      <c r="M18" s="96">
        <v>-0.88</v>
      </c>
      <c r="N18" s="96">
        <v>-1.6960665351910464</v>
      </c>
      <c r="O18" s="109">
        <v>-2.4168114779510019</v>
      </c>
    </row>
    <row r="19" spans="1:15">
      <c r="A19" s="27">
        <v>0</v>
      </c>
      <c r="B19" s="33" t="s">
        <v>21</v>
      </c>
      <c r="C19" s="27" t="str">
        <f>_xll.BDP(B19,"short_name")</f>
        <v>USD-KRW X-RATE</v>
      </c>
      <c r="D19" s="177">
        <v>0</v>
      </c>
      <c r="E19" s="177">
        <v>0</v>
      </c>
      <c r="F19" s="177">
        <v>0</v>
      </c>
      <c r="G19" s="177">
        <v>0</v>
      </c>
      <c r="H19" s="177">
        <v>0</v>
      </c>
      <c r="I19" s="177"/>
      <c r="J19" s="133"/>
      <c r="K19" s="96">
        <v>-1.3299999999999999E-2</v>
      </c>
      <c r="L19" s="96">
        <v>-3.3976479857071411E-2</v>
      </c>
      <c r="M19" s="96">
        <v>-0.22</v>
      </c>
      <c r="N19" s="96">
        <v>-0.24867649568316616</v>
      </c>
      <c r="O19" s="109">
        <v>-0.68246980591948736</v>
      </c>
    </row>
    <row r="20" spans="1:15">
      <c r="A20" s="27">
        <v>0</v>
      </c>
      <c r="B20" s="33" t="s">
        <v>556</v>
      </c>
      <c r="C20" s="27" t="str">
        <f>_xll.BDP(B20,"short_name")</f>
        <v>USD-TWD X-RATE</v>
      </c>
      <c r="D20" s="177">
        <v>0</v>
      </c>
      <c r="E20" s="177">
        <v>0</v>
      </c>
      <c r="F20" s="177">
        <v>0</v>
      </c>
      <c r="G20" s="177">
        <v>0</v>
      </c>
      <c r="H20" s="177">
        <v>0</v>
      </c>
      <c r="I20" s="177"/>
      <c r="J20" s="133"/>
      <c r="K20" s="96">
        <v>-0.27489999999999998</v>
      </c>
      <c r="L20" s="96">
        <v>-1.2565965353777173</v>
      </c>
      <c r="M20" s="96">
        <v>-0.54</v>
      </c>
      <c r="N20" s="96">
        <v>-1.2949670493041769</v>
      </c>
      <c r="O20" s="109">
        <v>-1.4496974743220561</v>
      </c>
    </row>
    <row r="21" spans="1:15">
      <c r="A21" s="27">
        <v>0</v>
      </c>
      <c r="B21" s="33" t="s">
        <v>24</v>
      </c>
      <c r="C21" s="27" t="str">
        <f>_xll.BDP(B21,"short_name")</f>
        <v>DOLLAR INDEX SPOT</v>
      </c>
      <c r="D21" s="177">
        <v>0</v>
      </c>
      <c r="E21" s="177">
        <v>0</v>
      </c>
      <c r="F21" s="177">
        <v>0</v>
      </c>
      <c r="G21" s="177">
        <v>-1.2090443239372686</v>
      </c>
      <c r="H21" s="177">
        <v>0</v>
      </c>
      <c r="I21" s="177"/>
      <c r="J21" s="133"/>
      <c r="K21" s="96">
        <v>0.61</v>
      </c>
      <c r="L21" s="96">
        <v>1.8907102444059345</v>
      </c>
      <c r="M21" s="96">
        <v>-0.34</v>
      </c>
      <c r="N21" s="96">
        <v>4.2450738933363999E-2</v>
      </c>
      <c r="O21" s="109">
        <v>-1.2972194521649292</v>
      </c>
    </row>
    <row r="22" spans="1:15">
      <c r="A22" s="27">
        <v>0</v>
      </c>
      <c r="B22" s="27" t="s">
        <v>549</v>
      </c>
      <c r="C22" s="27" t="str">
        <f>_xll.BDP(B22,"short_name")</f>
        <v>CNY onshore/offshore</v>
      </c>
      <c r="D22" s="177">
        <v>0</v>
      </c>
      <c r="E22" s="177">
        <v>0</v>
      </c>
      <c r="F22" s="177">
        <v>0</v>
      </c>
      <c r="G22" s="177">
        <v>0</v>
      </c>
      <c r="H22" s="177">
        <v>0</v>
      </c>
      <c r="I22" s="177"/>
      <c r="J22" s="133"/>
      <c r="K22" s="96">
        <v>-3.4799999999999998E-2</v>
      </c>
      <c r="L22" s="96">
        <v>-0.20062344633934617</v>
      </c>
      <c r="M22" s="96">
        <v>8.1000000000000003E-2</v>
      </c>
      <c r="N22" s="96">
        <v>0.39225632746107925</v>
      </c>
      <c r="O22" s="109">
        <v>0.26738249002819031</v>
      </c>
    </row>
    <row r="23" spans="1:15">
      <c r="A23" s="27">
        <v>0</v>
      </c>
      <c r="B23" s="32" t="s">
        <v>647</v>
      </c>
      <c r="C23" s="27" t="str">
        <f>_xll.BDP(B23,"short_name")</f>
        <v>UNITED STATES OI</v>
      </c>
      <c r="D23" s="177">
        <v>0</v>
      </c>
      <c r="E23" s="177">
        <v>0</v>
      </c>
      <c r="F23" s="177">
        <v>0</v>
      </c>
      <c r="G23" s="177">
        <v>0.25457780026169424</v>
      </c>
      <c r="H23" s="177">
        <v>0</v>
      </c>
      <c r="I23" s="177"/>
      <c r="J23" s="133"/>
      <c r="K23" s="96">
        <v>0.42280000000000001</v>
      </c>
      <c r="L23" s="96">
        <v>0.28467633812330406</v>
      </c>
      <c r="M23" s="96">
        <v>-3.8462000000000001</v>
      </c>
      <c r="N23" s="96">
        <v>-0.88070394547904784</v>
      </c>
      <c r="O23" s="109">
        <v>-0.24049901961003389</v>
      </c>
    </row>
    <row r="24" spans="1:15" s="58" customFormat="1">
      <c r="A24" s="27">
        <v>0</v>
      </c>
      <c r="B24" s="56" t="s">
        <v>483</v>
      </c>
      <c r="C24" s="56" t="str">
        <f>_xll.BDP(B24,"short_name")</f>
        <v>Generic 1st 'TRC' Future</v>
      </c>
      <c r="D24" s="82">
        <v>0.2015635362334641</v>
      </c>
      <c r="E24" s="82">
        <v>0</v>
      </c>
      <c r="F24" s="82">
        <v>0</v>
      </c>
      <c r="G24" s="82">
        <v>0</v>
      </c>
      <c r="H24" s="82">
        <v>0.18647125271071471</v>
      </c>
      <c r="I24" s="82"/>
      <c r="J24" s="134"/>
      <c r="K24" s="84">
        <v>1.18</v>
      </c>
      <c r="L24" s="96">
        <v>0.74626950832632299</v>
      </c>
      <c r="M24" s="84">
        <v>3.19</v>
      </c>
      <c r="N24" s="96">
        <v>0.94036258630148883</v>
      </c>
      <c r="O24" s="85">
        <v>2.3156875817255758</v>
      </c>
    </row>
    <row r="25" spans="1:15">
      <c r="A25" s="27">
        <v>0</v>
      </c>
      <c r="B25" s="190" t="s">
        <v>486</v>
      </c>
      <c r="C25" s="27" t="str">
        <f>_xll.BDP(B25,"short_name")</f>
        <v>Generic 1st 'LA' Future</v>
      </c>
      <c r="D25" s="177">
        <v>0</v>
      </c>
      <c r="E25" s="177">
        <v>0.26292988028469438</v>
      </c>
      <c r="F25" s="177">
        <v>0</v>
      </c>
      <c r="G25" s="177">
        <v>0</v>
      </c>
      <c r="H25" s="177">
        <v>0</v>
      </c>
      <c r="I25" s="177"/>
      <c r="J25" s="133"/>
      <c r="K25" s="96">
        <v>1.19</v>
      </c>
      <c r="L25" s="96">
        <v>1.0700246619247369</v>
      </c>
      <c r="M25" s="96">
        <v>0.6</v>
      </c>
      <c r="N25" s="96">
        <v>1.9789780969061904E-2</v>
      </c>
      <c r="O25" s="109">
        <v>1.9415612505345099</v>
      </c>
    </row>
    <row r="26" spans="1:15">
      <c r="A26" s="27">
        <v>1</v>
      </c>
      <c r="B26" s="168" t="s">
        <v>83</v>
      </c>
      <c r="C26" s="56" t="str">
        <f>_xll.BDP(B26,"short_name")</f>
        <v>62% Import Fine Ore in USD</v>
      </c>
      <c r="D26" s="82">
        <v>3.8232695336621055E-2</v>
      </c>
      <c r="E26" s="82">
        <v>-4.4997320105021207E-2</v>
      </c>
      <c r="F26" s="82">
        <v>6.5144040171937354E-2</v>
      </c>
      <c r="G26" s="82">
        <v>0.17664620985974347</v>
      </c>
      <c r="H26" s="82">
        <v>0.1868250015680403</v>
      </c>
      <c r="I26" s="82"/>
      <c r="J26" s="134"/>
      <c r="K26" s="84">
        <v>-0.36</v>
      </c>
      <c r="L26" s="96">
        <v>-0.38401906031277994</v>
      </c>
      <c r="M26" s="84">
        <v>-3.2</v>
      </c>
      <c r="N26" s="96">
        <v>-1.0225479424158501</v>
      </c>
      <c r="O26" s="85">
        <v>1.2583558716007401</v>
      </c>
    </row>
    <row r="27" spans="1:15">
      <c r="A27" s="27">
        <v>1</v>
      </c>
      <c r="B27" s="169" t="s">
        <v>566</v>
      </c>
      <c r="C27" s="56" t="str">
        <f>_xll.BDP(B27,"short_name")</f>
        <v>US-China hot rolled spread</v>
      </c>
      <c r="D27" s="82">
        <v>-2.8678733912777745E-5</v>
      </c>
      <c r="E27" s="82">
        <v>-6.6982587741545874E-6</v>
      </c>
      <c r="F27" s="82">
        <v>-3.148889083742784E-5</v>
      </c>
      <c r="G27" s="82">
        <v>-2.3340027707361843E-5</v>
      </c>
      <c r="H27" s="82">
        <v>-1.8357058916087633E-5</v>
      </c>
      <c r="I27" s="82"/>
      <c r="J27" s="134"/>
      <c r="K27" s="84">
        <v>299.38389999999998</v>
      </c>
      <c r="L27" s="96">
        <v>-0.10391663404396115</v>
      </c>
      <c r="M27" s="84">
        <v>-73.948599999999999</v>
      </c>
      <c r="N27" s="96">
        <v>-0.13393302215506736</v>
      </c>
      <c r="O27" s="85">
        <v>-1.4039692893441507</v>
      </c>
    </row>
    <row r="28" spans="1:15">
      <c r="A28" s="27">
        <v>1</v>
      </c>
      <c r="B28" s="169" t="s">
        <v>605</v>
      </c>
      <c r="C28" s="27" t="str">
        <f>_xll.BDP(B28,"short_name")</f>
        <v>HRC China-iron ore</v>
      </c>
      <c r="D28" s="177">
        <v>-9.7536853887756403E-2</v>
      </c>
      <c r="E28" s="177">
        <v>8.9673142286436372E-2</v>
      </c>
      <c r="F28" s="177">
        <v>8.9239362898810987E-2</v>
      </c>
      <c r="G28" s="177">
        <v>-0.41914907119583883</v>
      </c>
      <c r="H28" s="177">
        <v>-0.15667685261078756</v>
      </c>
      <c r="I28" s="177"/>
      <c r="J28" s="133"/>
      <c r="K28" s="96">
        <v>-0.69079999999999997</v>
      </c>
      <c r="L28" s="96">
        <v>-0.99676278771229088</v>
      </c>
      <c r="M28" s="96">
        <v>1.0336000000000001</v>
      </c>
      <c r="N28" s="96">
        <v>-0.29789001985073826</v>
      </c>
      <c r="O28" s="109">
        <v>1.2926908895687497</v>
      </c>
    </row>
    <row r="29" spans="1:15">
      <c r="A29" s="27">
        <v>1</v>
      </c>
      <c r="B29" s="169" t="s">
        <v>668</v>
      </c>
      <c r="C29" s="27" t="str">
        <f>_xll.BDP(B29,"short_name")</f>
        <v>Rebar Spread bet LME SFE May17</v>
      </c>
      <c r="D29" s="177">
        <v>-2.7977057833720819E-4</v>
      </c>
      <c r="E29" s="177">
        <v>-2.2545659058743995E-4</v>
      </c>
      <c r="F29" s="177">
        <v>7.4174586219900342E-4</v>
      </c>
      <c r="G29" s="177">
        <v>0</v>
      </c>
      <c r="H29" s="177">
        <v>-2.0857281914387102E-3</v>
      </c>
      <c r="I29" s="177"/>
      <c r="J29" s="133"/>
      <c r="K29" s="96">
        <v>3.0451999999999999</v>
      </c>
      <c r="L29" s="96">
        <v>0.28710299290275137</v>
      </c>
      <c r="M29" s="96">
        <v>-15.489699999999999</v>
      </c>
      <c r="N29" s="96">
        <v>-0.43460609966997749</v>
      </c>
      <c r="O29" s="109">
        <v>-0.19708916158107101</v>
      </c>
    </row>
    <row r="30" spans="1:15">
      <c r="A30" s="27">
        <v>0</v>
      </c>
      <c r="B30" s="191" t="s">
        <v>553</v>
      </c>
      <c r="C30" s="56" t="str">
        <f>_xll.BDP(B30,"short_name")</f>
        <v>ARCELORMITTAL</v>
      </c>
      <c r="D30" s="82">
        <v>0.59352043014614975</v>
      </c>
      <c r="E30" s="82">
        <v>0.30226692253376458</v>
      </c>
      <c r="F30" s="82">
        <v>0.44487501611689806</v>
      </c>
      <c r="G30" s="82">
        <v>0</v>
      </c>
      <c r="H30" s="82">
        <v>0.63279084402453478</v>
      </c>
      <c r="I30" s="82"/>
      <c r="J30" s="134"/>
      <c r="K30" s="84">
        <v>2.7906</v>
      </c>
      <c r="L30" s="96">
        <v>1.313330085509107</v>
      </c>
      <c r="M30" s="84">
        <v>0.47339999999999999</v>
      </c>
      <c r="N30" s="96">
        <v>-0.10028547888356965</v>
      </c>
      <c r="O30" s="85">
        <v>0.90207667913001</v>
      </c>
    </row>
    <row r="31" spans="1:15">
      <c r="A31" s="27">
        <v>0</v>
      </c>
      <c r="B31" s="190" t="s">
        <v>56</v>
      </c>
      <c r="C31" s="56" t="str">
        <f>_xll.BDP(B31,"short_name")</f>
        <v>BLUESCOPE STEEL</v>
      </c>
      <c r="D31" s="82">
        <v>0</v>
      </c>
      <c r="E31" s="82">
        <v>0</v>
      </c>
      <c r="F31" s="82">
        <v>0</v>
      </c>
      <c r="G31" s="82">
        <v>0.2976363708300277</v>
      </c>
      <c r="H31" s="82">
        <v>0</v>
      </c>
      <c r="I31" s="82"/>
      <c r="J31" s="134"/>
      <c r="K31" s="84">
        <v>2.9081000000000001</v>
      </c>
      <c r="L31" s="96">
        <v>0.82912950952295461</v>
      </c>
      <c r="M31" s="84">
        <v>-4.5256999999999996</v>
      </c>
      <c r="N31" s="96">
        <v>-0.67927058238726579</v>
      </c>
      <c r="O31" s="85">
        <v>-1.8611770473850087</v>
      </c>
    </row>
    <row r="32" spans="1:15">
      <c r="A32" s="27">
        <v>0</v>
      </c>
      <c r="B32" s="56" t="s">
        <v>30</v>
      </c>
      <c r="C32" s="56" t="str">
        <f>_xll.BDP(B32,"short_name")</f>
        <v>BHP BILLITON LTD</v>
      </c>
      <c r="D32" s="82">
        <v>0</v>
      </c>
      <c r="E32" s="82">
        <v>0.11452415859569644</v>
      </c>
      <c r="F32" s="82">
        <v>0</v>
      </c>
      <c r="G32" s="82">
        <v>0</v>
      </c>
      <c r="H32" s="82">
        <v>0</v>
      </c>
      <c r="I32" s="82"/>
      <c r="J32" s="134"/>
      <c r="K32" s="84">
        <v>0.29770000000000002</v>
      </c>
      <c r="L32" s="96">
        <v>7.8760200627323626E-2</v>
      </c>
      <c r="M32" s="84">
        <v>3.4946000000000002</v>
      </c>
      <c r="N32" s="96">
        <v>0.89306234792094563</v>
      </c>
      <c r="O32" s="85">
        <v>1.7481317514869175</v>
      </c>
    </row>
    <row r="33" spans="1:15">
      <c r="A33" s="27">
        <v>0</v>
      </c>
      <c r="B33" s="56" t="s">
        <v>505</v>
      </c>
      <c r="C33" s="56" t="str">
        <f>_xll.BDP(B33,"short_name")</f>
        <v>FORTESCUE METALS</v>
      </c>
      <c r="D33" s="82">
        <v>0</v>
      </c>
      <c r="E33" s="82">
        <v>0</v>
      </c>
      <c r="F33" s="82">
        <v>0</v>
      </c>
      <c r="G33" s="82">
        <v>0</v>
      </c>
      <c r="H33" s="82">
        <v>0</v>
      </c>
      <c r="I33" s="82"/>
      <c r="J33" s="134"/>
      <c r="K33" s="84">
        <v>-1.8395000000000001</v>
      </c>
      <c r="L33" s="96">
        <v>-0.95614490311106615</v>
      </c>
      <c r="M33" s="84">
        <v>-0.33960000000000001</v>
      </c>
      <c r="N33" s="96">
        <v>-0.37302731895317343</v>
      </c>
      <c r="O33" s="85">
        <v>1.4044455054515916</v>
      </c>
    </row>
    <row r="34" spans="1:15">
      <c r="A34" s="27">
        <v>0</v>
      </c>
      <c r="B34" s="56" t="s">
        <v>506</v>
      </c>
      <c r="C34" s="56" t="str">
        <f>_xll.BDP(B34,"short_name")</f>
        <v>RIO TINTO PLC</v>
      </c>
      <c r="D34" s="82">
        <v>0</v>
      </c>
      <c r="E34" s="82">
        <v>0</v>
      </c>
      <c r="F34" s="82">
        <v>0</v>
      </c>
      <c r="G34" s="82">
        <v>0.36676160037820671</v>
      </c>
      <c r="H34" s="82">
        <v>0</v>
      </c>
      <c r="I34" s="82"/>
      <c r="J34" s="134"/>
      <c r="K34" s="84">
        <v>0.47789999999999999</v>
      </c>
      <c r="L34" s="96">
        <v>0.13096818544266731</v>
      </c>
      <c r="M34" s="84">
        <v>3.9412000000000003</v>
      </c>
      <c r="N34" s="96">
        <v>0.67946749376137006</v>
      </c>
      <c r="O34" s="85">
        <v>1.8631876526729869</v>
      </c>
    </row>
    <row r="35" spans="1:15">
      <c r="A35" s="27">
        <v>1</v>
      </c>
      <c r="B35" s="169" t="s">
        <v>481</v>
      </c>
      <c r="C35" s="27" t="str">
        <f>_xll.BDP(B35,"short_name")</f>
        <v>CSI HK Mainland Real IDX</v>
      </c>
      <c r="D35" s="177">
        <v>-1.8897639305553212E-2</v>
      </c>
      <c r="E35" s="177">
        <v>-7.4542528277012438E-2</v>
      </c>
      <c r="F35" s="177">
        <v>-5.6268889579132197E-4</v>
      </c>
      <c r="G35" s="177">
        <v>0.15883975879968254</v>
      </c>
      <c r="H35" s="177">
        <v>-0.16195283282686501</v>
      </c>
      <c r="I35" s="177"/>
      <c r="J35" s="133"/>
      <c r="K35" s="96">
        <v>2.4260000000000002</v>
      </c>
      <c r="L35" s="96">
        <v>1.1191898287218534</v>
      </c>
      <c r="M35" s="96">
        <v>6.516</v>
      </c>
      <c r="N35" s="96">
        <v>1.0745799514849459</v>
      </c>
      <c r="O35" s="109">
        <v>1.9915591373766677</v>
      </c>
    </row>
    <row r="36" spans="1:15">
      <c r="A36" s="27">
        <v>0</v>
      </c>
      <c r="B36" s="56" t="s">
        <v>482</v>
      </c>
      <c r="C36" s="27" t="str">
        <f>_xll.BDP(B36,"short_name")</f>
        <v>NOMURA-NF REAL E</v>
      </c>
      <c r="D36" s="177">
        <v>0</v>
      </c>
      <c r="E36" s="177">
        <v>0</v>
      </c>
      <c r="F36" s="177">
        <v>0</v>
      </c>
      <c r="G36" s="177">
        <v>0</v>
      </c>
      <c r="H36" s="177">
        <v>0</v>
      </c>
      <c r="I36" s="177"/>
      <c r="J36" s="133"/>
      <c r="K36" s="96">
        <v>0.189</v>
      </c>
      <c r="L36" s="96">
        <v>0.32328026292484291</v>
      </c>
      <c r="M36" s="96">
        <v>-0.30099999999999999</v>
      </c>
      <c r="N36" s="96">
        <v>0.11785078683401909</v>
      </c>
      <c r="O36" s="109">
        <v>-1.9986101506764047</v>
      </c>
    </row>
    <row r="37" spans="1:15" s="58" customFormat="1">
      <c r="A37" s="27">
        <v>0</v>
      </c>
      <c r="B37" s="56" t="s">
        <v>539</v>
      </c>
      <c r="C37" s="56" t="str">
        <f>_xll.BDP(B37,"short_name")</f>
        <v>Steel Rebar 25mm Average</v>
      </c>
      <c r="D37" s="82">
        <v>0</v>
      </c>
      <c r="E37" s="82">
        <v>0</v>
      </c>
      <c r="F37" s="82">
        <v>0</v>
      </c>
      <c r="G37" s="82">
        <v>0</v>
      </c>
      <c r="H37" s="82">
        <v>0</v>
      </c>
      <c r="I37" s="82"/>
      <c r="J37" s="134"/>
      <c r="K37" s="84">
        <v>0</v>
      </c>
      <c r="L37" s="96">
        <v>-9.5831063515472728E-2</v>
      </c>
      <c r="M37" s="84">
        <v>0</v>
      </c>
      <c r="N37" s="96">
        <v>-0.24503705029727263</v>
      </c>
      <c r="O37" s="85">
        <v>1.3253761988747517</v>
      </c>
    </row>
    <row r="38" spans="1:15" s="58" customFormat="1">
      <c r="A38" s="27">
        <v>0</v>
      </c>
      <c r="B38" s="56" t="s">
        <v>568</v>
      </c>
      <c r="C38" s="56" t="str">
        <f>_xll.BDP(B38,"short_name")</f>
        <v>HR Sheet 3mm Average</v>
      </c>
      <c r="D38" s="82">
        <v>0</v>
      </c>
      <c r="E38" s="82">
        <v>0</v>
      </c>
      <c r="F38" s="82">
        <v>0</v>
      </c>
      <c r="G38" s="82">
        <v>0</v>
      </c>
      <c r="H38" s="82">
        <v>0</v>
      </c>
      <c r="I38" s="82"/>
      <c r="J38" s="134"/>
      <c r="K38" s="84">
        <v>-1</v>
      </c>
      <c r="L38" s="96">
        <v>-1.2108727077648196</v>
      </c>
      <c r="M38" s="84">
        <v>1</v>
      </c>
      <c r="N38" s="96">
        <v>-0.27878942102057708</v>
      </c>
      <c r="O38" s="85">
        <v>1.2929697415336663</v>
      </c>
    </row>
    <row r="39" spans="1:15">
      <c r="A39" s="27">
        <v>0</v>
      </c>
      <c r="B39" s="192" t="s">
        <v>581</v>
      </c>
      <c r="C39" s="27" t="str">
        <f>_xll.BDP(B39,"name")</f>
        <v>US Motor Vehicle Assemblies SA</v>
      </c>
      <c r="D39" s="177">
        <v>0</v>
      </c>
      <c r="E39" s="177">
        <v>0</v>
      </c>
      <c r="F39" s="177">
        <v>0</v>
      </c>
      <c r="G39" s="177">
        <v>0</v>
      </c>
      <c r="H39" s="177">
        <v>2.9940582490975802</v>
      </c>
      <c r="I39" s="177"/>
      <c r="J39" s="133" t="str">
        <f>_xll.BDP($B39,$J$5)</f>
        <v>7/31/2017</v>
      </c>
      <c r="K39" s="96">
        <v>0</v>
      </c>
      <c r="L39" s="96">
        <v>0</v>
      </c>
      <c r="M39" s="96">
        <v>-7.06</v>
      </c>
      <c r="N39" s="96">
        <v>-1.5724069754895289</v>
      </c>
      <c r="O39" s="109">
        <v>-1.5254312793117049</v>
      </c>
    </row>
    <row r="40" spans="1:15">
      <c r="A40" s="27">
        <v>0</v>
      </c>
      <c r="B40" s="192" t="s">
        <v>631</v>
      </c>
      <c r="C40" s="27" t="str">
        <f>_xll.BDP(B40,"name")</f>
        <v>Japan Vehicle Production</v>
      </c>
      <c r="D40" s="177">
        <v>0.88674870235012648</v>
      </c>
      <c r="E40" s="177">
        <v>0</v>
      </c>
      <c r="F40" s="177">
        <v>0</v>
      </c>
      <c r="G40" s="177">
        <v>0</v>
      </c>
      <c r="H40" s="177">
        <v>0</v>
      </c>
      <c r="I40" s="177"/>
      <c r="J40" s="133" t="str">
        <f>_xll.BDP($B40,$J$5)</f>
        <v>7/31/2017</v>
      </c>
      <c r="K40" s="96">
        <v>0</v>
      </c>
      <c r="L40" s="96">
        <v>0</v>
      </c>
      <c r="M40" s="96">
        <v>24</v>
      </c>
      <c r="N40" s="96">
        <v>1.6054528541655844</v>
      </c>
      <c r="O40" s="109">
        <v>0.75875726991705827</v>
      </c>
    </row>
    <row r="41" spans="1:15">
      <c r="A41" s="27">
        <v>0</v>
      </c>
      <c r="B41" s="192" t="s">
        <v>632</v>
      </c>
      <c r="C41" s="27" t="str">
        <f>_xll.BDP(B41,"name")</f>
        <v>Japan Vehicle Sales</v>
      </c>
      <c r="D41" s="177">
        <v>0</v>
      </c>
      <c r="E41" s="177">
        <v>0</v>
      </c>
      <c r="F41" s="177">
        <v>0</v>
      </c>
      <c r="G41" s="177">
        <v>0</v>
      </c>
      <c r="H41" s="177">
        <v>0</v>
      </c>
      <c r="I41" s="177"/>
      <c r="J41" s="133" t="str">
        <f>_xll.BDP($B41,$J$5)</f>
        <v>7/31/2017</v>
      </c>
      <c r="K41" s="96">
        <v>0</v>
      </c>
      <c r="L41" s="96">
        <v>0</v>
      </c>
      <c r="M41" s="84">
        <v>-11.8</v>
      </c>
      <c r="N41" s="96">
        <v>-0.57479807115108639</v>
      </c>
      <c r="O41" s="85">
        <v>4.9860144300015334E-2</v>
      </c>
    </row>
    <row r="42" spans="1:15">
      <c r="A42" s="27">
        <v>0</v>
      </c>
      <c r="B42" s="192" t="s">
        <v>588</v>
      </c>
      <c r="C42" s="27" t="str">
        <f>_xll.BDP(B42,"name")</f>
        <v>China Vehicle Sales</v>
      </c>
      <c r="D42" s="177">
        <v>0</v>
      </c>
      <c r="E42" s="177">
        <v>0</v>
      </c>
      <c r="F42" s="177">
        <v>0</v>
      </c>
      <c r="G42" s="177">
        <v>0</v>
      </c>
      <c r="H42" s="177">
        <v>0.81706858164486806</v>
      </c>
      <c r="I42" s="177"/>
      <c r="J42" s="135" t="str">
        <f>_xll.BDP($B42,$J$5)</f>
        <v>7/31/2017</v>
      </c>
      <c r="K42" s="113">
        <v>0</v>
      </c>
      <c r="L42" s="113">
        <v>0</v>
      </c>
      <c r="M42" s="113">
        <v>-8.99</v>
      </c>
      <c r="N42" s="113">
        <v>-0.62617935972491212</v>
      </c>
      <c r="O42" s="114">
        <v>-9.4614155355061583E-2</v>
      </c>
    </row>
    <row r="45" spans="1:15">
      <c r="B45" s="47" t="s">
        <v>95</v>
      </c>
      <c r="C45" s="25" t="str">
        <f>_xll.BDP(B45,"short_name")</f>
        <v>AP Dollar Index</v>
      </c>
      <c r="D45" s="82">
        <v>0</v>
      </c>
      <c r="E45" s="82">
        <v>0</v>
      </c>
      <c r="F45" s="82">
        <v>0</v>
      </c>
      <c r="G45" s="82">
        <v>0</v>
      </c>
      <c r="H45" s="82">
        <v>0.114322584859645</v>
      </c>
      <c r="I45" s="82"/>
      <c r="J45" s="84"/>
    </row>
    <row r="46" spans="1:15">
      <c r="B46" s="47" t="s">
        <v>552</v>
      </c>
      <c r="C46" s="25" t="str">
        <f>_xll.BDP(B46,"short_name")</f>
        <v>JPM EMCI Live Spot</v>
      </c>
      <c r="D46" s="82">
        <v>0</v>
      </c>
      <c r="E46" s="82">
        <v>0</v>
      </c>
      <c r="F46" s="82">
        <v>0</v>
      </c>
      <c r="G46" s="82">
        <v>0</v>
      </c>
      <c r="H46" s="82">
        <v>0</v>
      </c>
      <c r="I46" s="82"/>
      <c r="J46" s="84"/>
    </row>
    <row r="47" spans="1:15">
      <c r="B47" s="47" t="s">
        <v>45</v>
      </c>
      <c r="C47" s="25" t="str">
        <f>_xll.BDP(B47,"short_name")</f>
        <v>BI GL Steel Produ Cmp</v>
      </c>
      <c r="D47" s="82">
        <v>0</v>
      </c>
      <c r="E47" s="82">
        <v>0</v>
      </c>
      <c r="F47" s="82">
        <v>0</v>
      </c>
      <c r="G47" s="82">
        <v>0</v>
      </c>
      <c r="H47" s="82">
        <v>0</v>
      </c>
      <c r="I47" s="82"/>
      <c r="J47" s="84"/>
    </row>
    <row r="48" spans="1:15">
      <c r="B48" s="47" t="s">
        <v>60</v>
      </c>
      <c r="C48" s="25" t="str">
        <f>_xll.BDP(B48,"short_name")</f>
        <v>BI LA Steel Prod Val</v>
      </c>
      <c r="D48" s="82">
        <v>0</v>
      </c>
      <c r="E48" s="82">
        <v>-9.1267176317055096E-2</v>
      </c>
      <c r="F48" s="82">
        <v>0</v>
      </c>
      <c r="G48" s="82">
        <v>-4.1867564284179303E-3</v>
      </c>
      <c r="H48" s="82">
        <v>0</v>
      </c>
      <c r="I48" s="82"/>
      <c r="J48" s="84"/>
    </row>
    <row r="49" spans="2:10">
      <c r="B49" s="47" t="s">
        <v>64</v>
      </c>
      <c r="C49" s="25" t="str">
        <f>_xll.BDP(B49,"short_name")</f>
        <v>BI NA Steel Prod Val</v>
      </c>
      <c r="D49" s="82">
        <v>-4.2945470481925603E-2</v>
      </c>
      <c r="E49" s="82">
        <v>0</v>
      </c>
      <c r="F49" s="82">
        <v>0</v>
      </c>
      <c r="G49" s="82">
        <v>0</v>
      </c>
      <c r="H49" s="82">
        <v>0</v>
      </c>
      <c r="I49" s="82"/>
      <c r="J49" s="84"/>
    </row>
    <row r="50" spans="2:10">
      <c r="B50" s="47" t="s">
        <v>68</v>
      </c>
      <c r="C50" s="25" t="str">
        <f>_xll.BDP(B50,"short_name")</f>
        <v>BI EU Steel Prod Cmp</v>
      </c>
      <c r="D50" s="82">
        <v>0</v>
      </c>
      <c r="E50" s="82">
        <v>0</v>
      </c>
      <c r="F50" s="82">
        <v>0</v>
      </c>
      <c r="G50" s="82">
        <v>0</v>
      </c>
      <c r="H50" s="82">
        <v>0</v>
      </c>
      <c r="I50" s="82"/>
      <c r="J50" s="84"/>
    </row>
    <row r="51" spans="2:10">
      <c r="B51" s="47" t="s">
        <v>73</v>
      </c>
      <c r="C51" s="25" t="str">
        <f>_xll.BDP(B51,"short_name")</f>
        <v>BI AP Dev Steel Prod Val</v>
      </c>
      <c r="D51" s="82">
        <v>-2.5004305580148101E-2</v>
      </c>
      <c r="E51" s="82">
        <v>0</v>
      </c>
      <c r="F51" s="82">
        <v>-8.2178356670324998E-2</v>
      </c>
      <c r="G51" s="82">
        <v>0</v>
      </c>
      <c r="H51" s="82">
        <v>0</v>
      </c>
      <c r="I51" s="82"/>
      <c r="J51" s="84"/>
    </row>
    <row r="52" spans="2:10">
      <c r="B52" s="47" t="s">
        <v>74</v>
      </c>
      <c r="C52" s="25" t="str">
        <f>_xll.BDP(B52,"short_name")</f>
        <v>BI MEA Steel Prod Val</v>
      </c>
      <c r="D52" s="82">
        <v>0</v>
      </c>
      <c r="E52" s="82">
        <v>0</v>
      </c>
      <c r="F52" s="82">
        <v>0</v>
      </c>
      <c r="G52" s="82">
        <v>0</v>
      </c>
      <c r="H52" s="82">
        <v>3.3164425669362799E-2</v>
      </c>
      <c r="I52" s="82"/>
      <c r="J52" s="84"/>
    </row>
    <row r="53" spans="2:10">
      <c r="B53" s="47" t="s">
        <v>76</v>
      </c>
      <c r="C53" s="25" t="str">
        <f>_xll.BDP(B53,"short_name")</f>
        <v>TOPIX IRON &amp; STEEL INDEX</v>
      </c>
      <c r="D53" s="82">
        <v>0</v>
      </c>
      <c r="E53" s="82">
        <v>1.0744761296035099</v>
      </c>
      <c r="F53" s="82">
        <v>0.70210542548466304</v>
      </c>
      <c r="G53" s="82">
        <v>0.82484746618403304</v>
      </c>
      <c r="H53" s="82">
        <v>0</v>
      </c>
      <c r="I53" s="82"/>
      <c r="J53" s="84"/>
    </row>
    <row r="54" spans="2:10">
      <c r="B54" s="47" t="s">
        <v>79</v>
      </c>
      <c r="C54" s="25" t="str">
        <f>_xll.BDP(B54,"short_name")</f>
        <v>BI CH Steel Produce Val</v>
      </c>
      <c r="D54" s="82">
        <v>0</v>
      </c>
      <c r="E54" s="82">
        <v>0</v>
      </c>
      <c r="F54" s="82">
        <v>0</v>
      </c>
      <c r="G54" s="82">
        <v>0</v>
      </c>
      <c r="H54" s="82">
        <v>0.23862927148426599</v>
      </c>
      <c r="I54" s="82"/>
      <c r="J54" s="84"/>
    </row>
    <row r="55" spans="2:10">
      <c r="B55" s="11" t="s">
        <v>567</v>
      </c>
      <c r="C55" s="25" t="str">
        <f>_xll.BDP(B55,"short_name")</f>
        <v>Steel Products</v>
      </c>
      <c r="D55" s="82">
        <v>0</v>
      </c>
      <c r="E55" s="82">
        <v>0</v>
      </c>
      <c r="F55" s="82">
        <v>0</v>
      </c>
      <c r="G55" s="82">
        <v>0</v>
      </c>
      <c r="H55" s="82">
        <v>0</v>
      </c>
      <c r="I55" s="82"/>
      <c r="J55" s="84"/>
    </row>
  </sheetData>
  <conditionalFormatting sqref="D45:I55 D6:I42">
    <cfRule type="cellIs" dxfId="44" priority="12" operator="equal">
      <formula>0</formula>
    </cfRule>
  </conditionalFormatting>
  <conditionalFormatting sqref="L1:L1048576 N1:N1048576">
    <cfRule type="cellIs" dxfId="43" priority="3" operator="lessThan">
      <formula>-0.8</formula>
    </cfRule>
    <cfRule type="cellIs" dxfId="42" priority="4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M45"/>
  <sheetViews>
    <sheetView workbookViewId="0">
      <selection activeCell="I6" sqref="I6:M35"/>
    </sheetView>
  </sheetViews>
  <sheetFormatPr defaultRowHeight="15"/>
  <cols>
    <col min="1" max="1" width="4.5703125" style="35" bestFit="1" customWidth="1"/>
    <col min="2" max="2" width="13.5703125" bestFit="1" customWidth="1"/>
    <col min="3" max="3" width="24.7109375" bestFit="1" customWidth="1"/>
    <col min="4" max="6" width="12" bestFit="1" customWidth="1"/>
    <col min="7" max="7" width="12" style="50" bestFit="1" customWidth="1"/>
    <col min="8" max="8" width="11.85546875" style="50" bestFit="1" customWidth="1"/>
    <col min="9" max="13" width="9.140625" style="38"/>
  </cols>
  <sheetData>
    <row r="1" spans="1:13">
      <c r="A1" s="167"/>
      <c r="B1" s="27"/>
      <c r="C1" s="27"/>
      <c r="D1" s="163" t="s">
        <v>690</v>
      </c>
      <c r="E1" s="163" t="s">
        <v>691</v>
      </c>
      <c r="F1" s="163" t="s">
        <v>692</v>
      </c>
      <c r="G1" s="163" t="s">
        <v>693</v>
      </c>
      <c r="H1" s="214"/>
      <c r="I1" s="213"/>
      <c r="J1" s="98"/>
      <c r="K1" s="98"/>
      <c r="L1" s="98"/>
      <c r="M1" s="98"/>
    </row>
    <row r="2" spans="1:13">
      <c r="A2" s="167"/>
      <c r="B2" s="27"/>
      <c r="C2" s="27"/>
      <c r="D2" s="163" t="s">
        <v>15</v>
      </c>
      <c r="E2" s="163" t="s">
        <v>15</v>
      </c>
      <c r="F2" s="163" t="s">
        <v>15</v>
      </c>
      <c r="G2" s="163" t="s">
        <v>15</v>
      </c>
      <c r="H2" s="116"/>
      <c r="I2" s="98"/>
      <c r="J2" s="98"/>
      <c r="K2" s="98"/>
      <c r="L2" s="98"/>
      <c r="M2" s="98"/>
    </row>
    <row r="3" spans="1:13" s="35" customFormat="1">
      <c r="B3" s="27"/>
      <c r="C3" s="27"/>
      <c r="D3" s="163"/>
      <c r="E3" s="163"/>
      <c r="F3" s="163"/>
      <c r="G3" s="163"/>
      <c r="H3" s="116"/>
      <c r="I3" s="98"/>
      <c r="J3" s="98"/>
      <c r="K3" s="98"/>
      <c r="L3" s="98"/>
      <c r="M3" s="98"/>
    </row>
    <row r="4" spans="1:13" s="35" customFormat="1">
      <c r="B4" s="106"/>
      <c r="C4" s="106"/>
      <c r="D4" s="201"/>
      <c r="E4" s="201"/>
      <c r="F4" s="201"/>
      <c r="G4" s="201"/>
      <c r="H4" s="116"/>
      <c r="I4" s="98"/>
      <c r="J4" s="98"/>
      <c r="K4" s="98"/>
      <c r="L4" s="98"/>
      <c r="M4" s="98"/>
    </row>
    <row r="5" spans="1:13" s="50" customFormat="1">
      <c r="A5" s="27" t="s">
        <v>4</v>
      </c>
      <c r="B5" s="27" t="s">
        <v>606</v>
      </c>
      <c r="C5" s="27" t="s">
        <v>607</v>
      </c>
      <c r="D5" s="163"/>
      <c r="E5" s="163"/>
      <c r="F5" s="163"/>
      <c r="G5" s="163"/>
      <c r="H5" s="136" t="s">
        <v>608</v>
      </c>
      <c r="I5" s="107" t="s">
        <v>599</v>
      </c>
      <c r="J5" s="107" t="s">
        <v>597</v>
      </c>
      <c r="K5" s="107" t="s">
        <v>598</v>
      </c>
      <c r="L5" s="107" t="s">
        <v>595</v>
      </c>
      <c r="M5" s="108" t="s">
        <v>596</v>
      </c>
    </row>
    <row r="6" spans="1:13">
      <c r="A6" s="27">
        <v>0</v>
      </c>
      <c r="B6" s="32" t="s">
        <v>12</v>
      </c>
      <c r="C6" s="32" t="str">
        <f>_xll.BDP(B6,"short name")</f>
        <v>HANG SENG INDEX</v>
      </c>
      <c r="D6" s="177">
        <v>0</v>
      </c>
      <c r="E6" s="177">
        <v>0</v>
      </c>
      <c r="F6" s="177">
        <v>0</v>
      </c>
      <c r="G6" s="177">
        <v>1.2790229764036294</v>
      </c>
      <c r="H6" s="133"/>
      <c r="I6" s="96">
        <v>1.19</v>
      </c>
      <c r="J6" s="96">
        <v>1.4385477852615753</v>
      </c>
      <c r="K6" s="96">
        <v>2.5300000000000002</v>
      </c>
      <c r="L6" s="96">
        <v>1.2512926499483432</v>
      </c>
      <c r="M6" s="109">
        <v>1.8921261821056885</v>
      </c>
    </row>
    <row r="7" spans="1:13">
      <c r="A7" s="27">
        <v>0</v>
      </c>
      <c r="B7" s="32" t="s">
        <v>90</v>
      </c>
      <c r="C7" s="32" t="str">
        <f>_xll.BDP(B7,"short name")</f>
        <v>SHANGHAI SE A SHARE INDX</v>
      </c>
      <c r="D7" s="177">
        <v>0</v>
      </c>
      <c r="E7" s="177">
        <v>0</v>
      </c>
      <c r="F7" s="177">
        <v>0</v>
      </c>
      <c r="G7" s="177">
        <v>0</v>
      </c>
      <c r="H7" s="133"/>
      <c r="I7" s="96">
        <v>-0.05</v>
      </c>
      <c r="J7" s="96">
        <v>-0.29892213042752475</v>
      </c>
      <c r="K7" s="96">
        <v>2.3109999999999999</v>
      </c>
      <c r="L7" s="96">
        <v>1.7806424285232594</v>
      </c>
      <c r="M7" s="109">
        <v>2.2242015797953534</v>
      </c>
    </row>
    <row r="8" spans="1:13">
      <c r="A8" s="27">
        <v>0</v>
      </c>
      <c r="B8" s="33" t="s">
        <v>80</v>
      </c>
      <c r="C8" s="33" t="str">
        <f>_xll.BDP(B8,"short name")</f>
        <v>HANG SENG CHINA AH PREMI</v>
      </c>
      <c r="D8" s="177">
        <v>0</v>
      </c>
      <c r="E8" s="177">
        <v>0</v>
      </c>
      <c r="F8" s="177">
        <v>0</v>
      </c>
      <c r="G8" s="177">
        <v>0</v>
      </c>
      <c r="H8" s="133"/>
      <c r="I8" s="96">
        <v>-1.05</v>
      </c>
      <c r="J8" s="96">
        <v>-1.6263964445769037</v>
      </c>
      <c r="K8" s="96">
        <v>0.22</v>
      </c>
      <c r="L8" s="96">
        <v>-0.25821752976397655</v>
      </c>
      <c r="M8" s="109">
        <v>1.3661261417661585</v>
      </c>
    </row>
    <row r="9" spans="1:13">
      <c r="A9" s="27">
        <v>0</v>
      </c>
      <c r="B9" s="32" t="s">
        <v>370</v>
      </c>
      <c r="C9" s="32" t="str">
        <f>_xll.BDP(B9,"short name")</f>
        <v>ISHARES MSCI EME</v>
      </c>
      <c r="D9" s="177">
        <v>0</v>
      </c>
      <c r="E9" s="177">
        <v>0</v>
      </c>
      <c r="F9" s="177">
        <v>0</v>
      </c>
      <c r="G9" s="177">
        <v>0</v>
      </c>
      <c r="H9" s="133"/>
      <c r="I9" s="96">
        <v>0.1007</v>
      </c>
      <c r="J9" s="96">
        <v>-4.1430022390426056E-2</v>
      </c>
      <c r="K9" s="96">
        <v>0.4491</v>
      </c>
      <c r="L9" s="96">
        <v>-0.10641538974906105</v>
      </c>
      <c r="M9" s="109">
        <v>1.566493446503787</v>
      </c>
    </row>
    <row r="10" spans="1:13">
      <c r="A10" s="27">
        <v>0</v>
      </c>
      <c r="B10" s="32" t="s">
        <v>11</v>
      </c>
      <c r="C10" s="32" t="str">
        <f>_xll.BDP(B10,"short name")</f>
        <v>TOPIX INDEX (TOKYO)</v>
      </c>
      <c r="D10" s="177">
        <v>0</v>
      </c>
      <c r="E10" s="177">
        <v>0</v>
      </c>
      <c r="F10" s="177">
        <v>0</v>
      </c>
      <c r="G10" s="177">
        <v>0</v>
      </c>
      <c r="H10" s="133"/>
      <c r="I10" s="96">
        <v>0.62</v>
      </c>
      <c r="J10" s="96">
        <v>1.1302338481033884</v>
      </c>
      <c r="K10" s="96">
        <v>0.47</v>
      </c>
      <c r="L10" s="96">
        <v>0.36261900067458164</v>
      </c>
      <c r="M10" s="109">
        <v>-0.27304294363049408</v>
      </c>
    </row>
    <row r="11" spans="1:13">
      <c r="A11" s="27">
        <v>0</v>
      </c>
      <c r="B11" s="32" t="s">
        <v>367</v>
      </c>
      <c r="C11" s="32" t="str">
        <f>_xll.BDP(B11,"short name")</f>
        <v>ISHARES MSCI SOU</v>
      </c>
      <c r="D11" s="177">
        <v>0</v>
      </c>
      <c r="E11" s="177">
        <v>0</v>
      </c>
      <c r="F11" s="177">
        <v>0</v>
      </c>
      <c r="G11" s="177">
        <v>0</v>
      </c>
      <c r="H11" s="133"/>
      <c r="I11" s="96">
        <v>0.17510000000000001</v>
      </c>
      <c r="J11" s="96">
        <v>0.15054414263917212</v>
      </c>
      <c r="K11" s="96">
        <v>0.40949999999999998</v>
      </c>
      <c r="L11" s="96">
        <v>0.12307079995609668</v>
      </c>
      <c r="M11" s="109">
        <v>0.12822600787942043</v>
      </c>
    </row>
    <row r="12" spans="1:13">
      <c r="A12" s="27">
        <v>0</v>
      </c>
      <c r="B12" s="32" t="s">
        <v>368</v>
      </c>
      <c r="C12" s="32" t="str">
        <f>_xll.BDP(B12,"short name")</f>
        <v>ISHARES MSCI TAI</v>
      </c>
      <c r="D12" s="177">
        <v>0</v>
      </c>
      <c r="E12" s="177">
        <v>0</v>
      </c>
      <c r="F12" s="177">
        <v>0</v>
      </c>
      <c r="G12" s="177">
        <v>0</v>
      </c>
      <c r="H12" s="133"/>
      <c r="I12" s="96">
        <v>0.5373</v>
      </c>
      <c r="J12" s="96">
        <v>0.52755254145222685</v>
      </c>
      <c r="K12" s="96">
        <v>1.7124000000000001</v>
      </c>
      <c r="L12" s="96">
        <v>0.71744850417061257</v>
      </c>
      <c r="M12" s="109">
        <v>1.5424485801256447</v>
      </c>
    </row>
    <row r="13" spans="1:13">
      <c r="A13" s="27">
        <v>0</v>
      </c>
      <c r="B13" s="32" t="s">
        <v>16</v>
      </c>
      <c r="C13" s="32" t="str">
        <f>_xll.BDP(B13,"short name")</f>
        <v>MSCI EUROPE</v>
      </c>
      <c r="D13" s="177">
        <v>0</v>
      </c>
      <c r="E13" s="177">
        <v>0</v>
      </c>
      <c r="F13" s="177">
        <v>0</v>
      </c>
      <c r="G13" s="177">
        <v>0</v>
      </c>
      <c r="H13" s="133"/>
      <c r="I13" s="96">
        <v>-1.02</v>
      </c>
      <c r="J13" s="96">
        <v>-1.466157978242546</v>
      </c>
      <c r="K13" s="96">
        <v>-1.8900000000000001</v>
      </c>
      <c r="L13" s="96">
        <v>-1.6023848112033154</v>
      </c>
      <c r="M13" s="109">
        <v>-2.2925100875959177</v>
      </c>
    </row>
    <row r="14" spans="1:13">
      <c r="A14" s="27">
        <v>0</v>
      </c>
      <c r="B14" s="32" t="s">
        <v>91</v>
      </c>
      <c r="C14" s="32" t="str">
        <f>_xll.BDP(B14,"short name")</f>
        <v>S&amp;P/ASX 200 INDEX</v>
      </c>
      <c r="D14" s="177">
        <v>0</v>
      </c>
      <c r="E14" s="177">
        <v>0</v>
      </c>
      <c r="F14" s="177">
        <v>0</v>
      </c>
      <c r="G14" s="177">
        <v>0</v>
      </c>
      <c r="H14" s="133"/>
      <c r="I14" s="96">
        <v>1.2999999999999999E-2</v>
      </c>
      <c r="J14" s="96">
        <v>2.9951095455362824E-2</v>
      </c>
      <c r="K14" s="96">
        <v>-1.175</v>
      </c>
      <c r="L14" s="96">
        <v>-1.0243097393014131</v>
      </c>
      <c r="M14" s="109">
        <v>-1.6712930175940066</v>
      </c>
    </row>
    <row r="15" spans="1:13">
      <c r="A15" s="27">
        <v>0</v>
      </c>
      <c r="B15" s="32" t="s">
        <v>15</v>
      </c>
      <c r="C15" s="32" t="str">
        <f>_xll.BDP(B15,"short name")</f>
        <v>S&amp;P 500 INDEX</v>
      </c>
      <c r="D15" s="177">
        <v>0</v>
      </c>
      <c r="E15" s="177">
        <v>0</v>
      </c>
      <c r="F15" s="177">
        <v>0</v>
      </c>
      <c r="G15" s="177">
        <v>0</v>
      </c>
      <c r="H15" s="133"/>
      <c r="I15" s="96">
        <v>0.4</v>
      </c>
      <c r="J15" s="96">
        <v>0.7896607862039261</v>
      </c>
      <c r="K15" s="96">
        <v>0.49</v>
      </c>
      <c r="L15" s="96">
        <v>0.54671360180274431</v>
      </c>
      <c r="M15" s="109">
        <v>0.47765055108622778</v>
      </c>
    </row>
    <row r="16" spans="1:13">
      <c r="A16" s="27">
        <v>0</v>
      </c>
      <c r="B16" s="32" t="s">
        <v>22</v>
      </c>
      <c r="C16" s="32" t="str">
        <f>_xll.BDP(B16,"short name")</f>
        <v>USD-JPY X-RATE</v>
      </c>
      <c r="D16" s="177">
        <v>0</v>
      </c>
      <c r="E16" s="177">
        <v>0</v>
      </c>
      <c r="F16" s="177">
        <v>0.70693882782814665</v>
      </c>
      <c r="G16" s="177">
        <v>0</v>
      </c>
      <c r="H16" s="133"/>
      <c r="I16" s="96">
        <v>0.58330000000000004</v>
      </c>
      <c r="J16" s="96">
        <v>1.2815756045741118</v>
      </c>
      <c r="K16" s="96">
        <v>1.21</v>
      </c>
      <c r="L16" s="96">
        <v>1.55210461236445</v>
      </c>
      <c r="M16" s="109">
        <v>-0.48781019307081325</v>
      </c>
    </row>
    <row r="17" spans="1:13">
      <c r="A17" s="27">
        <v>0</v>
      </c>
      <c r="B17" s="32" t="s">
        <v>555</v>
      </c>
      <c r="C17" s="32" t="str">
        <f>_xll.BDP(B17,"short name")</f>
        <v>USD-EUR X-RATE</v>
      </c>
      <c r="D17" s="177">
        <v>0</v>
      </c>
      <c r="E17" s="177">
        <v>0</v>
      </c>
      <c r="F17" s="177">
        <v>0</v>
      </c>
      <c r="G17" s="177">
        <v>0</v>
      </c>
      <c r="H17" s="133"/>
      <c r="I17" s="96">
        <v>0.65849999999999997</v>
      </c>
      <c r="J17" s="96">
        <v>1.6515970019351807</v>
      </c>
      <c r="K17" s="96">
        <v>-0.73</v>
      </c>
      <c r="L17" s="96">
        <v>-0.30962076282251916</v>
      </c>
      <c r="M17" s="109">
        <v>-1.3991534757675406</v>
      </c>
    </row>
    <row r="18" spans="1:13">
      <c r="A18" s="27">
        <v>0</v>
      </c>
      <c r="B18" s="32" t="s">
        <v>554</v>
      </c>
      <c r="C18" s="32" t="str">
        <f>_xll.BDP(B18,"short name")</f>
        <v>USD-AUD X-RATE</v>
      </c>
      <c r="D18" s="177">
        <v>0</v>
      </c>
      <c r="E18" s="177">
        <v>0</v>
      </c>
      <c r="F18" s="177">
        <v>0</v>
      </c>
      <c r="G18" s="177">
        <v>0</v>
      </c>
      <c r="H18" s="133"/>
      <c r="I18" s="96">
        <v>0.67589999999999995</v>
      </c>
      <c r="J18" s="96">
        <v>1.5697845204683212</v>
      </c>
      <c r="K18" s="96">
        <v>0.05</v>
      </c>
      <c r="L18" s="96">
        <v>0.44910640263849272</v>
      </c>
      <c r="M18" s="109">
        <v>-0.79354232605471986</v>
      </c>
    </row>
    <row r="19" spans="1:13">
      <c r="A19" s="27">
        <v>0</v>
      </c>
      <c r="B19" s="32" t="s">
        <v>20</v>
      </c>
      <c r="C19" s="32" t="str">
        <f>_xll.BDP(B19,"short name")</f>
        <v>USD-CNY X-RATE</v>
      </c>
      <c r="D19" s="177">
        <v>0</v>
      </c>
      <c r="E19" s="177">
        <v>0</v>
      </c>
      <c r="F19" s="177">
        <v>0</v>
      </c>
      <c r="G19" s="177">
        <v>0</v>
      </c>
      <c r="H19" s="133"/>
      <c r="I19" s="96">
        <v>-0.18149999999999999</v>
      </c>
      <c r="J19" s="96">
        <v>-0.83520972857845244</v>
      </c>
      <c r="K19" s="96">
        <v>-0.88</v>
      </c>
      <c r="L19" s="96">
        <v>-1.6960665351910464</v>
      </c>
      <c r="M19" s="109">
        <v>-2.4168114779510019</v>
      </c>
    </row>
    <row r="20" spans="1:13">
      <c r="A20" s="27">
        <v>0</v>
      </c>
      <c r="B20" s="32" t="s">
        <v>21</v>
      </c>
      <c r="C20" s="32" t="str">
        <f>_xll.BDP(B20,"short name")</f>
        <v>USD-KRW X-RATE</v>
      </c>
      <c r="D20" s="177">
        <v>0</v>
      </c>
      <c r="E20" s="177">
        <v>0</v>
      </c>
      <c r="F20" s="177">
        <v>0</v>
      </c>
      <c r="G20" s="177">
        <v>0</v>
      </c>
      <c r="H20" s="133"/>
      <c r="I20" s="96">
        <v>-1.1599999999999999E-2</v>
      </c>
      <c r="J20" s="96">
        <v>-2.9900543459286302E-2</v>
      </c>
      <c r="K20" s="96">
        <v>-0.22</v>
      </c>
      <c r="L20" s="96">
        <v>-0.24867649568316616</v>
      </c>
      <c r="M20" s="109">
        <v>-0.68601860348666266</v>
      </c>
    </row>
    <row r="21" spans="1:13">
      <c r="A21" s="27">
        <v>0</v>
      </c>
      <c r="B21" s="32" t="s">
        <v>556</v>
      </c>
      <c r="C21" s="32" t="str">
        <f>_xll.BDP(B21,"short name")</f>
        <v>USD-TWD X-RATE</v>
      </c>
      <c r="D21" s="177">
        <v>0</v>
      </c>
      <c r="E21" s="177">
        <v>0</v>
      </c>
      <c r="F21" s="177">
        <v>0</v>
      </c>
      <c r="G21" s="177">
        <v>0</v>
      </c>
      <c r="H21" s="133"/>
      <c r="I21" s="96">
        <v>-0.24840000000000001</v>
      </c>
      <c r="J21" s="96">
        <v>-1.1385116087331835</v>
      </c>
      <c r="K21" s="96">
        <v>-0.54</v>
      </c>
      <c r="L21" s="96">
        <v>-1.2949670493041769</v>
      </c>
      <c r="M21" s="109">
        <v>-1.3915733458591131</v>
      </c>
    </row>
    <row r="22" spans="1:13">
      <c r="A22" s="27">
        <v>0</v>
      </c>
      <c r="B22" s="32" t="s">
        <v>24</v>
      </c>
      <c r="C22" s="32" t="str">
        <f>_xll.BDP(B22,"short name")</f>
        <v>DOLLAR INDEX SPOT</v>
      </c>
      <c r="D22" s="177">
        <v>0</v>
      </c>
      <c r="E22" s="177">
        <v>0</v>
      </c>
      <c r="F22" s="177">
        <v>0</v>
      </c>
      <c r="G22" s="177">
        <v>0</v>
      </c>
      <c r="H22" s="133"/>
      <c r="I22" s="96">
        <v>0.66</v>
      </c>
      <c r="J22" s="96">
        <v>2.0189845227464187</v>
      </c>
      <c r="K22" s="96">
        <v>-0.3</v>
      </c>
      <c r="L22" s="96">
        <v>9.9045528390451526E-2</v>
      </c>
      <c r="M22" s="109">
        <v>-1.2727365733437652</v>
      </c>
    </row>
    <row r="23" spans="1:13">
      <c r="A23" s="27">
        <v>0</v>
      </c>
      <c r="B23" s="27" t="s">
        <v>549</v>
      </c>
      <c r="C23" s="27" t="str">
        <f>_xll.BDP(B23,"short name")</f>
        <v>CNY onshore/offshore</v>
      </c>
      <c r="D23" s="177">
        <v>0</v>
      </c>
      <c r="E23" s="177">
        <v>0</v>
      </c>
      <c r="F23" s="177">
        <v>0</v>
      </c>
      <c r="G23" s="177">
        <v>0</v>
      </c>
      <c r="H23" s="133"/>
      <c r="I23" s="96">
        <v>-3.78E-2</v>
      </c>
      <c r="J23" s="96">
        <v>-0.22073309253859749</v>
      </c>
      <c r="K23" s="96">
        <v>8.1000000000000003E-2</v>
      </c>
      <c r="L23" s="96">
        <v>0.39225632746107925</v>
      </c>
      <c r="M23" s="109">
        <v>0.26104291536538982</v>
      </c>
    </row>
    <row r="24" spans="1:13">
      <c r="A24" s="27">
        <v>0</v>
      </c>
      <c r="B24" s="32" t="s">
        <v>647</v>
      </c>
      <c r="C24" s="32" t="str">
        <f>_xll.BDP(B24,"short name")</f>
        <v>UNITED STATES OI</v>
      </c>
      <c r="D24" s="177">
        <v>0</v>
      </c>
      <c r="E24" s="177">
        <v>0.15661749893809834</v>
      </c>
      <c r="F24" s="177">
        <v>0.29005879523376649</v>
      </c>
      <c r="G24" s="177">
        <v>0</v>
      </c>
      <c r="H24" s="133"/>
      <c r="I24" s="96">
        <v>0.35310000000000002</v>
      </c>
      <c r="J24" s="96">
        <v>0.24578543778371556</v>
      </c>
      <c r="K24" s="96">
        <v>-3.9089</v>
      </c>
      <c r="L24" s="96">
        <v>-0.89626591859489835</v>
      </c>
      <c r="M24" s="109">
        <v>-0.24049901961003389</v>
      </c>
    </row>
    <row r="25" spans="1:13" s="52" customFormat="1">
      <c r="A25" s="27">
        <v>1</v>
      </c>
      <c r="B25" s="168" t="s">
        <v>586</v>
      </c>
      <c r="C25" s="33" t="str">
        <f>_xll.BDP(B25,"name")</f>
        <v>Generic 1st 'XW' Future</v>
      </c>
      <c r="D25" s="82">
        <v>0</v>
      </c>
      <c r="E25" s="82">
        <v>0.16238143459785634</v>
      </c>
      <c r="F25" s="82">
        <v>-6.0527099289887407E-2</v>
      </c>
      <c r="G25" s="82">
        <v>-1.2147113786380679E-2</v>
      </c>
      <c r="H25" s="134"/>
      <c r="I25" s="84">
        <v>-0.72</v>
      </c>
      <c r="J25" s="96">
        <v>-0.9488089059574154</v>
      </c>
      <c r="K25" s="84">
        <v>-1.37</v>
      </c>
      <c r="L25" s="96">
        <v>-1.3477699936068819</v>
      </c>
      <c r="M25" s="85">
        <v>1.3390602713517898</v>
      </c>
    </row>
    <row r="26" spans="1:13" s="52" customFormat="1">
      <c r="A26" s="27">
        <v>0</v>
      </c>
      <c r="B26" s="56" t="s">
        <v>542</v>
      </c>
      <c r="C26" s="56" t="str">
        <f>_xll.BDP(B26,"name")</f>
        <v>Shanghai Shipping Exchange Chi</v>
      </c>
      <c r="D26" s="82">
        <v>0</v>
      </c>
      <c r="E26" s="82">
        <v>0</v>
      </c>
      <c r="F26" s="82">
        <v>0</v>
      </c>
      <c r="G26" s="82">
        <v>0</v>
      </c>
      <c r="H26" s="134"/>
      <c r="I26" s="84">
        <v>3.43</v>
      </c>
      <c r="J26" s="96">
        <v>0.85859785717733805</v>
      </c>
      <c r="K26" s="84">
        <v>-7.35</v>
      </c>
      <c r="L26" s="96">
        <v>-0.67103184970031116</v>
      </c>
      <c r="M26" s="85">
        <v>-0.87555223527534964</v>
      </c>
    </row>
    <row r="27" spans="1:13" s="52" customFormat="1">
      <c r="A27" s="27">
        <v>0</v>
      </c>
      <c r="B27" s="56" t="s">
        <v>30</v>
      </c>
      <c r="C27" s="56" t="str">
        <f>_xll.BDP(B27,"short name")</f>
        <v>BHP BILLITON LTD</v>
      </c>
      <c r="D27" s="82">
        <v>0</v>
      </c>
      <c r="E27" s="82">
        <v>0</v>
      </c>
      <c r="F27" s="82">
        <v>0</v>
      </c>
      <c r="G27" s="82">
        <v>0</v>
      </c>
      <c r="H27" s="134"/>
      <c r="I27" s="84">
        <v>0.29770000000000002</v>
      </c>
      <c r="J27" s="96">
        <v>7.8760200627323626E-2</v>
      </c>
      <c r="K27" s="84">
        <v>3.4946000000000002</v>
      </c>
      <c r="L27" s="96">
        <v>0.89306234792094563</v>
      </c>
      <c r="M27" s="85">
        <v>1.7481317514869175</v>
      </c>
    </row>
    <row r="28" spans="1:13" s="52" customFormat="1">
      <c r="A28" s="27">
        <v>0</v>
      </c>
      <c r="B28" s="56" t="s">
        <v>557</v>
      </c>
      <c r="C28" s="56" t="str">
        <f>_xll.BDP(B28,"short name")</f>
        <v>ALLIANCE RESOURC</v>
      </c>
      <c r="D28" s="82">
        <v>1</v>
      </c>
      <c r="E28" s="82">
        <v>0.73101058307918021</v>
      </c>
      <c r="F28" s="82">
        <v>0.22162032029689385</v>
      </c>
      <c r="G28" s="82">
        <v>0</v>
      </c>
      <c r="H28" s="134"/>
      <c r="I28" s="84">
        <v>-0.26950000000000002</v>
      </c>
      <c r="J28" s="96">
        <v>-6.2963740238426366E-2</v>
      </c>
      <c r="K28" s="84">
        <v>2.3546</v>
      </c>
      <c r="L28" s="96">
        <v>0.73988356979492953</v>
      </c>
      <c r="M28" s="85">
        <v>-0.84496259842401411</v>
      </c>
    </row>
    <row r="29" spans="1:13" s="52" customFormat="1">
      <c r="A29" s="27">
        <v>0</v>
      </c>
      <c r="B29" s="56" t="s">
        <v>69</v>
      </c>
      <c r="C29" s="56" t="str">
        <f>_xll.BDP(B29,"short name")</f>
        <v>VANECK VECTORS C</v>
      </c>
      <c r="D29" s="82">
        <v>0</v>
      </c>
      <c r="E29" s="82">
        <v>0</v>
      </c>
      <c r="F29" s="82">
        <v>1.1553042512521821</v>
      </c>
      <c r="G29" s="82">
        <v>0</v>
      </c>
      <c r="H29" s="134"/>
      <c r="I29" s="84">
        <v>-0.1321</v>
      </c>
      <c r="J29" s="96">
        <v>-0.40806711322661193</v>
      </c>
      <c r="K29" s="84">
        <v>0.39839999999999998</v>
      </c>
      <c r="L29" s="96">
        <v>-0.42324176220521198</v>
      </c>
      <c r="M29" s="85">
        <v>1.5097756062347409</v>
      </c>
    </row>
    <row r="30" spans="1:13" s="52" customFormat="1">
      <c r="A30" s="27">
        <v>0</v>
      </c>
      <c r="B30" s="56" t="s">
        <v>40</v>
      </c>
      <c r="C30" s="56" t="str">
        <f>_xll.BDP(B30,"short name")</f>
        <v>BI US Coal Operation Cmp</v>
      </c>
      <c r="D30" s="82">
        <v>0</v>
      </c>
      <c r="E30" s="82">
        <v>0</v>
      </c>
      <c r="F30" s="82">
        <v>0</v>
      </c>
      <c r="G30" s="82">
        <v>0</v>
      </c>
      <c r="H30" s="134"/>
      <c r="I30" s="84">
        <v>4.09</v>
      </c>
      <c r="J30" s="96">
        <v>2.3943361606025384</v>
      </c>
      <c r="K30" s="84">
        <v>4.4400000000000004</v>
      </c>
      <c r="L30" s="96">
        <v>1.5858197939021763</v>
      </c>
      <c r="M30" s="85">
        <v>-1.2893962230803024</v>
      </c>
    </row>
    <row r="31" spans="1:13" s="52" customFormat="1">
      <c r="A31" s="27">
        <v>0</v>
      </c>
      <c r="B31" s="56" t="s">
        <v>52</v>
      </c>
      <c r="C31" s="56" t="str">
        <f>_xll.BDP(B31,"short name")</f>
        <v>BI EU/CIS/Afr Coal Cmp</v>
      </c>
      <c r="D31" s="82">
        <v>0</v>
      </c>
      <c r="E31" s="82">
        <v>0</v>
      </c>
      <c r="F31" s="82">
        <v>-0.35420136002507813</v>
      </c>
      <c r="G31" s="82">
        <v>0</v>
      </c>
      <c r="H31" s="134"/>
      <c r="I31" s="84">
        <v>1.22</v>
      </c>
      <c r="J31" s="96">
        <v>0.77571029513798018</v>
      </c>
      <c r="K31" s="84">
        <v>3.57</v>
      </c>
      <c r="L31" s="96">
        <v>0.54605318154193028</v>
      </c>
      <c r="M31" s="85">
        <v>2.0626373499010819</v>
      </c>
    </row>
    <row r="32" spans="1:13" s="52" customFormat="1">
      <c r="A32" s="27">
        <v>0</v>
      </c>
      <c r="B32" s="56" t="s">
        <v>57</v>
      </c>
      <c r="C32" s="56" t="str">
        <f>_xll.BDP(B32,"short name")</f>
        <v>BI CH Coal Op Val</v>
      </c>
      <c r="D32" s="82">
        <v>0</v>
      </c>
      <c r="E32" s="82">
        <v>0</v>
      </c>
      <c r="F32" s="82">
        <v>0</v>
      </c>
      <c r="G32" s="82">
        <v>0</v>
      </c>
      <c r="H32" s="134"/>
      <c r="I32" s="84">
        <v>2.94</v>
      </c>
      <c r="J32" s="96">
        <v>1.3002723358630428</v>
      </c>
      <c r="K32" s="84">
        <v>5.53</v>
      </c>
      <c r="L32" s="96">
        <v>1.0720406642720268</v>
      </c>
      <c r="M32" s="85">
        <v>1.6069095892647391</v>
      </c>
    </row>
    <row r="33" spans="1:13" s="52" customFormat="1">
      <c r="A33" s="27">
        <v>0</v>
      </c>
      <c r="B33" s="56" t="s">
        <v>61</v>
      </c>
      <c r="C33" s="56" t="str">
        <f>_xll.BDP(B33,"short name")</f>
        <v>BI Mongolia Coal Op Cmp</v>
      </c>
      <c r="D33" s="82">
        <v>0</v>
      </c>
      <c r="E33" s="82">
        <v>0</v>
      </c>
      <c r="F33" s="82">
        <v>0</v>
      </c>
      <c r="G33" s="82">
        <v>0.54105334592659604</v>
      </c>
      <c r="H33" s="134"/>
      <c r="I33" s="84">
        <v>0.22</v>
      </c>
      <c r="J33" s="96">
        <v>8.2857846472228838E-2</v>
      </c>
      <c r="K33" s="84">
        <v>-0.59</v>
      </c>
      <c r="L33" s="96">
        <v>-0.39731035479957938</v>
      </c>
      <c r="M33" s="85">
        <v>1.4831249131128905</v>
      </c>
    </row>
    <row r="34" spans="1:13" s="52" customFormat="1">
      <c r="A34" s="27">
        <v>0</v>
      </c>
      <c r="B34" s="56" t="s">
        <v>65</v>
      </c>
      <c r="C34" s="56" t="str">
        <f>_xll.BDP(B34,"short name")</f>
        <v>BI Canada Coal Prod Cmp</v>
      </c>
      <c r="D34" s="82">
        <v>0</v>
      </c>
      <c r="E34" s="82">
        <v>0</v>
      </c>
      <c r="F34" s="82">
        <v>0</v>
      </c>
      <c r="G34" s="82">
        <v>0</v>
      </c>
      <c r="H34" s="134"/>
      <c r="I34" s="84">
        <v>-0.1</v>
      </c>
      <c r="J34" s="96">
        <v>-0.14805788468631728</v>
      </c>
      <c r="K34" s="84">
        <v>5.4809242342826359</v>
      </c>
      <c r="L34" s="96">
        <v>0.64865465111566867</v>
      </c>
      <c r="M34" s="85">
        <v>2.2324697544460044</v>
      </c>
    </row>
    <row r="35" spans="1:13">
      <c r="A35" s="27">
        <v>0</v>
      </c>
      <c r="B35" s="56" t="s">
        <v>667</v>
      </c>
      <c r="C35" s="56" t="str">
        <f>_xll.BDP(B35,"short name")</f>
        <v>GLENCORE PLC</v>
      </c>
      <c r="D35" s="82">
        <v>0</v>
      </c>
      <c r="E35" s="82">
        <v>0</v>
      </c>
      <c r="F35" s="82">
        <v>0</v>
      </c>
      <c r="G35" s="82">
        <v>0</v>
      </c>
      <c r="I35" s="38">
        <v>1.0625</v>
      </c>
      <c r="J35" s="38">
        <v>0.4030527668066714</v>
      </c>
      <c r="K35" s="38">
        <v>1.0195412064570863</v>
      </c>
      <c r="L35" s="38">
        <v>-0.14897107370965501</v>
      </c>
      <c r="M35" s="38">
        <v>1.6754498402036666</v>
      </c>
    </row>
    <row r="36" spans="1:13">
      <c r="B36" s="27"/>
      <c r="C36" s="27"/>
      <c r="D36" s="29"/>
      <c r="E36" s="29"/>
      <c r="F36" s="29"/>
      <c r="G36" s="29"/>
      <c r="H36" s="53"/>
    </row>
    <row r="39" spans="1:13">
      <c r="B39" s="32" t="s">
        <v>95</v>
      </c>
      <c r="C39" s="32" t="str">
        <f>_xll.BDP(B39,"short name")</f>
        <v>AP Dollar Index</v>
      </c>
      <c r="D39" s="29"/>
      <c r="E39" s="29"/>
      <c r="F39" s="29"/>
      <c r="G39" s="29"/>
      <c r="H39" s="53"/>
    </row>
    <row r="40" spans="1:13">
      <c r="B40" s="32" t="s">
        <v>552</v>
      </c>
      <c r="C40" s="32" t="str">
        <f>_xll.BDP(B40,"short name")</f>
        <v>JPM EMCI Live Spot</v>
      </c>
      <c r="D40" s="29"/>
      <c r="E40" s="29"/>
      <c r="F40" s="29"/>
      <c r="G40" s="29"/>
      <c r="H40" s="53"/>
    </row>
    <row r="41" spans="1:13">
      <c r="B41" s="27" t="s">
        <v>571</v>
      </c>
      <c r="C41" s="27" t="str">
        <f>_xll.BDP(B41,"short name")</f>
        <v>Premium Hard Coking Coal $/t</v>
      </c>
      <c r="D41" s="28"/>
      <c r="E41" s="28"/>
      <c r="F41" s="28"/>
      <c r="G41" s="51"/>
      <c r="H41" s="137"/>
    </row>
    <row r="42" spans="1:13" s="50" customFormat="1">
      <c r="B42" s="55" t="s">
        <v>483</v>
      </c>
      <c r="C42" s="32" t="str">
        <f>_xll.BDP(B42,"name")</f>
        <v>Generic 1st 'TRC' Future</v>
      </c>
      <c r="D42" s="51"/>
      <c r="E42" s="51"/>
      <c r="F42" s="51"/>
      <c r="G42" s="51"/>
      <c r="H42" s="137"/>
      <c r="I42" s="38"/>
      <c r="J42" s="38"/>
      <c r="K42" s="38"/>
      <c r="L42" s="38"/>
      <c r="M42" s="38"/>
    </row>
    <row r="43" spans="1:13" s="50" customFormat="1">
      <c r="B43" s="55" t="s">
        <v>587</v>
      </c>
      <c r="C43" s="32" t="str">
        <f>_xll.BDP(B43,"name")</f>
        <v>Generic 1st of 'CKC'</v>
      </c>
      <c r="D43" s="51"/>
      <c r="E43" s="51"/>
      <c r="F43" s="51"/>
      <c r="G43" s="51"/>
      <c r="H43" s="137"/>
      <c r="I43" s="38"/>
      <c r="J43" s="38"/>
      <c r="K43" s="38"/>
      <c r="L43" s="38"/>
      <c r="M43" s="38"/>
    </row>
    <row r="44" spans="1:13">
      <c r="B44" s="50" t="s">
        <v>604</v>
      </c>
      <c r="C44" s="32" t="str">
        <f>_xll.BDP(B44,"name")</f>
        <v>China Qinhuangdao Port Thermal</v>
      </c>
    </row>
    <row r="45" spans="1:13">
      <c r="A45" s="50"/>
      <c r="B45" s="57" t="s">
        <v>476</v>
      </c>
      <c r="C45" s="27" t="str">
        <f>_xll.BDP(B45,"short name")</f>
        <v>CN P Shanxi Opt Blended Coal</v>
      </c>
      <c r="D45" s="97"/>
      <c r="E45" s="97"/>
      <c r="F45" s="97"/>
      <c r="G45" s="97"/>
      <c r="H45" s="135"/>
      <c r="I45" s="113"/>
      <c r="J45" s="113"/>
      <c r="K45" s="113"/>
      <c r="L45" s="113"/>
      <c r="M45" s="114"/>
    </row>
  </sheetData>
  <conditionalFormatting sqref="D6:G34 D36:G43 D45:G45">
    <cfRule type="cellIs" dxfId="41" priority="12" operator="equal">
      <formula>0</formula>
    </cfRule>
  </conditionalFormatting>
  <conditionalFormatting sqref="D6:G34 D45:G45 D41:G43">
    <cfRule type="cellIs" dxfId="40" priority="8" operator="equal">
      <formula>0</formula>
    </cfRule>
  </conditionalFormatting>
  <conditionalFormatting sqref="J1:J34 J36:J1048576 L1:L34 L36:L1048576">
    <cfRule type="cellIs" dxfId="39" priority="5" operator="lessThan">
      <formula>-0.8</formula>
    </cfRule>
    <cfRule type="cellIs" dxfId="38" priority="6" operator="greaterThan">
      <formula>0.8</formula>
    </cfRule>
  </conditionalFormatting>
  <conditionalFormatting sqref="D35:G35">
    <cfRule type="cellIs" dxfId="37" priority="2" operator="equal">
      <formula>0</formula>
    </cfRule>
  </conditionalFormatting>
  <conditionalFormatting sqref="D35:G35">
    <cfRule type="cellIs" dxfId="36" priority="1" operator="equal">
      <formula>0</formula>
    </cfRule>
  </conditionalFormatting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Q47"/>
  <sheetViews>
    <sheetView workbookViewId="0">
      <selection activeCell="M6" sqref="M6:Q41"/>
    </sheetView>
  </sheetViews>
  <sheetFormatPr defaultRowHeight="15"/>
  <cols>
    <col min="1" max="1" width="9.140625" style="61"/>
    <col min="2" max="2" width="14.42578125" style="138" bestFit="1" customWidth="1"/>
    <col min="3" max="3" width="21.7109375" style="61" bestFit="1" customWidth="1"/>
    <col min="4" max="4" width="11.42578125" style="61" bestFit="1" customWidth="1"/>
    <col min="5" max="5" width="11.7109375" style="61" bestFit="1" customWidth="1"/>
    <col min="6" max="6" width="9.42578125" style="61" bestFit="1" customWidth="1"/>
    <col min="7" max="7" width="12.140625" style="61" bestFit="1" customWidth="1"/>
    <col min="8" max="11" width="12.140625" style="61" customWidth="1"/>
    <col min="12" max="12" width="9.42578125" style="61" customWidth="1"/>
    <col min="13" max="17" width="9.140625" style="62"/>
    <col min="18" max="16384" width="9.140625" style="61"/>
  </cols>
  <sheetData>
    <row r="1" spans="1:17">
      <c r="B1" s="49"/>
      <c r="C1" s="25"/>
      <c r="D1" s="215" t="s">
        <v>694</v>
      </c>
      <c r="E1" s="118" t="s">
        <v>695</v>
      </c>
      <c r="F1" s="215" t="s">
        <v>696</v>
      </c>
      <c r="G1" s="118" t="s">
        <v>697</v>
      </c>
      <c r="H1" s="215" t="s">
        <v>698</v>
      </c>
      <c r="I1" s="216" t="s">
        <v>456</v>
      </c>
      <c r="J1" s="118" t="s">
        <v>699</v>
      </c>
      <c r="K1" s="118" t="s">
        <v>700</v>
      </c>
      <c r="L1" s="143"/>
      <c r="M1" s="98"/>
      <c r="N1" s="98"/>
      <c r="O1" s="98"/>
      <c r="P1" s="98"/>
      <c r="Q1" s="98"/>
    </row>
    <row r="2" spans="1:17">
      <c r="B2" s="49"/>
      <c r="C2" s="27"/>
      <c r="D2" s="142" t="s">
        <v>15</v>
      </c>
      <c r="E2" s="142" t="s">
        <v>15</v>
      </c>
      <c r="F2" s="142" t="s">
        <v>15</v>
      </c>
      <c r="G2" s="142" t="s">
        <v>15</v>
      </c>
      <c r="H2" s="142" t="s">
        <v>15</v>
      </c>
      <c r="I2" s="142" t="s">
        <v>15</v>
      </c>
      <c r="J2" s="142" t="s">
        <v>15</v>
      </c>
      <c r="K2" s="142" t="s">
        <v>15</v>
      </c>
      <c r="L2" s="144"/>
      <c r="M2" s="98"/>
      <c r="N2" s="98"/>
      <c r="O2" s="98"/>
      <c r="P2" s="98"/>
      <c r="Q2" s="98"/>
    </row>
    <row r="3" spans="1:17">
      <c r="B3" s="49"/>
      <c r="C3" s="27"/>
      <c r="D3" s="142"/>
      <c r="E3" s="142"/>
      <c r="F3" s="142"/>
      <c r="G3" s="142"/>
      <c r="H3" s="144"/>
      <c r="I3" s="144"/>
      <c r="J3" s="144"/>
      <c r="K3" s="144"/>
      <c r="L3" s="144"/>
      <c r="M3" s="98"/>
      <c r="N3" s="98"/>
      <c r="O3" s="98"/>
      <c r="P3" s="98"/>
      <c r="Q3" s="98"/>
    </row>
    <row r="4" spans="1:17">
      <c r="B4" s="49"/>
      <c r="C4" s="106"/>
      <c r="D4" s="142"/>
      <c r="E4" s="142"/>
      <c r="F4" s="142"/>
      <c r="G4" s="142"/>
      <c r="H4" s="144"/>
      <c r="I4" s="144"/>
      <c r="J4" s="144"/>
      <c r="K4" s="144"/>
      <c r="L4" s="144"/>
      <c r="M4" s="98"/>
      <c r="N4" s="98"/>
      <c r="O4" s="98"/>
      <c r="P4" s="98"/>
      <c r="Q4" s="98"/>
    </row>
    <row r="5" spans="1:17">
      <c r="B5" s="145" t="s">
        <v>606</v>
      </c>
      <c r="C5" s="101" t="s">
        <v>607</v>
      </c>
      <c r="D5" s="162"/>
      <c r="E5" s="142"/>
      <c r="F5" s="142"/>
      <c r="G5" s="142"/>
      <c r="H5" s="146"/>
      <c r="I5" s="146"/>
      <c r="J5" s="146"/>
      <c r="K5" s="146"/>
      <c r="L5" s="146" t="s">
        <v>608</v>
      </c>
      <c r="M5" s="107" t="s">
        <v>599</v>
      </c>
      <c r="N5" s="107" t="s">
        <v>597</v>
      </c>
      <c r="O5" s="107" t="s">
        <v>598</v>
      </c>
      <c r="P5" s="107" t="s">
        <v>595</v>
      </c>
      <c r="Q5" s="108" t="s">
        <v>596</v>
      </c>
    </row>
    <row r="6" spans="1:17">
      <c r="A6" s="61">
        <v>0</v>
      </c>
      <c r="B6" s="147" t="s">
        <v>12</v>
      </c>
      <c r="C6" s="160" t="str">
        <f>_xll.BDP(B6,"short name")</f>
        <v>HANG SENG INDEX</v>
      </c>
      <c r="D6" s="179">
        <v>0.44984232942103658</v>
      </c>
      <c r="E6" s="177">
        <v>0</v>
      </c>
      <c r="F6" s="177">
        <v>0</v>
      </c>
      <c r="G6" s="177">
        <v>0</v>
      </c>
      <c r="H6" s="86">
        <v>0</v>
      </c>
      <c r="I6" s="86">
        <v>0</v>
      </c>
      <c r="J6" s="86">
        <v>0</v>
      </c>
      <c r="K6" s="86">
        <v>0</v>
      </c>
      <c r="L6" s="133"/>
      <c r="M6" s="96">
        <v>1.19</v>
      </c>
      <c r="N6" s="96">
        <v>1.4385477852615753</v>
      </c>
      <c r="O6" s="96">
        <v>2.5300000000000002</v>
      </c>
      <c r="P6" s="96">
        <v>1.2512926499483432</v>
      </c>
      <c r="Q6" s="109">
        <v>1.8921261821056885</v>
      </c>
    </row>
    <row r="7" spans="1:17">
      <c r="A7" s="61">
        <v>0</v>
      </c>
      <c r="B7" s="147" t="s">
        <v>90</v>
      </c>
      <c r="C7" s="160" t="str">
        <f>_xll.BDP(B7,"short name")</f>
        <v>SHANGHAI SE A SHARE INDX</v>
      </c>
      <c r="D7" s="179">
        <v>0</v>
      </c>
      <c r="E7" s="177">
        <v>0</v>
      </c>
      <c r="F7" s="177">
        <v>0</v>
      </c>
      <c r="G7" s="177">
        <v>0</v>
      </c>
      <c r="H7" s="86">
        <v>0</v>
      </c>
      <c r="I7" s="86">
        <v>0</v>
      </c>
      <c r="J7" s="86">
        <v>0</v>
      </c>
      <c r="K7" s="86">
        <v>0</v>
      </c>
      <c r="L7" s="133"/>
      <c r="M7" s="96">
        <v>-0.05</v>
      </c>
      <c r="N7" s="96">
        <v>-0.29892213042752475</v>
      </c>
      <c r="O7" s="96">
        <v>2.3109999999999999</v>
      </c>
      <c r="P7" s="96">
        <v>1.7806424285232594</v>
      </c>
      <c r="Q7" s="109">
        <v>2.2242015797953534</v>
      </c>
    </row>
    <row r="8" spans="1:17">
      <c r="A8" s="61">
        <v>0</v>
      </c>
      <c r="B8" s="147" t="s">
        <v>80</v>
      </c>
      <c r="C8" s="160" t="str">
        <f>_xll.BDP(B8,"short name")</f>
        <v>HANG SENG CHINA AH PREMI</v>
      </c>
      <c r="D8" s="179">
        <v>0</v>
      </c>
      <c r="E8" s="177">
        <v>0</v>
      </c>
      <c r="F8" s="177">
        <v>0</v>
      </c>
      <c r="G8" s="177">
        <v>0</v>
      </c>
      <c r="H8" s="86">
        <v>0</v>
      </c>
      <c r="I8" s="86">
        <v>0</v>
      </c>
      <c r="J8" s="86">
        <v>0</v>
      </c>
      <c r="K8" s="86">
        <v>0</v>
      </c>
      <c r="L8" s="133"/>
      <c r="M8" s="96">
        <v>-1.05</v>
      </c>
      <c r="N8" s="96">
        <v>-1.6263964445769037</v>
      </c>
      <c r="O8" s="96">
        <v>0.22</v>
      </c>
      <c r="P8" s="96">
        <v>-0.25821752976397655</v>
      </c>
      <c r="Q8" s="109">
        <v>1.3661261417661585</v>
      </c>
    </row>
    <row r="9" spans="1:17">
      <c r="A9" s="61">
        <v>0</v>
      </c>
      <c r="B9" s="147" t="s">
        <v>370</v>
      </c>
      <c r="C9" s="160" t="str">
        <f>_xll.BDP(B9,"short name")</f>
        <v>ISHARES MSCI EME</v>
      </c>
      <c r="D9" s="179">
        <v>0</v>
      </c>
      <c r="E9" s="177">
        <v>0</v>
      </c>
      <c r="F9" s="177">
        <v>0.44053101649766491</v>
      </c>
      <c r="G9" s="177">
        <v>0</v>
      </c>
      <c r="H9" s="86">
        <v>0</v>
      </c>
      <c r="I9" s="86">
        <v>0</v>
      </c>
      <c r="J9" s="86">
        <v>0</v>
      </c>
      <c r="K9" s="86">
        <v>0</v>
      </c>
      <c r="L9" s="133"/>
      <c r="M9" s="96">
        <v>0.1119</v>
      </c>
      <c r="N9" s="96">
        <v>-2.6630165024259151E-2</v>
      </c>
      <c r="O9" s="96">
        <v>0.49399999999999999</v>
      </c>
      <c r="P9" s="96">
        <v>-7.754176582478392E-2</v>
      </c>
      <c r="Q9" s="109">
        <v>1.5628262122882484</v>
      </c>
    </row>
    <row r="10" spans="1:17">
      <c r="A10" s="61">
        <v>0</v>
      </c>
      <c r="B10" s="147" t="s">
        <v>11</v>
      </c>
      <c r="C10" s="160" t="str">
        <f>_xll.BDP(B10,"short name")</f>
        <v>TOPIX INDEX (TOKYO)</v>
      </c>
      <c r="D10" s="179">
        <v>0</v>
      </c>
      <c r="E10" s="177">
        <v>0</v>
      </c>
      <c r="F10" s="177">
        <v>0</v>
      </c>
      <c r="G10" s="177">
        <v>0</v>
      </c>
      <c r="H10" s="86">
        <v>0</v>
      </c>
      <c r="I10" s="86">
        <v>0</v>
      </c>
      <c r="J10" s="86">
        <v>0</v>
      </c>
      <c r="K10" s="86">
        <v>0</v>
      </c>
      <c r="L10" s="133"/>
      <c r="M10" s="96">
        <v>0.62</v>
      </c>
      <c r="N10" s="96">
        <v>1.1302338481033884</v>
      </c>
      <c r="O10" s="96">
        <v>0.47</v>
      </c>
      <c r="P10" s="96">
        <v>0.36261900067458164</v>
      </c>
      <c r="Q10" s="109">
        <v>-0.27304294363049408</v>
      </c>
    </row>
    <row r="11" spans="1:17">
      <c r="A11" s="61">
        <v>0</v>
      </c>
      <c r="B11" s="147" t="s">
        <v>367</v>
      </c>
      <c r="C11" s="160" t="str">
        <f>_xll.BDP(B11,"short name")</f>
        <v>ISHARES MSCI SOU</v>
      </c>
      <c r="D11" s="179">
        <v>0</v>
      </c>
      <c r="E11" s="177">
        <v>0</v>
      </c>
      <c r="F11" s="177">
        <v>0</v>
      </c>
      <c r="G11" s="177">
        <v>0</v>
      </c>
      <c r="H11" s="86">
        <v>0</v>
      </c>
      <c r="I11" s="86">
        <v>0</v>
      </c>
      <c r="J11" s="86">
        <v>0</v>
      </c>
      <c r="K11" s="86">
        <v>0</v>
      </c>
      <c r="L11" s="133"/>
      <c r="M11" s="96">
        <v>0.18970000000000001</v>
      </c>
      <c r="N11" s="96">
        <v>0.16549661015147388</v>
      </c>
      <c r="O11" s="96">
        <v>0.45340000000000003</v>
      </c>
      <c r="P11" s="96">
        <v>0.14392455417936539</v>
      </c>
      <c r="Q11" s="109">
        <v>0.13537212067253585</v>
      </c>
    </row>
    <row r="12" spans="1:17">
      <c r="A12" s="61">
        <v>0</v>
      </c>
      <c r="B12" s="147" t="s">
        <v>368</v>
      </c>
      <c r="C12" s="160" t="str">
        <f>_xll.BDP(B12,"short name")</f>
        <v>ISHARES MSCI TAI</v>
      </c>
      <c r="D12" s="179">
        <v>0</v>
      </c>
      <c r="E12" s="177">
        <v>0</v>
      </c>
      <c r="F12" s="177">
        <v>0</v>
      </c>
      <c r="G12" s="177">
        <v>0</v>
      </c>
      <c r="H12" s="86">
        <v>0</v>
      </c>
      <c r="I12" s="86">
        <v>0</v>
      </c>
      <c r="J12" s="86">
        <v>0</v>
      </c>
      <c r="K12" s="86">
        <v>0</v>
      </c>
      <c r="L12" s="133"/>
      <c r="M12" s="96">
        <v>0.5373</v>
      </c>
      <c r="N12" s="96">
        <v>0.52755254145222685</v>
      </c>
      <c r="O12" s="96">
        <v>1.7396</v>
      </c>
      <c r="P12" s="96">
        <v>0.73376823797141622</v>
      </c>
      <c r="Q12" s="109">
        <v>1.5479145798499612</v>
      </c>
    </row>
    <row r="13" spans="1:17">
      <c r="A13" s="61">
        <v>0</v>
      </c>
      <c r="B13" s="147" t="s">
        <v>16</v>
      </c>
      <c r="C13" s="160" t="str">
        <f>_xll.BDP(B13,"short name")</f>
        <v>MSCI EUROPE</v>
      </c>
      <c r="D13" s="179">
        <v>0</v>
      </c>
      <c r="E13" s="177">
        <v>0</v>
      </c>
      <c r="F13" s="177">
        <v>0</v>
      </c>
      <c r="G13" s="177">
        <v>0</v>
      </c>
      <c r="H13" s="86">
        <v>0</v>
      </c>
      <c r="I13" s="86">
        <v>0</v>
      </c>
      <c r="J13" s="86">
        <v>0</v>
      </c>
      <c r="K13" s="86">
        <v>0</v>
      </c>
      <c r="L13" s="133"/>
      <c r="M13" s="96">
        <v>-1.02</v>
      </c>
      <c r="N13" s="96">
        <v>-1.466157978242546</v>
      </c>
      <c r="O13" s="96">
        <v>-1.8900000000000001</v>
      </c>
      <c r="P13" s="96">
        <v>-1.6023848112033154</v>
      </c>
      <c r="Q13" s="109">
        <v>-2.2925100875959177</v>
      </c>
    </row>
    <row r="14" spans="1:17">
      <c r="A14" s="61">
        <v>0</v>
      </c>
      <c r="B14" s="147" t="s">
        <v>91</v>
      </c>
      <c r="C14" s="160" t="str">
        <f>_xll.BDP(B14,"short name")</f>
        <v>S&amp;P/ASX 200 INDEX</v>
      </c>
      <c r="D14" s="179">
        <v>0</v>
      </c>
      <c r="E14" s="177">
        <v>0</v>
      </c>
      <c r="F14" s="177">
        <v>0</v>
      </c>
      <c r="G14" s="177">
        <v>0</v>
      </c>
      <c r="H14" s="86">
        <v>0</v>
      </c>
      <c r="I14" s="86">
        <v>0</v>
      </c>
      <c r="J14" s="86">
        <v>0</v>
      </c>
      <c r="K14" s="86">
        <v>1.0795840088023858</v>
      </c>
      <c r="L14" s="133"/>
      <c r="M14" s="96">
        <v>1.2999999999999999E-2</v>
      </c>
      <c r="N14" s="96">
        <v>2.9951095455362824E-2</v>
      </c>
      <c r="O14" s="96">
        <v>-1.175</v>
      </c>
      <c r="P14" s="96">
        <v>-1.0243097393014131</v>
      </c>
      <c r="Q14" s="109">
        <v>-1.6712930175940066</v>
      </c>
    </row>
    <row r="15" spans="1:17">
      <c r="A15" s="61">
        <v>0</v>
      </c>
      <c r="B15" s="147" t="s">
        <v>15</v>
      </c>
      <c r="C15" s="160" t="str">
        <f>_xll.BDP(B15,"short name")</f>
        <v>S&amp;P 500 INDEX</v>
      </c>
      <c r="D15" s="179">
        <v>0.98898938586653107</v>
      </c>
      <c r="E15" s="177">
        <v>1.5370060086152162</v>
      </c>
      <c r="F15" s="177">
        <v>1.0257618447207915</v>
      </c>
      <c r="G15" s="177">
        <v>1.7675928594644745</v>
      </c>
      <c r="H15" s="86">
        <v>3.3751874932918269</v>
      </c>
      <c r="I15" s="86">
        <v>0</v>
      </c>
      <c r="J15" s="86">
        <v>0</v>
      </c>
      <c r="K15" s="86">
        <v>0</v>
      </c>
      <c r="L15" s="133"/>
      <c r="M15" s="96">
        <v>0.41</v>
      </c>
      <c r="N15" s="96">
        <v>0.81051792389676514</v>
      </c>
      <c r="O15" s="96">
        <v>0.53</v>
      </c>
      <c r="P15" s="96">
        <v>0.60306103008711975</v>
      </c>
      <c r="Q15" s="109">
        <v>0.48314011990167793</v>
      </c>
    </row>
    <row r="16" spans="1:17">
      <c r="A16" s="61">
        <v>0</v>
      </c>
      <c r="B16" s="147" t="s">
        <v>23</v>
      </c>
      <c r="C16" s="160" t="str">
        <f>_xll.BDP(B16,"short name")</f>
        <v>DOLLAR INDEX SPOT</v>
      </c>
      <c r="D16" s="179">
        <v>0</v>
      </c>
      <c r="E16" s="177">
        <v>0.87822788201118085</v>
      </c>
      <c r="F16" s="177">
        <v>0</v>
      </c>
      <c r="G16" s="177">
        <v>0</v>
      </c>
      <c r="H16" s="86">
        <v>0</v>
      </c>
      <c r="I16" s="86">
        <v>0</v>
      </c>
      <c r="J16" s="86">
        <v>0</v>
      </c>
      <c r="K16" s="86">
        <v>0</v>
      </c>
      <c r="L16" s="133"/>
      <c r="M16" s="96">
        <v>0.65</v>
      </c>
      <c r="N16" s="96">
        <v>1.9934585510607901</v>
      </c>
      <c r="O16" s="96">
        <v>-0.32</v>
      </c>
      <c r="P16" s="96">
        <v>7.0749461230975239E-2</v>
      </c>
      <c r="Q16" s="109">
        <v>-1.27941739192816</v>
      </c>
    </row>
    <row r="17" spans="1:17">
      <c r="A17" s="61">
        <v>0</v>
      </c>
      <c r="B17" s="147" t="s">
        <v>92</v>
      </c>
      <c r="C17" s="160" t="str">
        <f>_xll.BDP(B17,"short name")</f>
        <v>Japanese Yen Spot</v>
      </c>
      <c r="D17" s="179">
        <v>0</v>
      </c>
      <c r="E17" s="177">
        <v>0</v>
      </c>
      <c r="F17" s="177">
        <v>0</v>
      </c>
      <c r="G17" s="177">
        <v>0</v>
      </c>
      <c r="H17" s="86">
        <v>0</v>
      </c>
      <c r="I17" s="86">
        <v>0</v>
      </c>
      <c r="J17" s="86">
        <v>0</v>
      </c>
      <c r="K17" s="86">
        <v>0</v>
      </c>
      <c r="L17" s="133"/>
      <c r="M17" s="96">
        <v>0.60150000000000003</v>
      </c>
      <c r="N17" s="96">
        <v>1.3195324853471144</v>
      </c>
      <c r="O17" s="96">
        <v>1.22</v>
      </c>
      <c r="P17" s="96">
        <v>1.5632150126357394</v>
      </c>
      <c r="Q17" s="109">
        <v>-0.48065288013149066</v>
      </c>
    </row>
    <row r="18" spans="1:17">
      <c r="A18" s="61">
        <v>0</v>
      </c>
      <c r="B18" s="147" t="s">
        <v>94</v>
      </c>
      <c r="C18" s="160" t="str">
        <f>_xll.BDP(B18,"short name")</f>
        <v>South Korean Won Spot</v>
      </c>
      <c r="D18" s="179">
        <v>0</v>
      </c>
      <c r="E18" s="177">
        <v>0</v>
      </c>
      <c r="F18" s="177">
        <v>0</v>
      </c>
      <c r="G18" s="177">
        <v>0</v>
      </c>
      <c r="H18" s="86">
        <v>0</v>
      </c>
      <c r="I18" s="86">
        <v>0</v>
      </c>
      <c r="J18" s="86">
        <v>0</v>
      </c>
      <c r="K18" s="86">
        <v>0</v>
      </c>
      <c r="L18" s="133"/>
      <c r="M18" s="96">
        <v>-1.8700000000000001E-2</v>
      </c>
      <c r="N18" s="96">
        <v>-4.6923381205026017E-2</v>
      </c>
      <c r="O18" s="96">
        <v>-0.24</v>
      </c>
      <c r="P18" s="96">
        <v>-0.26897365936253237</v>
      </c>
      <c r="Q18" s="109">
        <v>-0.68690573923315934</v>
      </c>
    </row>
    <row r="19" spans="1:17">
      <c r="A19" s="61">
        <v>0</v>
      </c>
      <c r="B19" s="147" t="s">
        <v>540</v>
      </c>
      <c r="C19" s="160" t="str">
        <f>_xll.BDP(B19,"short name")</f>
        <v>JPY-KRW X-RATE</v>
      </c>
      <c r="D19" s="179">
        <v>0.6013918973569905</v>
      </c>
      <c r="E19" s="177">
        <v>0</v>
      </c>
      <c r="F19" s="177">
        <v>0</v>
      </c>
      <c r="G19" s="177">
        <v>0</v>
      </c>
      <c r="H19" s="86">
        <v>0</v>
      </c>
      <c r="I19" s="86">
        <v>0</v>
      </c>
      <c r="J19" s="86">
        <v>0</v>
      </c>
      <c r="K19" s="86">
        <v>0</v>
      </c>
      <c r="L19" s="133"/>
      <c r="M19" s="96">
        <v>-0.58950000000000002</v>
      </c>
      <c r="N19" s="96">
        <v>-1.1196712365717816</v>
      </c>
      <c r="O19" s="96">
        <v>-1.41</v>
      </c>
      <c r="P19" s="96">
        <v>-1.5693945846648856</v>
      </c>
      <c r="Q19" s="109">
        <v>-7.3537970490028595E-2</v>
      </c>
    </row>
    <row r="20" spans="1:17">
      <c r="A20" s="61">
        <v>0</v>
      </c>
      <c r="B20" s="147" t="s">
        <v>93</v>
      </c>
      <c r="C20" s="160" t="str">
        <f>_xll.BDP(B20,"short name")</f>
        <v>China Renminbi Spot</v>
      </c>
      <c r="D20" s="179">
        <v>0</v>
      </c>
      <c r="E20" s="177">
        <v>-1.9103777697786362</v>
      </c>
      <c r="F20" s="177">
        <v>0</v>
      </c>
      <c r="G20" s="177">
        <v>0</v>
      </c>
      <c r="H20" s="86">
        <v>0</v>
      </c>
      <c r="I20" s="86">
        <v>0</v>
      </c>
      <c r="J20" s="86">
        <v>-3.5770924758273095</v>
      </c>
      <c r="K20" s="86">
        <v>0</v>
      </c>
      <c r="L20" s="133"/>
      <c r="M20" s="96">
        <v>-0.18149999999999999</v>
      </c>
      <c r="N20" s="96">
        <v>-0.83520972857845244</v>
      </c>
      <c r="O20" s="96">
        <v>-0.88</v>
      </c>
      <c r="P20" s="96">
        <v>-1.6960665351910464</v>
      </c>
      <c r="Q20" s="109">
        <v>-2.4168114779510019</v>
      </c>
    </row>
    <row r="21" spans="1:17">
      <c r="A21" s="61">
        <v>0</v>
      </c>
      <c r="B21" s="147" t="s">
        <v>95</v>
      </c>
      <c r="C21" s="160" t="str">
        <f>_xll.BDP(B21,"short name")</f>
        <v>AP Dollar Index</v>
      </c>
      <c r="D21" s="179">
        <v>0</v>
      </c>
      <c r="E21" s="177">
        <v>0</v>
      </c>
      <c r="F21" s="177">
        <v>0</v>
      </c>
      <c r="G21" s="177">
        <v>0</v>
      </c>
      <c r="H21" s="86">
        <v>0</v>
      </c>
      <c r="I21" s="86">
        <v>0</v>
      </c>
      <c r="J21" s="86">
        <v>0</v>
      </c>
      <c r="K21" s="86">
        <v>3.7082763175439233</v>
      </c>
      <c r="L21" s="133"/>
      <c r="M21" s="96">
        <v>0.08</v>
      </c>
      <c r="N21" s="96">
        <v>0.40970197333537867</v>
      </c>
      <c r="O21" s="96">
        <v>0.47</v>
      </c>
      <c r="P21" s="96">
        <v>1.1889860649373485</v>
      </c>
      <c r="Q21" s="109">
        <v>2.2033964187274799</v>
      </c>
    </row>
    <row r="22" spans="1:17">
      <c r="A22" s="61">
        <v>0</v>
      </c>
      <c r="B22" s="147" t="s">
        <v>330</v>
      </c>
      <c r="C22" s="160" t="str">
        <f>_xll.BDP(B22,"short name")</f>
        <v>JPY-AUD X-RATE (x100)</v>
      </c>
      <c r="D22" s="179">
        <v>0</v>
      </c>
      <c r="E22" s="177">
        <v>0</v>
      </c>
      <c r="F22" s="177">
        <v>0</v>
      </c>
      <c r="G22" s="177">
        <v>0</v>
      </c>
      <c r="H22" s="86">
        <v>0</v>
      </c>
      <c r="I22" s="86">
        <v>0</v>
      </c>
      <c r="J22" s="86">
        <v>0</v>
      </c>
      <c r="K22" s="86">
        <v>0</v>
      </c>
      <c r="L22" s="133"/>
      <c r="M22" s="96">
        <v>5.2400000000000002E-2</v>
      </c>
      <c r="N22" s="96">
        <v>0.25166286448393299</v>
      </c>
      <c r="O22" s="96">
        <v>-1.1499999999999999</v>
      </c>
      <c r="P22" s="96">
        <v>-0.70344561447076326</v>
      </c>
      <c r="Q22" s="109">
        <v>-0.57288144761583959</v>
      </c>
    </row>
    <row r="23" spans="1:17">
      <c r="A23" s="61">
        <v>0</v>
      </c>
      <c r="B23" s="147" t="s">
        <v>549</v>
      </c>
      <c r="C23" s="160" t="str">
        <f>_xll.BDP(B23,"short name")</f>
        <v>CNY onshore/offshore</v>
      </c>
      <c r="D23" s="179">
        <v>0</v>
      </c>
      <c r="E23" s="177">
        <v>0</v>
      </c>
      <c r="F23" s="177">
        <v>0</v>
      </c>
      <c r="G23" s="177">
        <v>0</v>
      </c>
      <c r="H23" s="86">
        <v>0</v>
      </c>
      <c r="I23" s="86">
        <v>0</v>
      </c>
      <c r="J23" s="86">
        <v>0</v>
      </c>
      <c r="K23" s="86">
        <v>0</v>
      </c>
      <c r="L23" s="133"/>
      <c r="M23" s="96">
        <v>-3.6299999999999999E-2</v>
      </c>
      <c r="N23" s="96">
        <v>-0.21067876887420361</v>
      </c>
      <c r="O23" s="96">
        <v>7.9500000000000001E-2</v>
      </c>
      <c r="P23" s="96">
        <v>0.38657883007065097</v>
      </c>
      <c r="Q23" s="109">
        <v>0.26104291536538982</v>
      </c>
    </row>
    <row r="24" spans="1:17">
      <c r="A24" s="61">
        <v>0</v>
      </c>
      <c r="B24" s="147" t="s">
        <v>470</v>
      </c>
      <c r="C24" s="160" t="str">
        <f>_xll.BDP(B24,"short name")</f>
        <v>BI GL Mbl Hndset Mfg Cmp</v>
      </c>
      <c r="D24" s="179">
        <v>-0.55969058863634513</v>
      </c>
      <c r="E24" s="177">
        <v>-1.1659746073879458</v>
      </c>
      <c r="F24" s="177">
        <v>0</v>
      </c>
      <c r="G24" s="177">
        <v>0</v>
      </c>
      <c r="H24" s="86">
        <v>0</v>
      </c>
      <c r="I24" s="86">
        <v>0</v>
      </c>
      <c r="J24" s="86">
        <v>0</v>
      </c>
      <c r="K24" s="86">
        <v>0</v>
      </c>
      <c r="L24" s="133"/>
      <c r="M24" s="96">
        <v>1.44</v>
      </c>
      <c r="N24" s="96">
        <v>1.9319391083948185</v>
      </c>
      <c r="O24" s="96">
        <v>2.06</v>
      </c>
      <c r="P24" s="96">
        <v>1.2127711645032548</v>
      </c>
      <c r="Q24" s="109">
        <v>9.2668097610913824E-2</v>
      </c>
    </row>
    <row r="25" spans="1:17">
      <c r="A25" s="61">
        <v>0</v>
      </c>
      <c r="B25" s="110" t="s">
        <v>558</v>
      </c>
      <c r="C25" s="160" t="str">
        <f>_xll.BDP(B25,"short name")</f>
        <v>WitsView Market Confidence Ind</v>
      </c>
      <c r="D25" s="179">
        <v>0</v>
      </c>
      <c r="E25" s="177">
        <v>0</v>
      </c>
      <c r="F25" s="177">
        <v>0</v>
      </c>
      <c r="G25" s="177">
        <v>0</v>
      </c>
      <c r="H25" s="86">
        <v>0</v>
      </c>
      <c r="I25" s="86">
        <v>0</v>
      </c>
      <c r="J25" s="86">
        <v>0</v>
      </c>
      <c r="K25" s="86">
        <v>0</v>
      </c>
      <c r="L25" s="133"/>
      <c r="M25" s="96">
        <v>-0.06</v>
      </c>
      <c r="N25" s="96">
        <v>-8.7066030896010227E-2</v>
      </c>
      <c r="O25" s="96">
        <v>0.48</v>
      </c>
      <c r="P25" s="96">
        <v>0.10966636374659663</v>
      </c>
      <c r="Q25" s="109">
        <v>-0.78276515099433841</v>
      </c>
    </row>
    <row r="26" spans="1:17">
      <c r="A26" s="61">
        <v>0</v>
      </c>
      <c r="B26" s="147" t="s">
        <v>471</v>
      </c>
      <c r="C26" s="160" t="str">
        <f>_xll.BDP(B26,"short name")</f>
        <v>BI GL Disp TV Manuf Cmp</v>
      </c>
      <c r="D26" s="179">
        <v>0</v>
      </c>
      <c r="E26" s="177">
        <v>0</v>
      </c>
      <c r="F26" s="177">
        <v>0</v>
      </c>
      <c r="G26" s="177">
        <v>0</v>
      </c>
      <c r="H26" s="86">
        <v>0</v>
      </c>
      <c r="I26" s="86">
        <v>0</v>
      </c>
      <c r="J26" s="86">
        <v>-0.41790919242055857</v>
      </c>
      <c r="K26" s="86">
        <v>0</v>
      </c>
      <c r="L26" s="133"/>
      <c r="M26" s="96">
        <v>0.66</v>
      </c>
      <c r="N26" s="96">
        <v>0.83144488925066318</v>
      </c>
      <c r="O26" s="96">
        <v>-0.45</v>
      </c>
      <c r="P26" s="96">
        <v>-0.16925476397851791</v>
      </c>
      <c r="Q26" s="109">
        <v>-1.3965186728165535</v>
      </c>
    </row>
    <row r="27" spans="1:17" s="115" customFormat="1">
      <c r="A27" s="61">
        <v>0</v>
      </c>
      <c r="B27" s="147" t="s">
        <v>479</v>
      </c>
      <c r="C27" s="160" t="str">
        <f>_xll.BDP(B27,"short name")</f>
        <v>BI GL Dis Pan NoFlat Cmp</v>
      </c>
      <c r="D27" s="180">
        <v>-0.23172048599270892</v>
      </c>
      <c r="E27" s="82">
        <v>0.2731889169467871</v>
      </c>
      <c r="F27" s="82">
        <v>0</v>
      </c>
      <c r="G27" s="82">
        <v>0</v>
      </c>
      <c r="H27" s="83">
        <v>0</v>
      </c>
      <c r="I27" s="83">
        <v>0</v>
      </c>
      <c r="J27" s="83">
        <v>0</v>
      </c>
      <c r="K27" s="83">
        <v>0</v>
      </c>
      <c r="L27" s="134"/>
      <c r="M27" s="84">
        <v>-0.41</v>
      </c>
      <c r="N27" s="96">
        <v>-0.69656461821255955</v>
      </c>
      <c r="O27" s="84">
        <v>3.12</v>
      </c>
      <c r="P27" s="96">
        <v>1.0192767759996215</v>
      </c>
      <c r="Q27" s="85">
        <v>2.4214987670386123</v>
      </c>
    </row>
    <row r="28" spans="1:17" s="115" customFormat="1">
      <c r="A28" s="61">
        <v>0</v>
      </c>
      <c r="B28" s="147" t="s">
        <v>480</v>
      </c>
      <c r="C28" s="160" t="str">
        <f>_xll.BDP(B28,"short name")</f>
        <v>BI GL Cmp Glass Mfc Cmp</v>
      </c>
      <c r="D28" s="180">
        <v>0</v>
      </c>
      <c r="E28" s="82">
        <v>0.5355809677304525</v>
      </c>
      <c r="F28" s="82">
        <v>0</v>
      </c>
      <c r="G28" s="82">
        <v>0</v>
      </c>
      <c r="H28" s="83">
        <v>0</v>
      </c>
      <c r="I28" s="83">
        <v>0</v>
      </c>
      <c r="J28" s="83">
        <v>-0.62487428478572837</v>
      </c>
      <c r="K28" s="83">
        <v>0</v>
      </c>
      <c r="L28" s="134"/>
      <c r="M28" s="84">
        <v>0.66</v>
      </c>
      <c r="N28" s="96">
        <v>0.74061945376366423</v>
      </c>
      <c r="O28" s="84">
        <v>0.01</v>
      </c>
      <c r="P28" s="96">
        <v>-2.7277123874000355E-2</v>
      </c>
      <c r="Q28" s="85">
        <v>-0.99835868938006134</v>
      </c>
    </row>
    <row r="29" spans="1:17" s="115" customFormat="1">
      <c r="A29" s="61">
        <v>0</v>
      </c>
      <c r="B29" s="147" t="s">
        <v>27</v>
      </c>
      <c r="C29" s="160" t="str">
        <f>_xll.BDP(B29,"short name")</f>
        <v>NITTO DENKO CORP</v>
      </c>
      <c r="D29" s="180">
        <v>0.26342152840618982</v>
      </c>
      <c r="E29" s="82">
        <v>0</v>
      </c>
      <c r="F29" s="82">
        <v>0</v>
      </c>
      <c r="G29" s="82">
        <v>0</v>
      </c>
      <c r="H29" s="83">
        <v>0</v>
      </c>
      <c r="I29" s="83">
        <v>0</v>
      </c>
      <c r="J29" s="83">
        <v>0</v>
      </c>
      <c r="K29" s="83">
        <v>-0.51805628172471507</v>
      </c>
      <c r="L29" s="134"/>
      <c r="M29" s="84">
        <v>0.30259999999999998</v>
      </c>
      <c r="N29" s="96">
        <v>0.13540301473575761</v>
      </c>
      <c r="O29" s="84">
        <v>0.2712</v>
      </c>
      <c r="P29" s="96">
        <v>-9.2551233017365245E-2</v>
      </c>
      <c r="Q29" s="85">
        <v>0.1992042661001456</v>
      </c>
    </row>
    <row r="30" spans="1:17" s="115" customFormat="1">
      <c r="A30" s="61">
        <v>0</v>
      </c>
      <c r="B30" s="147" t="s">
        <v>600</v>
      </c>
      <c r="C30" s="160" t="str">
        <f>_xll.BDP(B30,"short name")</f>
        <v>FUJIFILM HOLDING</v>
      </c>
      <c r="D30" s="180">
        <v>0</v>
      </c>
      <c r="E30" s="82">
        <v>0</v>
      </c>
      <c r="F30" s="82">
        <v>0</v>
      </c>
      <c r="G30" s="82">
        <v>0</v>
      </c>
      <c r="H30" s="83">
        <v>0</v>
      </c>
      <c r="I30" s="83">
        <v>0</v>
      </c>
      <c r="J30" s="83">
        <v>0</v>
      </c>
      <c r="K30" s="83">
        <v>0</v>
      </c>
      <c r="L30" s="134"/>
      <c r="M30" s="84">
        <v>1.7084000000000001</v>
      </c>
      <c r="N30" s="96">
        <v>1.1655969221839879</v>
      </c>
      <c r="O30" s="84">
        <v>1.5129999999999999</v>
      </c>
      <c r="P30" s="96">
        <v>0.50581120606273988</v>
      </c>
      <c r="Q30" s="85">
        <v>1.7852055344481106</v>
      </c>
    </row>
    <row r="31" spans="1:17" s="115" customFormat="1">
      <c r="A31" s="61">
        <v>0</v>
      </c>
      <c r="B31" s="147" t="s">
        <v>468</v>
      </c>
      <c r="C31" s="160" t="str">
        <f>_xll.BDP(B31,"short name")</f>
        <v>SONY CORP</v>
      </c>
      <c r="D31" s="180">
        <v>0</v>
      </c>
      <c r="E31" s="82">
        <v>0</v>
      </c>
      <c r="F31" s="82">
        <v>0</v>
      </c>
      <c r="G31" s="82">
        <v>0</v>
      </c>
      <c r="H31" s="83">
        <v>0</v>
      </c>
      <c r="I31" s="83">
        <v>0</v>
      </c>
      <c r="J31" s="83">
        <v>0</v>
      </c>
      <c r="K31" s="83">
        <v>0</v>
      </c>
      <c r="L31" s="134"/>
      <c r="M31" s="84">
        <v>2.8810000000000002</v>
      </c>
      <c r="N31" s="96">
        <v>2.2350922445460597</v>
      </c>
      <c r="O31" s="84">
        <v>1.9824999999999999</v>
      </c>
      <c r="P31" s="96">
        <v>0.56166978691382363</v>
      </c>
      <c r="Q31" s="85">
        <v>8.0849083586678028E-2</v>
      </c>
    </row>
    <row r="32" spans="1:17" s="115" customFormat="1">
      <c r="A32" s="61">
        <v>0</v>
      </c>
      <c r="B32" s="147" t="s">
        <v>473</v>
      </c>
      <c r="C32" s="160" t="str">
        <f>_xll.BDP(B32,"short name")</f>
        <v>MSCI World/Leisure Eq&amp;Pr</v>
      </c>
      <c r="D32" s="180">
        <v>0</v>
      </c>
      <c r="E32" s="82">
        <v>0</v>
      </c>
      <c r="F32" s="82">
        <v>0</v>
      </c>
      <c r="G32" s="82">
        <v>0</v>
      </c>
      <c r="H32" s="83">
        <v>0</v>
      </c>
      <c r="I32" s="83">
        <v>0</v>
      </c>
      <c r="J32" s="83">
        <v>0</v>
      </c>
      <c r="K32" s="83">
        <v>0</v>
      </c>
      <c r="L32" s="134"/>
      <c r="M32" s="84">
        <v>-0.44</v>
      </c>
      <c r="N32" s="96">
        <v>-0.38897458113485334</v>
      </c>
      <c r="O32" s="84">
        <v>-0.23</v>
      </c>
      <c r="P32" s="96">
        <v>0.18259461993026227</v>
      </c>
      <c r="Q32" s="85">
        <v>-1.8451224728797351</v>
      </c>
    </row>
    <row r="33" spans="1:17" s="115" customFormat="1">
      <c r="A33" s="61">
        <v>0</v>
      </c>
      <c r="B33" s="147" t="s">
        <v>474</v>
      </c>
      <c r="C33" s="160" t="str">
        <f>_xll.BDP(B33,"short name")</f>
        <v>BI NA LG Entrtnmnt Val</v>
      </c>
      <c r="D33" s="180">
        <v>0</v>
      </c>
      <c r="E33" s="82">
        <v>0</v>
      </c>
      <c r="F33" s="82">
        <v>0</v>
      </c>
      <c r="G33" s="82">
        <v>0</v>
      </c>
      <c r="H33" s="83">
        <v>1.0731909579648473</v>
      </c>
      <c r="I33" s="83">
        <v>0</v>
      </c>
      <c r="J33" s="83">
        <v>0</v>
      </c>
      <c r="K33" s="83">
        <v>0.72706620227510754</v>
      </c>
      <c r="L33" s="134"/>
      <c r="M33" s="84">
        <v>0.6</v>
      </c>
      <c r="N33" s="96">
        <v>0.64641226403529517</v>
      </c>
      <c r="O33" s="84">
        <v>0.81</v>
      </c>
      <c r="P33" s="96">
        <v>0.40808845742536032</v>
      </c>
      <c r="Q33" s="85">
        <v>-0.38248899837314904</v>
      </c>
    </row>
    <row r="34" spans="1:17" s="115" customFormat="1">
      <c r="A34" s="61">
        <v>0</v>
      </c>
      <c r="B34" s="147" t="s">
        <v>469</v>
      </c>
      <c r="C34" s="160" t="str">
        <f>_xll.BDP(B34,"short name")</f>
        <v>BI GL Cmp Stor Val</v>
      </c>
      <c r="D34" s="180">
        <v>0</v>
      </c>
      <c r="E34" s="82">
        <v>0</v>
      </c>
      <c r="F34" s="82">
        <v>0</v>
      </c>
      <c r="G34" s="82">
        <v>0</v>
      </c>
      <c r="H34" s="83">
        <v>0</v>
      </c>
      <c r="I34" s="83">
        <v>0</v>
      </c>
      <c r="J34" s="83">
        <v>0.99576952793101448</v>
      </c>
      <c r="K34" s="83">
        <v>0</v>
      </c>
      <c r="L34" s="134"/>
      <c r="M34" s="84">
        <v>0.17</v>
      </c>
      <c r="N34" s="96">
        <v>0.3058441168631878</v>
      </c>
      <c r="O34" s="84">
        <v>0.56999999999999995</v>
      </c>
      <c r="P34" s="96">
        <v>0.61287490981287662</v>
      </c>
      <c r="Q34" s="85">
        <v>-1.6575835382966564</v>
      </c>
    </row>
    <row r="35" spans="1:17" s="115" customFormat="1">
      <c r="A35" s="61">
        <v>0</v>
      </c>
      <c r="B35" s="147" t="s">
        <v>334</v>
      </c>
      <c r="C35" s="160" t="str">
        <f>_xll.BDP(B35,"short name")</f>
        <v>BBG WORLD COMPUTERS INDX</v>
      </c>
      <c r="D35" s="180">
        <v>0</v>
      </c>
      <c r="E35" s="82">
        <v>0</v>
      </c>
      <c r="F35" s="82">
        <v>0</v>
      </c>
      <c r="G35" s="82">
        <v>0</v>
      </c>
      <c r="H35" s="83">
        <v>0</v>
      </c>
      <c r="I35" s="83">
        <v>0</v>
      </c>
      <c r="J35" s="83">
        <v>0</v>
      </c>
      <c r="K35" s="83">
        <v>0</v>
      </c>
      <c r="L35" s="134"/>
      <c r="M35" s="84">
        <v>0.12</v>
      </c>
      <c r="N35" s="96">
        <v>0.10614279573458854</v>
      </c>
      <c r="O35" s="84">
        <v>1.1400000000000001</v>
      </c>
      <c r="P35" s="96">
        <v>0.60968934907114436</v>
      </c>
      <c r="Q35" s="85">
        <v>1.6116285643188335</v>
      </c>
    </row>
    <row r="36" spans="1:17" s="115" customFormat="1">
      <c r="A36" s="61">
        <v>0</v>
      </c>
      <c r="B36" s="147" t="s">
        <v>477</v>
      </c>
      <c r="C36" s="160" t="str">
        <f>_xll.BDP(B36,"short name")</f>
        <v>Semi &amp; Semi Equip PR USD</v>
      </c>
      <c r="D36" s="180">
        <v>0</v>
      </c>
      <c r="E36" s="82">
        <v>-0.19858087417661632</v>
      </c>
      <c r="F36" s="82">
        <v>0</v>
      </c>
      <c r="G36" s="82">
        <v>0</v>
      </c>
      <c r="H36" s="83">
        <v>0.61108412076426044</v>
      </c>
      <c r="I36" s="83">
        <v>0</v>
      </c>
      <c r="J36" s="83">
        <v>0.56977913294725746</v>
      </c>
      <c r="K36" s="83">
        <v>0</v>
      </c>
      <c r="L36" s="134"/>
      <c r="M36" s="84">
        <v>-1.6560000000000001</v>
      </c>
      <c r="N36" s="96">
        <v>-1.0142891756100771</v>
      </c>
      <c r="O36" s="84">
        <v>-1.6619999999999999</v>
      </c>
      <c r="P36" s="96">
        <v>-0.43313007692300687</v>
      </c>
      <c r="Q36" s="85">
        <v>-0.43858796397708649</v>
      </c>
    </row>
    <row r="37" spans="1:17" s="115" customFormat="1">
      <c r="A37" s="61">
        <v>0</v>
      </c>
      <c r="B37" s="147" t="s">
        <v>333</v>
      </c>
      <c r="C37" s="160" t="str">
        <f>_xll.BDP(B37,"short name")</f>
        <v>BI GL Semi Composite Idx</v>
      </c>
      <c r="D37" s="180">
        <v>0</v>
      </c>
      <c r="E37" s="82">
        <v>0</v>
      </c>
      <c r="F37" s="82">
        <v>0</v>
      </c>
      <c r="G37" s="82">
        <v>0</v>
      </c>
      <c r="H37" s="83">
        <v>0</v>
      </c>
      <c r="I37" s="83">
        <v>0</v>
      </c>
      <c r="J37" s="83">
        <v>0</v>
      </c>
      <c r="K37" s="83">
        <v>0.44245317374998233</v>
      </c>
      <c r="L37" s="134"/>
      <c r="M37" s="84">
        <v>0.46</v>
      </c>
      <c r="N37" s="96">
        <v>0.45096206357430957</v>
      </c>
      <c r="O37" s="84">
        <v>1.43</v>
      </c>
      <c r="P37" s="96">
        <v>0.68226411359875105</v>
      </c>
      <c r="Q37" s="85">
        <v>-0.84065259772199952</v>
      </c>
    </row>
    <row r="38" spans="1:17">
      <c r="A38" s="61">
        <v>1</v>
      </c>
      <c r="B38" s="178" t="s">
        <v>548</v>
      </c>
      <c r="C38" s="160" t="str">
        <f>_xll.BDP(B38,"short name")</f>
        <v>GUGGENHEIM SOLAR</v>
      </c>
      <c r="D38" s="179">
        <v>0.18244586070570074</v>
      </c>
      <c r="E38" s="177">
        <v>0.1696100435630945</v>
      </c>
      <c r="F38" s="177">
        <v>7.9309755157147152E-2</v>
      </c>
      <c r="G38" s="177">
        <v>0.49032494894569062</v>
      </c>
      <c r="H38" s="86">
        <v>0.17845559026925953</v>
      </c>
      <c r="I38" s="86">
        <v>0</v>
      </c>
      <c r="J38" s="86">
        <v>0.446836281976767</v>
      </c>
      <c r="K38" s="86">
        <v>0.44129920058700312</v>
      </c>
      <c r="L38" s="133"/>
      <c r="M38" s="96">
        <v>0.38450000000000001</v>
      </c>
      <c r="N38" s="96">
        <v>0.12029631602293001</v>
      </c>
      <c r="O38" s="96">
        <v>1.1854</v>
      </c>
      <c r="P38" s="96">
        <v>-7.3214730714637544E-3</v>
      </c>
      <c r="Q38" s="109">
        <v>0.9514442675743584</v>
      </c>
    </row>
    <row r="39" spans="1:17">
      <c r="A39" s="61">
        <v>1</v>
      </c>
      <c r="B39" s="178" t="s">
        <v>645</v>
      </c>
      <c r="C39" s="160" t="str">
        <f>_xll.BDP(B39,"short name")</f>
        <v>APPLE INC</v>
      </c>
      <c r="D39" s="179">
        <v>0.11401028424387774</v>
      </c>
      <c r="E39" s="177">
        <v>0.10016927921975975</v>
      </c>
      <c r="F39" s="177">
        <v>-4.4797782958186927E-2</v>
      </c>
      <c r="G39" s="177">
        <v>7.1612049470816105E-2</v>
      </c>
      <c r="H39" s="86">
        <v>-0.58233039920301011</v>
      </c>
      <c r="I39" s="86">
        <v>0</v>
      </c>
      <c r="J39" s="86">
        <v>0.1552851121472455</v>
      </c>
      <c r="K39" s="86">
        <v>0.36525229948450078</v>
      </c>
      <c r="L39" s="133"/>
      <c r="M39" s="96">
        <v>0.12889999999999999</v>
      </c>
      <c r="N39" s="96">
        <v>2.2968533764452195E-2</v>
      </c>
      <c r="O39" s="96">
        <v>1.994</v>
      </c>
      <c r="P39" s="96">
        <v>0.60179314595028099</v>
      </c>
      <c r="Q39" s="109">
        <v>1.8562037500161412</v>
      </c>
    </row>
    <row r="40" spans="1:17">
      <c r="A40" s="61">
        <v>0</v>
      </c>
      <c r="B40" s="90" t="s">
        <v>569</v>
      </c>
      <c r="C40" s="160" t="str">
        <f>_xll.BDP(B40,"short name")</f>
        <v>LCD TV Units</v>
      </c>
      <c r="D40" s="179">
        <v>0</v>
      </c>
      <c r="E40" s="177">
        <v>0</v>
      </c>
      <c r="F40" s="177">
        <v>0</v>
      </c>
      <c r="G40" s="177">
        <v>0</v>
      </c>
      <c r="H40" s="86">
        <v>0</v>
      </c>
      <c r="I40" s="86">
        <v>0</v>
      </c>
      <c r="J40" s="86">
        <v>12.765520083427752</v>
      </c>
      <c r="K40" s="86">
        <v>0</v>
      </c>
      <c r="L40" s="133" t="str">
        <f>_xll.BDP(B40,$L$5)</f>
        <v>7/31/2017</v>
      </c>
      <c r="M40" s="96">
        <v>0</v>
      </c>
      <c r="N40" s="96">
        <v>0</v>
      </c>
      <c r="O40" s="96">
        <v>-3</v>
      </c>
      <c r="P40" s="96">
        <v>-0.46003680441658895</v>
      </c>
      <c r="Q40" s="109">
        <v>0.30045095929789872</v>
      </c>
    </row>
    <row r="41" spans="1:17">
      <c r="A41" s="61">
        <v>0</v>
      </c>
      <c r="B41" s="91" t="s">
        <v>570</v>
      </c>
      <c r="C41" s="161" t="str">
        <f>_xll.BDP(B41,"short name")</f>
        <v>LCD Tablets Units</v>
      </c>
      <c r="D41" s="179">
        <v>0</v>
      </c>
      <c r="E41" s="177">
        <v>0</v>
      </c>
      <c r="F41" s="177">
        <v>0</v>
      </c>
      <c r="G41" s="177">
        <v>0</v>
      </c>
      <c r="H41" s="112">
        <v>0</v>
      </c>
      <c r="I41" s="112">
        <v>0</v>
      </c>
      <c r="J41" s="112">
        <v>0</v>
      </c>
      <c r="K41" s="112">
        <v>2.886585273065299</v>
      </c>
      <c r="L41" s="135" t="str">
        <f>_xll.BDP(B41,$L$5)</f>
        <v>7/31/2017</v>
      </c>
      <c r="M41" s="113">
        <v>0</v>
      </c>
      <c r="N41" s="113">
        <v>0</v>
      </c>
      <c r="O41" s="113">
        <v>-7</v>
      </c>
      <c r="P41" s="113">
        <v>-0.62635358172977929</v>
      </c>
      <c r="Q41" s="114">
        <v>5.5978328592112027E-2</v>
      </c>
    </row>
    <row r="42" spans="1:17">
      <c r="C42" s="139"/>
      <c r="D42" s="59"/>
      <c r="E42" s="59"/>
      <c r="F42" s="59"/>
      <c r="G42" s="59"/>
      <c r="H42" s="60"/>
      <c r="I42" s="60"/>
      <c r="J42" s="60"/>
      <c r="K42" s="60"/>
      <c r="L42" s="60"/>
    </row>
    <row r="47" spans="1:17">
      <c r="B47" s="141" t="s">
        <v>332</v>
      </c>
      <c r="C47" s="140" t="str">
        <f>_xll.BDP(B47,"short name")</f>
        <v>global computer</v>
      </c>
      <c r="D47" s="59"/>
      <c r="E47" s="59"/>
      <c r="F47" s="59"/>
      <c r="G47" s="59"/>
      <c r="H47" s="60"/>
      <c r="I47" s="60"/>
      <c r="J47" s="60"/>
      <c r="K47" s="60"/>
      <c r="L47" s="60"/>
    </row>
  </sheetData>
  <conditionalFormatting sqref="D47:K47 D6:K42">
    <cfRule type="cellIs" dxfId="35" priority="9" operator="equal">
      <formula>0</formula>
    </cfRule>
  </conditionalFormatting>
  <conditionalFormatting sqref="D6:K41">
    <cfRule type="cellIs" dxfId="34" priority="7" operator="equal">
      <formula>0</formula>
    </cfRule>
  </conditionalFormatting>
  <conditionalFormatting sqref="N1:N1048576">
    <cfRule type="cellIs" dxfId="33" priority="3" operator="lessThan">
      <formula>-0.8</formula>
    </cfRule>
    <cfRule type="cellIs" dxfId="32" priority="4" operator="greaterThan">
      <formula>0.8</formula>
    </cfRule>
  </conditionalFormatting>
  <conditionalFormatting sqref="P1:P1048576">
    <cfRule type="cellIs" dxfId="31" priority="1" operator="lessThan">
      <formula>-0.8</formula>
    </cfRule>
    <cfRule type="cellIs" dxfId="30" priority="2" operator="greater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N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J6" sqref="J6:N42"/>
    </sheetView>
  </sheetViews>
  <sheetFormatPr defaultRowHeight="12.75"/>
  <cols>
    <col min="1" max="1" width="28.28515625" style="25" bestFit="1" customWidth="1"/>
    <col min="2" max="2" width="14" style="25" customWidth="1"/>
    <col min="3" max="3" width="26.28515625" style="25" bestFit="1" customWidth="1"/>
    <col min="4" max="4" width="12" style="25" bestFit="1" customWidth="1"/>
    <col min="5" max="5" width="12" style="25" customWidth="1"/>
    <col min="6" max="6" width="8.42578125" style="25" bestFit="1" customWidth="1"/>
    <col min="7" max="7" width="9.7109375" style="25" bestFit="1" customWidth="1"/>
    <col min="8" max="8" width="9.5703125" style="25" bestFit="1" customWidth="1"/>
    <col min="9" max="9" width="9.5703125" style="25" customWidth="1"/>
    <col min="10" max="14" width="9.140625" style="98"/>
    <col min="15" max="16384" width="9.140625" style="25"/>
  </cols>
  <sheetData>
    <row r="1" spans="1:14">
      <c r="D1" s="148" t="s">
        <v>603</v>
      </c>
      <c r="E1" s="148" t="s">
        <v>701</v>
      </c>
      <c r="F1" s="148" t="s">
        <v>156</v>
      </c>
      <c r="G1" s="148" t="s">
        <v>164</v>
      </c>
      <c r="H1" s="148" t="s">
        <v>520</v>
      </c>
      <c r="I1" s="148"/>
    </row>
    <row r="2" spans="1:14">
      <c r="C2" s="27"/>
      <c r="D2" s="142" t="s">
        <v>484</v>
      </c>
      <c r="E2" s="142" t="s">
        <v>484</v>
      </c>
      <c r="F2" s="142" t="s">
        <v>503</v>
      </c>
      <c r="G2" s="142" t="s">
        <v>503</v>
      </c>
      <c r="H2" s="142" t="s">
        <v>503</v>
      </c>
      <c r="I2" s="144"/>
    </row>
    <row r="3" spans="1:14">
      <c r="C3" s="27"/>
      <c r="D3" s="142"/>
      <c r="E3" s="142"/>
      <c r="F3" s="142"/>
      <c r="G3" s="142"/>
      <c r="H3" s="142"/>
      <c r="I3" s="144"/>
    </row>
    <row r="4" spans="1:14">
      <c r="C4" s="106"/>
      <c r="D4" s="142"/>
      <c r="E4" s="142"/>
      <c r="F4" s="142"/>
      <c r="G4" s="142"/>
      <c r="H4" s="142"/>
      <c r="I4" s="144"/>
    </row>
    <row r="5" spans="1:14">
      <c r="B5" s="100" t="s">
        <v>606</v>
      </c>
      <c r="C5" s="101" t="s">
        <v>607</v>
      </c>
      <c r="D5" s="162" t="s">
        <v>638</v>
      </c>
      <c r="E5" s="142"/>
      <c r="F5" s="142"/>
      <c r="G5" s="142"/>
      <c r="H5" s="142"/>
      <c r="I5" s="146" t="s">
        <v>608</v>
      </c>
      <c r="J5" s="107" t="s">
        <v>599</v>
      </c>
      <c r="K5" s="107" t="s">
        <v>597</v>
      </c>
      <c r="L5" s="107" t="s">
        <v>598</v>
      </c>
      <c r="M5" s="107" t="s">
        <v>595</v>
      </c>
      <c r="N5" s="108" t="s">
        <v>596</v>
      </c>
    </row>
    <row r="6" spans="1:14">
      <c r="A6" s="25">
        <v>0</v>
      </c>
      <c r="B6" s="87" t="s">
        <v>12</v>
      </c>
      <c r="C6" s="160" t="str">
        <f>_xll.BDP(B6,"short name")</f>
        <v>HANG SENG INDEX</v>
      </c>
      <c r="D6" s="179">
        <v>0</v>
      </c>
      <c r="E6" s="177">
        <v>0</v>
      </c>
      <c r="F6" s="177">
        <v>0</v>
      </c>
      <c r="G6" s="177">
        <v>0.66511788143256578</v>
      </c>
      <c r="H6" s="177">
        <v>0</v>
      </c>
      <c r="I6" s="133"/>
      <c r="J6" s="96">
        <v>1.19</v>
      </c>
      <c r="K6" s="96">
        <v>1.4385477852615753</v>
      </c>
      <c r="L6" s="96">
        <v>2.5300000000000002</v>
      </c>
      <c r="M6" s="96">
        <v>1.2512926499483432</v>
      </c>
      <c r="N6" s="109">
        <v>1.8921261821056885</v>
      </c>
    </row>
    <row r="7" spans="1:14">
      <c r="A7" s="25">
        <v>0</v>
      </c>
      <c r="B7" s="87" t="s">
        <v>90</v>
      </c>
      <c r="C7" s="160" t="str">
        <f>_xll.BDP(B7,"short name")</f>
        <v>SHANGHAI SE A SHARE INDX</v>
      </c>
      <c r="D7" s="179">
        <v>0</v>
      </c>
      <c r="E7" s="177">
        <v>0</v>
      </c>
      <c r="F7" s="177">
        <v>0</v>
      </c>
      <c r="G7" s="177">
        <v>0</v>
      </c>
      <c r="H7" s="177">
        <v>-0.89356577380478597</v>
      </c>
      <c r="I7" s="133"/>
      <c r="J7" s="96">
        <v>-0.05</v>
      </c>
      <c r="K7" s="96">
        <v>-0.29892213042752475</v>
      </c>
      <c r="L7" s="96">
        <v>2.3109999999999999</v>
      </c>
      <c r="M7" s="96">
        <v>1.7806424285232594</v>
      </c>
      <c r="N7" s="109">
        <v>2.2242015797953534</v>
      </c>
    </row>
    <row r="8" spans="1:14">
      <c r="A8" s="25">
        <v>0</v>
      </c>
      <c r="B8" s="87" t="s">
        <v>80</v>
      </c>
      <c r="C8" s="160" t="str">
        <f>_xll.BDP(B8,"short name")</f>
        <v>HANG SENG CHINA AH PREMI</v>
      </c>
      <c r="D8" s="179">
        <v>0</v>
      </c>
      <c r="E8" s="177">
        <v>0</v>
      </c>
      <c r="F8" s="177">
        <v>0</v>
      </c>
      <c r="G8" s="177">
        <v>0</v>
      </c>
      <c r="H8" s="177">
        <v>0</v>
      </c>
      <c r="I8" s="133"/>
      <c r="J8" s="96">
        <v>-1.05</v>
      </c>
      <c r="K8" s="96">
        <v>-1.6263964445769037</v>
      </c>
      <c r="L8" s="96">
        <v>0.22</v>
      </c>
      <c r="M8" s="96">
        <v>-0.25821752976397655</v>
      </c>
      <c r="N8" s="109">
        <v>1.3661261417661585</v>
      </c>
    </row>
    <row r="9" spans="1:14">
      <c r="A9" s="25">
        <v>0</v>
      </c>
      <c r="B9" s="87" t="s">
        <v>370</v>
      </c>
      <c r="C9" s="160" t="str">
        <f>_xll.BDP(B9,"short name")</f>
        <v>ISHARES MSCI EME</v>
      </c>
      <c r="D9" s="179">
        <v>0</v>
      </c>
      <c r="E9" s="177">
        <v>0</v>
      </c>
      <c r="F9" s="177">
        <v>0</v>
      </c>
      <c r="G9" s="177">
        <v>0.75899413814259586</v>
      </c>
      <c r="H9" s="177">
        <v>0</v>
      </c>
      <c r="I9" s="133"/>
      <c r="J9" s="96">
        <v>0.17899999999999999</v>
      </c>
      <c r="K9" s="96">
        <v>6.203726913158971E-2</v>
      </c>
      <c r="L9" s="96">
        <v>0.53900000000000003</v>
      </c>
      <c r="M9" s="96">
        <v>-4.8600795965135356E-2</v>
      </c>
      <c r="N9" s="109">
        <v>1.5921352352668741</v>
      </c>
    </row>
    <row r="10" spans="1:14">
      <c r="A10" s="25">
        <v>0</v>
      </c>
      <c r="B10" s="87" t="s">
        <v>11</v>
      </c>
      <c r="C10" s="160" t="str">
        <f>_xll.BDP(B10,"short name")</f>
        <v>TOPIX INDEX (TOKYO)</v>
      </c>
      <c r="D10" s="179">
        <v>0</v>
      </c>
      <c r="E10" s="177">
        <v>0</v>
      </c>
      <c r="F10" s="177">
        <v>0</v>
      </c>
      <c r="G10" s="177">
        <v>1.2671691112598562</v>
      </c>
      <c r="H10" s="177">
        <v>0</v>
      </c>
      <c r="I10" s="133"/>
      <c r="J10" s="96">
        <v>0.62</v>
      </c>
      <c r="K10" s="96">
        <v>1.1302338481033884</v>
      </c>
      <c r="L10" s="96">
        <v>0.47</v>
      </c>
      <c r="M10" s="96">
        <v>0.36261900067458164</v>
      </c>
      <c r="N10" s="109">
        <v>-0.27304294363049408</v>
      </c>
    </row>
    <row r="11" spans="1:14">
      <c r="A11" s="25">
        <v>0</v>
      </c>
      <c r="B11" s="87" t="s">
        <v>14</v>
      </c>
      <c r="C11" s="160" t="str">
        <f>_xll.BDP(B11,"short name")</f>
        <v>KOSPI INDEX</v>
      </c>
      <c r="D11" s="179">
        <v>0</v>
      </c>
      <c r="E11" s="177">
        <v>0</v>
      </c>
      <c r="F11" s="177">
        <v>0</v>
      </c>
      <c r="G11" s="177">
        <v>0</v>
      </c>
      <c r="H11" s="177">
        <v>0</v>
      </c>
      <c r="I11" s="133"/>
      <c r="J11" s="96">
        <v>0.32</v>
      </c>
      <c r="K11" s="96">
        <v>0.61264841759412414</v>
      </c>
      <c r="L11" s="96">
        <v>0.25</v>
      </c>
      <c r="M11" s="96">
        <v>0.24158573594765528</v>
      </c>
      <c r="N11" s="109">
        <v>-0.56036643679021458</v>
      </c>
    </row>
    <row r="12" spans="1:14">
      <c r="A12" s="25">
        <v>0</v>
      </c>
      <c r="B12" s="87" t="s">
        <v>13</v>
      </c>
      <c r="C12" s="160" t="str">
        <f>_xll.BDP(B12,"short name")</f>
        <v>TAIWAN TAIEX INDEX</v>
      </c>
      <c r="D12" s="179">
        <v>0</v>
      </c>
      <c r="E12" s="177">
        <v>0</v>
      </c>
      <c r="F12" s="177">
        <v>0</v>
      </c>
      <c r="G12" s="177">
        <v>-0.65273807416079344</v>
      </c>
      <c r="H12" s="177">
        <v>0</v>
      </c>
      <c r="I12" s="133"/>
      <c r="J12" s="96">
        <v>0.69</v>
      </c>
      <c r="K12" s="96">
        <v>1.1276345447962424</v>
      </c>
      <c r="L12" s="96">
        <v>1.56</v>
      </c>
      <c r="M12" s="96">
        <v>0.96117373592732636</v>
      </c>
      <c r="N12" s="109">
        <v>1.6326820838004574</v>
      </c>
    </row>
    <row r="13" spans="1:14">
      <c r="A13" s="25">
        <v>0</v>
      </c>
      <c r="B13" s="87" t="s">
        <v>16</v>
      </c>
      <c r="C13" s="160" t="str">
        <f>_xll.BDP(B13,"short name")</f>
        <v>MSCI EUROPE</v>
      </c>
      <c r="D13" s="179">
        <v>0</v>
      </c>
      <c r="E13" s="177">
        <v>0</v>
      </c>
      <c r="F13" s="177">
        <v>0</v>
      </c>
      <c r="G13" s="177">
        <v>0</v>
      </c>
      <c r="H13" s="177">
        <v>0</v>
      </c>
      <c r="I13" s="133"/>
      <c r="J13" s="96">
        <v>-1.02</v>
      </c>
      <c r="K13" s="96">
        <v>-1.466157978242546</v>
      </c>
      <c r="L13" s="96">
        <v>-1.8900000000000001</v>
      </c>
      <c r="M13" s="96">
        <v>-1.6023848112033154</v>
      </c>
      <c r="N13" s="109">
        <v>-2.2925100875959177</v>
      </c>
    </row>
    <row r="14" spans="1:14">
      <c r="A14" s="25">
        <v>0</v>
      </c>
      <c r="B14" s="87" t="s">
        <v>91</v>
      </c>
      <c r="C14" s="160" t="str">
        <f>_xll.BDP(B14,"short name")</f>
        <v>S&amp;P/ASX 200 INDEX</v>
      </c>
      <c r="D14" s="179">
        <v>0</v>
      </c>
      <c r="E14" s="177">
        <v>0</v>
      </c>
      <c r="F14" s="177">
        <v>0</v>
      </c>
      <c r="G14" s="177">
        <v>0</v>
      </c>
      <c r="H14" s="177">
        <v>0</v>
      </c>
      <c r="I14" s="133"/>
      <c r="J14" s="96">
        <v>1.2999999999999999E-2</v>
      </c>
      <c r="K14" s="96">
        <v>2.9951095455362824E-2</v>
      </c>
      <c r="L14" s="96">
        <v>-1.175</v>
      </c>
      <c r="M14" s="96">
        <v>-1.0243097393014131</v>
      </c>
      <c r="N14" s="109">
        <v>-1.6712930175940066</v>
      </c>
    </row>
    <row r="15" spans="1:14">
      <c r="A15" s="25">
        <v>0</v>
      </c>
      <c r="B15" s="87" t="s">
        <v>15</v>
      </c>
      <c r="C15" s="160" t="str">
        <f>_xll.BDP(B15,"short name")</f>
        <v>S&amp;P 500 INDEX</v>
      </c>
      <c r="D15" s="179">
        <v>0</v>
      </c>
      <c r="E15" s="177">
        <v>0</v>
      </c>
      <c r="F15" s="177">
        <v>0</v>
      </c>
      <c r="G15" s="177">
        <v>0</v>
      </c>
      <c r="H15" s="177">
        <v>0</v>
      </c>
      <c r="I15" s="133"/>
      <c r="J15" s="96">
        <v>0.43</v>
      </c>
      <c r="K15" s="96">
        <v>0.85218174351730847</v>
      </c>
      <c r="L15" s="96">
        <v>0.53</v>
      </c>
      <c r="M15" s="96">
        <v>0.60306103008711975</v>
      </c>
      <c r="N15" s="109">
        <v>0.51406829840497148</v>
      </c>
    </row>
    <row r="16" spans="1:14">
      <c r="A16" s="25">
        <v>0</v>
      </c>
      <c r="B16" s="87" t="s">
        <v>22</v>
      </c>
      <c r="C16" s="160" t="str">
        <f>_xll.BDP(B16,"short name")</f>
        <v>USD-JPY X-RATE</v>
      </c>
      <c r="D16" s="179">
        <v>0</v>
      </c>
      <c r="E16" s="177">
        <v>0</v>
      </c>
      <c r="F16" s="177">
        <v>0</v>
      </c>
      <c r="G16" s="177">
        <v>0</v>
      </c>
      <c r="H16" s="177">
        <v>0</v>
      </c>
      <c r="I16" s="133"/>
      <c r="J16" s="96">
        <v>0.57420000000000004</v>
      </c>
      <c r="K16" s="96">
        <v>1.262563635469391</v>
      </c>
      <c r="L16" s="96">
        <v>1.22</v>
      </c>
      <c r="M16" s="96">
        <v>1.5632150126357394</v>
      </c>
      <c r="N16" s="109">
        <v>-0.50927501240855322</v>
      </c>
    </row>
    <row r="17" spans="1:14">
      <c r="A17" s="25">
        <v>0</v>
      </c>
      <c r="B17" s="87" t="s">
        <v>555</v>
      </c>
      <c r="C17" s="160" t="str">
        <f>_xll.BDP(B17,"short name")</f>
        <v>USD-EUR X-RATE</v>
      </c>
      <c r="D17" s="179">
        <v>0</v>
      </c>
      <c r="E17" s="177">
        <v>0</v>
      </c>
      <c r="F17" s="177">
        <v>1.5395760039841901</v>
      </c>
      <c r="G17" s="177">
        <v>0</v>
      </c>
      <c r="H17" s="177">
        <v>0</v>
      </c>
      <c r="I17" s="133"/>
      <c r="J17" s="96">
        <v>0.62260000000000004</v>
      </c>
      <c r="K17" s="96">
        <v>1.5768916104012887</v>
      </c>
      <c r="L17" s="96">
        <v>-0.76</v>
      </c>
      <c r="M17" s="96">
        <v>-0.3445395128079643</v>
      </c>
      <c r="N17" s="109">
        <v>-1.403989938745845</v>
      </c>
    </row>
    <row r="18" spans="1:14">
      <c r="A18" s="25">
        <v>0</v>
      </c>
      <c r="B18" s="87" t="s">
        <v>554</v>
      </c>
      <c r="C18" s="160" t="str">
        <f>_xll.BDP(B18,"short name")</f>
        <v>USD-AUD X-RATE</v>
      </c>
      <c r="D18" s="179">
        <v>0</v>
      </c>
      <c r="E18" s="177">
        <v>0</v>
      </c>
      <c r="F18" s="177">
        <v>0</v>
      </c>
      <c r="G18" s="177">
        <v>0</v>
      </c>
      <c r="H18" s="177">
        <v>0</v>
      </c>
      <c r="I18" s="133"/>
      <c r="J18" s="96">
        <v>0.66</v>
      </c>
      <c r="K18" s="96">
        <v>1.5386621358063099</v>
      </c>
      <c r="L18" s="96">
        <v>0.05</v>
      </c>
      <c r="M18" s="96">
        <v>0.44910640263849272</v>
      </c>
      <c r="N18" s="109">
        <v>-0.80303490040634462</v>
      </c>
    </row>
    <row r="19" spans="1:14">
      <c r="A19" s="25">
        <v>0</v>
      </c>
      <c r="B19" s="87" t="s">
        <v>20</v>
      </c>
      <c r="C19" s="160" t="str">
        <f>_xll.BDP(B19,"short name")</f>
        <v>USD-CNY X-RATE</v>
      </c>
      <c r="D19" s="179">
        <v>0</v>
      </c>
      <c r="E19" s="177">
        <v>0</v>
      </c>
      <c r="F19" s="177">
        <v>-6.7653824350070755</v>
      </c>
      <c r="G19" s="177">
        <v>0</v>
      </c>
      <c r="H19" s="177">
        <v>0</v>
      </c>
      <c r="I19" s="133"/>
      <c r="J19" s="96">
        <v>-0.17399999999999999</v>
      </c>
      <c r="K19" s="96">
        <v>-0.7864314057535956</v>
      </c>
      <c r="L19" s="96">
        <v>-0.87</v>
      </c>
      <c r="M19" s="96">
        <v>-1.6703398027934209</v>
      </c>
      <c r="N19" s="109">
        <v>-2.4094739884393652</v>
      </c>
    </row>
    <row r="20" spans="1:14">
      <c r="A20" s="25">
        <v>0</v>
      </c>
      <c r="B20" s="87" t="s">
        <v>21</v>
      </c>
      <c r="C20" s="160" t="str">
        <f>_xll.BDP(B20,"short name")</f>
        <v>USD-KRW X-RATE</v>
      </c>
      <c r="D20" s="179">
        <v>0</v>
      </c>
      <c r="E20" s="177">
        <v>-2.3686880703940059</v>
      </c>
      <c r="F20" s="177">
        <v>0</v>
      </c>
      <c r="G20" s="177">
        <v>2.0933670723039515</v>
      </c>
      <c r="H20" s="177">
        <v>1.6390984341334025</v>
      </c>
      <c r="I20" s="133"/>
      <c r="J20" s="96">
        <v>-3.3799999999999997E-2</v>
      </c>
      <c r="K20" s="96">
        <v>-8.3124473872381921E-2</v>
      </c>
      <c r="L20" s="96">
        <v>-0.24</v>
      </c>
      <c r="M20" s="96">
        <v>-0.26897365936253237</v>
      </c>
      <c r="N20" s="109">
        <v>-0.70198311596309237</v>
      </c>
    </row>
    <row r="21" spans="1:14">
      <c r="A21" s="25">
        <v>0</v>
      </c>
      <c r="B21" s="87" t="s">
        <v>556</v>
      </c>
      <c r="C21" s="160" t="str">
        <f>_xll.BDP(B21,"short name")</f>
        <v>USD-TWD X-RATE</v>
      </c>
      <c r="D21" s="179">
        <v>0</v>
      </c>
      <c r="E21" s="177">
        <v>0</v>
      </c>
      <c r="F21" s="177">
        <v>0</v>
      </c>
      <c r="G21" s="177">
        <v>0</v>
      </c>
      <c r="H21" s="177">
        <v>0</v>
      </c>
      <c r="I21" s="133"/>
      <c r="J21" s="96">
        <v>-0.24840000000000001</v>
      </c>
      <c r="K21" s="96">
        <v>-1.1385116087331835</v>
      </c>
      <c r="L21" s="96">
        <v>-0.54</v>
      </c>
      <c r="M21" s="96">
        <v>-1.2949670493041769</v>
      </c>
      <c r="N21" s="109">
        <v>-1.3915733458591131</v>
      </c>
    </row>
    <row r="22" spans="1:14">
      <c r="A22" s="25">
        <v>0</v>
      </c>
      <c r="B22" s="87" t="s">
        <v>24</v>
      </c>
      <c r="C22" s="160" t="str">
        <f>_xll.BDP(B22,"short name")</f>
        <v>DOLLAR INDEX SPOT</v>
      </c>
      <c r="D22" s="179">
        <v>0</v>
      </c>
      <c r="E22" s="177">
        <v>0</v>
      </c>
      <c r="F22" s="177">
        <v>0</v>
      </c>
      <c r="G22" s="177">
        <v>-1.3463231104128663</v>
      </c>
      <c r="H22" s="177">
        <v>0</v>
      </c>
      <c r="I22" s="133"/>
      <c r="J22" s="96">
        <v>0.65</v>
      </c>
      <c r="K22" s="96">
        <v>1.9934585510607901</v>
      </c>
      <c r="L22" s="96">
        <v>-0.31</v>
      </c>
      <c r="M22" s="96">
        <v>8.4897893051849985E-2</v>
      </c>
      <c r="N22" s="109">
        <v>-1.2738502332052348</v>
      </c>
    </row>
    <row r="23" spans="1:14">
      <c r="A23" s="25">
        <v>0</v>
      </c>
      <c r="B23" s="87" t="s">
        <v>549</v>
      </c>
      <c r="C23" s="160" t="str">
        <f>_xll.BDP(B23,"name")</f>
        <v>CNY onshore/offshore</v>
      </c>
      <c r="D23" s="179">
        <v>0</v>
      </c>
      <c r="E23" s="177">
        <v>0</v>
      </c>
      <c r="F23" s="177">
        <v>0</v>
      </c>
      <c r="G23" s="177">
        <v>0</v>
      </c>
      <c r="H23" s="177">
        <v>0</v>
      </c>
      <c r="I23" s="133"/>
      <c r="J23" s="96">
        <v>-3.6299999999999999E-2</v>
      </c>
      <c r="K23" s="96">
        <v>-0.21067876887420361</v>
      </c>
      <c r="L23" s="96">
        <v>7.8E-2</v>
      </c>
      <c r="M23" s="96">
        <v>0.38090074728362033</v>
      </c>
      <c r="N23" s="109">
        <v>0.26104291536538982</v>
      </c>
    </row>
    <row r="24" spans="1:14">
      <c r="A24" s="25">
        <v>0</v>
      </c>
      <c r="B24" s="153" t="s">
        <v>485</v>
      </c>
      <c r="C24" s="160" t="str">
        <f>_xll.BDP(B24,"short name")</f>
        <v>Generic 1st 'SI' Future</v>
      </c>
      <c r="D24" s="179">
        <v>0</v>
      </c>
      <c r="E24" s="177">
        <v>0</v>
      </c>
      <c r="F24" s="177">
        <v>0</v>
      </c>
      <c r="G24" s="177">
        <v>0</v>
      </c>
      <c r="H24" s="177">
        <v>0</v>
      </c>
      <c r="I24" s="133"/>
      <c r="J24" s="96">
        <v>-0.21</v>
      </c>
      <c r="K24" s="96">
        <v>-0.13218613877584748</v>
      </c>
      <c r="L24" s="96">
        <v>2.02</v>
      </c>
      <c r="M24" s="96">
        <v>0.72674065478463779</v>
      </c>
      <c r="N24" s="109">
        <v>1.3414055069184336</v>
      </c>
    </row>
    <row r="25" spans="1:14">
      <c r="A25" s="25">
        <v>0</v>
      </c>
      <c r="B25" s="153" t="s">
        <v>75</v>
      </c>
      <c r="C25" s="160" t="str">
        <f>_xll.BDP(B25,"short name")</f>
        <v>Bloomberg 380 Bunker Index</v>
      </c>
      <c r="D25" s="179">
        <v>0</v>
      </c>
      <c r="E25" s="177">
        <v>0.79430283481628583</v>
      </c>
      <c r="F25" s="177">
        <v>0</v>
      </c>
      <c r="G25" s="177">
        <v>0</v>
      </c>
      <c r="H25" s="177">
        <v>0</v>
      </c>
      <c r="I25" s="133"/>
      <c r="J25" s="96">
        <v>-0.89</v>
      </c>
      <c r="K25" s="96">
        <v>-0.76564296271321308</v>
      </c>
      <c r="L25" s="96">
        <v>0.33</v>
      </c>
      <c r="M25" s="96">
        <v>0.12641228965256432</v>
      </c>
      <c r="N25" s="109">
        <v>1.0108039849301358</v>
      </c>
    </row>
    <row r="26" spans="1:14">
      <c r="A26" s="25">
        <v>1</v>
      </c>
      <c r="B26" s="181" t="s">
        <v>29</v>
      </c>
      <c r="C26" s="160" t="str">
        <f>_xll.BDP(B26,"short name")</f>
        <v>GUGGENHEIM SOLAR</v>
      </c>
      <c r="D26" s="179">
        <v>0</v>
      </c>
      <c r="E26" s="177">
        <v>2.9675957308103862</v>
      </c>
      <c r="F26" s="177">
        <v>1.7482122536387867</v>
      </c>
      <c r="G26" s="177">
        <v>0.5970443514755962</v>
      </c>
      <c r="H26" s="177">
        <v>1.6140412206744901</v>
      </c>
      <c r="I26" s="133"/>
      <c r="J26" s="96">
        <v>0.38450000000000001</v>
      </c>
      <c r="K26" s="96">
        <v>0.12029631602293001</v>
      </c>
      <c r="L26" s="96">
        <v>1.2932999999999999</v>
      </c>
      <c r="M26" s="96">
        <v>3.438481198463187E-2</v>
      </c>
      <c r="N26" s="109">
        <v>0.9514442675743584</v>
      </c>
    </row>
    <row r="27" spans="1:14">
      <c r="A27" s="25">
        <v>0</v>
      </c>
      <c r="B27" s="153" t="s">
        <v>80</v>
      </c>
      <c r="C27" s="160" t="str">
        <f>_xll.BDP(B27,"name")</f>
        <v>HANG SENG CHINA AH PREMI</v>
      </c>
      <c r="D27" s="179">
        <v>0</v>
      </c>
      <c r="E27" s="177">
        <v>0</v>
      </c>
      <c r="F27" s="177">
        <v>0</v>
      </c>
      <c r="G27" s="177">
        <v>0</v>
      </c>
      <c r="H27" s="177">
        <v>0</v>
      </c>
      <c r="I27" s="133"/>
      <c r="J27" s="96">
        <v>-1.05</v>
      </c>
      <c r="K27" s="96">
        <v>-1.6263964445769037</v>
      </c>
      <c r="L27" s="96">
        <v>0.22</v>
      </c>
      <c r="M27" s="96">
        <v>-0.25821752976397655</v>
      </c>
      <c r="N27" s="109">
        <v>1.3661261417661585</v>
      </c>
    </row>
    <row r="28" spans="1:14" s="58" customFormat="1">
      <c r="A28" s="25">
        <v>0</v>
      </c>
      <c r="B28" s="153" t="s">
        <v>522</v>
      </c>
      <c r="C28" s="160" t="str">
        <f>_xll.BDP(B28,"name")</f>
        <v>BI GL Solar Polysil Cmp</v>
      </c>
      <c r="D28" s="180">
        <v>0</v>
      </c>
      <c r="E28" s="82">
        <v>-1.4274521121321306</v>
      </c>
      <c r="F28" s="82">
        <v>0</v>
      </c>
      <c r="G28" s="82">
        <v>0</v>
      </c>
      <c r="H28" s="82">
        <v>-0.36064138830914855</v>
      </c>
      <c r="I28" s="134"/>
      <c r="J28" s="84">
        <v>0.12</v>
      </c>
      <c r="K28" s="96">
        <v>5.0095067176303978E-2</v>
      </c>
      <c r="L28" s="84">
        <v>-0.24</v>
      </c>
      <c r="M28" s="96">
        <v>-0.16356931092847254</v>
      </c>
      <c r="N28" s="85">
        <v>0.13767490708269295</v>
      </c>
    </row>
    <row r="29" spans="1:14" s="58" customFormat="1">
      <c r="A29" s="25">
        <v>0</v>
      </c>
      <c r="B29" s="153" t="s">
        <v>523</v>
      </c>
      <c r="C29" s="160" t="str">
        <f>_xll.BDP(B29,"name")</f>
        <v>BI GL Solar LC Val</v>
      </c>
      <c r="D29" s="180">
        <v>0</v>
      </c>
      <c r="E29" s="82">
        <v>0</v>
      </c>
      <c r="F29" s="82">
        <v>1.329167471620236</v>
      </c>
      <c r="G29" s="82">
        <v>0.32138541679304722</v>
      </c>
      <c r="H29" s="82">
        <v>0</v>
      </c>
      <c r="I29" s="134"/>
      <c r="J29" s="84">
        <v>0.2</v>
      </c>
      <c r="K29" s="96">
        <v>0.10584163707230687</v>
      </c>
      <c r="L29" s="84">
        <v>2.02</v>
      </c>
      <c r="M29" s="96">
        <v>0.59459933984815383</v>
      </c>
      <c r="N29" s="85">
        <v>6.9913710196149351E-2</v>
      </c>
    </row>
    <row r="30" spans="1:14" s="58" customFormat="1">
      <c r="A30" s="25">
        <v>0</v>
      </c>
      <c r="B30" s="153" t="s">
        <v>525</v>
      </c>
      <c r="C30" s="160" t="str">
        <f>_xll.BDP(B30,"name")</f>
        <v>BI GL Solar Wafers Cmp</v>
      </c>
      <c r="D30" s="180">
        <v>0</v>
      </c>
      <c r="E30" s="82">
        <v>0</v>
      </c>
      <c r="F30" s="82">
        <v>0</v>
      </c>
      <c r="G30" s="82">
        <v>0</v>
      </c>
      <c r="H30" s="82">
        <v>1.1534706515776023</v>
      </c>
      <c r="I30" s="134"/>
      <c r="J30" s="84">
        <v>0</v>
      </c>
      <c r="K30" s="96">
        <v>-6.383106211071303E-2</v>
      </c>
      <c r="L30" s="84">
        <v>2.19</v>
      </c>
      <c r="M30" s="96">
        <v>0.8126812930390076</v>
      </c>
      <c r="N30" s="85">
        <v>0.58207538877947129</v>
      </c>
    </row>
    <row r="31" spans="1:14" s="58" customFormat="1">
      <c r="A31" s="25">
        <v>0</v>
      </c>
      <c r="B31" s="153" t="s">
        <v>526</v>
      </c>
      <c r="C31" s="160" t="str">
        <f>_xll.BDP(B31,"name")</f>
        <v>BI GL Solar Cells Cmp</v>
      </c>
      <c r="D31" s="180">
        <v>0</v>
      </c>
      <c r="E31" s="82">
        <v>0</v>
      </c>
      <c r="F31" s="82">
        <v>0</v>
      </c>
      <c r="G31" s="82">
        <v>0</v>
      </c>
      <c r="H31" s="82">
        <v>0</v>
      </c>
      <c r="I31" s="134"/>
      <c r="J31" s="84">
        <v>0</v>
      </c>
      <c r="K31" s="96">
        <v>4.9830974747698117E-3</v>
      </c>
      <c r="L31" s="84">
        <v>2.56</v>
      </c>
      <c r="M31" s="96">
        <v>1.2803725079607042</v>
      </c>
      <c r="N31" s="85">
        <v>-0.46354761440060011</v>
      </c>
    </row>
    <row r="32" spans="1:14" s="58" customFormat="1">
      <c r="A32" s="25">
        <v>0</v>
      </c>
      <c r="B32" s="153" t="s">
        <v>527</v>
      </c>
      <c r="C32" s="160" t="str">
        <f>_xll.BDP(B32,"name")</f>
        <v>BI GL Solr CS Module Cmp</v>
      </c>
      <c r="D32" s="180">
        <v>0</v>
      </c>
      <c r="E32" s="82">
        <v>0</v>
      </c>
      <c r="F32" s="82">
        <v>0</v>
      </c>
      <c r="G32" s="82">
        <v>0</v>
      </c>
      <c r="H32" s="82">
        <v>0</v>
      </c>
      <c r="I32" s="134"/>
      <c r="J32" s="84">
        <v>1.9</v>
      </c>
      <c r="K32" s="96">
        <v>1.3046763973174196</v>
      </c>
      <c r="L32" s="84">
        <v>3.58</v>
      </c>
      <c r="M32" s="96">
        <v>1.6378625841178769</v>
      </c>
      <c r="N32" s="85">
        <v>-0.14808987676735524</v>
      </c>
    </row>
    <row r="33" spans="1:14" s="58" customFormat="1">
      <c r="A33" s="25">
        <v>0</v>
      </c>
      <c r="B33" s="153" t="s">
        <v>603</v>
      </c>
      <c r="C33" s="160" t="str">
        <f>_xll.BDP(B33,"name")</f>
        <v>FIRST SOLAR INC</v>
      </c>
      <c r="D33" s="180">
        <v>1</v>
      </c>
      <c r="E33" s="82">
        <v>0</v>
      </c>
      <c r="F33" s="82">
        <v>0</v>
      </c>
      <c r="G33" s="82">
        <v>0</v>
      </c>
      <c r="H33" s="82">
        <v>0</v>
      </c>
      <c r="I33" s="134"/>
      <c r="J33" s="84">
        <v>-0.49590000000000001</v>
      </c>
      <c r="K33" s="96">
        <v>-0.37739957458720164</v>
      </c>
      <c r="L33" s="84">
        <v>3.6145</v>
      </c>
      <c r="M33" s="96">
        <v>0.33637808387559798</v>
      </c>
      <c r="N33" s="85">
        <v>1.1413091683892316</v>
      </c>
    </row>
    <row r="34" spans="1:14" s="58" customFormat="1">
      <c r="A34" s="25">
        <v>1</v>
      </c>
      <c r="B34" s="181" t="s">
        <v>521</v>
      </c>
      <c r="C34" s="160" t="str">
        <f>_xll.BDP(B34,"name")</f>
        <v>OCI CO LTD</v>
      </c>
      <c r="D34" s="180">
        <v>0</v>
      </c>
      <c r="E34" s="82">
        <v>-0.18310284526970355</v>
      </c>
      <c r="F34" s="82">
        <v>0.26578507548399721</v>
      </c>
      <c r="G34" s="82">
        <v>0</v>
      </c>
      <c r="H34" s="82">
        <v>-0.20347394766353633</v>
      </c>
      <c r="I34" s="134"/>
      <c r="J34" s="84">
        <v>-1.1494</v>
      </c>
      <c r="K34" s="96">
        <v>-0.75129842093370391</v>
      </c>
      <c r="L34" s="84">
        <v>1.7204000000000002</v>
      </c>
      <c r="M34" s="96">
        <v>0.33711782506309762</v>
      </c>
      <c r="N34" s="85">
        <v>1.1861977248693871</v>
      </c>
    </row>
    <row r="35" spans="1:14" s="58" customFormat="1">
      <c r="A35" s="25">
        <v>1</v>
      </c>
      <c r="B35" s="181" t="s">
        <v>532</v>
      </c>
      <c r="C35" s="160" t="str">
        <f>_xll.BDP(B35,"name")</f>
        <v>WACKER CHEMIE AG</v>
      </c>
      <c r="D35" s="180">
        <v>-1.9465285982855599E-16</v>
      </c>
      <c r="E35" s="82">
        <v>4.1704598691984916E-2</v>
      </c>
      <c r="F35" s="82">
        <v>-0.24497182094554565</v>
      </c>
      <c r="G35" s="82">
        <v>0</v>
      </c>
      <c r="H35" s="82">
        <v>0.3854059061052808</v>
      </c>
      <c r="I35" s="134"/>
      <c r="J35" s="84">
        <v>1.2850999999999999</v>
      </c>
      <c r="K35" s="96">
        <v>0.76993065988138276</v>
      </c>
      <c r="L35" s="84">
        <v>9.4100000000000003E-2</v>
      </c>
      <c r="M35" s="96">
        <v>-0.24946666815171933</v>
      </c>
      <c r="N35" s="85">
        <v>1.5944809519119414</v>
      </c>
    </row>
    <row r="36" spans="1:14" s="58" customFormat="1">
      <c r="A36" s="25">
        <v>0</v>
      </c>
      <c r="B36" s="153" t="s">
        <v>533</v>
      </c>
      <c r="C36" s="160" t="str">
        <f>_xll.BDP(B36,"name")</f>
        <v>TOKUYAMA CORP</v>
      </c>
      <c r="D36" s="180">
        <v>0</v>
      </c>
      <c r="E36" s="82">
        <v>0</v>
      </c>
      <c r="F36" s="82">
        <v>0</v>
      </c>
      <c r="G36" s="82">
        <v>0</v>
      </c>
      <c r="H36" s="82">
        <v>0</v>
      </c>
      <c r="I36" s="134"/>
      <c r="J36" s="84">
        <v>0.20660000000000001</v>
      </c>
      <c r="K36" s="96">
        <v>6.4235700431149123E-2</v>
      </c>
      <c r="L36" s="84">
        <v>0.20660000000000001</v>
      </c>
      <c r="M36" s="96">
        <v>2.0329992758692312E-2</v>
      </c>
      <c r="N36" s="85">
        <v>-0.86282221717805252</v>
      </c>
    </row>
    <row r="37" spans="1:14" s="58" customFormat="1">
      <c r="A37" s="25">
        <v>0</v>
      </c>
      <c r="B37" s="154" t="s">
        <v>32</v>
      </c>
      <c r="C37" s="160" t="str">
        <f>_xll.BDP(B37,"name")</f>
        <v>Average PV Grade Poly Silicon</v>
      </c>
      <c r="D37" s="180">
        <v>0</v>
      </c>
      <c r="E37" s="82">
        <v>-1.7606170728561503</v>
      </c>
      <c r="F37" s="82">
        <v>0</v>
      </c>
      <c r="G37" s="82">
        <v>-1.4901508642347443</v>
      </c>
      <c r="H37" s="82">
        <v>0</v>
      </c>
      <c r="I37" s="133" t="str">
        <f>_xll.BDP(B37,$I$5)</f>
        <v>8/30/2017</v>
      </c>
      <c r="J37" s="84">
        <v>0</v>
      </c>
      <c r="K37" s="96">
        <v>0</v>
      </c>
      <c r="L37" s="84">
        <v>4.18</v>
      </c>
      <c r="M37" s="96">
        <v>1.7792065131771995</v>
      </c>
      <c r="N37" s="85">
        <v>1.0681718777369198</v>
      </c>
    </row>
    <row r="38" spans="1:14" s="58" customFormat="1">
      <c r="A38" s="25">
        <v>0</v>
      </c>
      <c r="B38" s="154" t="s">
        <v>37</v>
      </c>
      <c r="C38" s="160" t="str">
        <f>_xll.BDP(B38,"short name")</f>
        <v>Avg 156mm Multi Wafer</v>
      </c>
      <c r="D38" s="180">
        <v>0</v>
      </c>
      <c r="E38" s="82">
        <v>0</v>
      </c>
      <c r="F38" s="82">
        <v>0</v>
      </c>
      <c r="G38" s="82">
        <v>0</v>
      </c>
      <c r="H38" s="82">
        <v>0</v>
      </c>
      <c r="I38" s="133" t="str">
        <f>_xll.BDP(B38,$I$5)</f>
        <v>8/30/2017</v>
      </c>
      <c r="J38" s="84">
        <v>0</v>
      </c>
      <c r="K38" s="96">
        <v>0</v>
      </c>
      <c r="L38" s="84">
        <v>1.0820000000000001</v>
      </c>
      <c r="M38" s="96">
        <v>0.57110033981657859</v>
      </c>
      <c r="N38" s="85">
        <v>0.30072449286852831</v>
      </c>
    </row>
    <row r="39" spans="1:14" s="58" customFormat="1">
      <c r="A39" s="25">
        <v>0</v>
      </c>
      <c r="B39" s="154" t="s">
        <v>42</v>
      </c>
      <c r="C39" s="160" t="str">
        <f>_xll.BDP(B39,"short name")</f>
        <v>Avg Silicon Solar Module</v>
      </c>
      <c r="D39" s="180">
        <v>0</v>
      </c>
      <c r="E39" s="82">
        <v>0</v>
      </c>
      <c r="F39" s="82">
        <v>0</v>
      </c>
      <c r="G39" s="82">
        <v>0</v>
      </c>
      <c r="H39" s="82">
        <v>0</v>
      </c>
      <c r="I39" s="133" t="str">
        <f>_xll.BDP(B39,$I$5)</f>
        <v>8/30/2017</v>
      </c>
      <c r="J39" s="84">
        <v>0</v>
      </c>
      <c r="K39" s="96">
        <v>0</v>
      </c>
      <c r="L39" s="84">
        <v>0.623</v>
      </c>
      <c r="M39" s="96">
        <v>1.7818410610448472</v>
      </c>
      <c r="N39" s="85">
        <v>-1.0427462690848524</v>
      </c>
    </row>
    <row r="40" spans="1:14">
      <c r="A40" s="25">
        <v>0</v>
      </c>
      <c r="B40" s="154" t="s">
        <v>49</v>
      </c>
      <c r="C40" s="160" t="str">
        <f>_xll.BDP(B40,"short name")</f>
        <v>Avg 156mm Multi Cell</v>
      </c>
      <c r="D40" s="179">
        <v>0</v>
      </c>
      <c r="E40" s="177">
        <v>0</v>
      </c>
      <c r="F40" s="177">
        <v>0</v>
      </c>
      <c r="G40" s="177">
        <v>0</v>
      </c>
      <c r="H40" s="177">
        <v>0</v>
      </c>
      <c r="I40" s="133" t="str">
        <f>_xll.BDP(B40,$I$5)</f>
        <v>8/30/2017</v>
      </c>
      <c r="J40" s="96">
        <v>0</v>
      </c>
      <c r="K40" s="96">
        <v>0</v>
      </c>
      <c r="L40" s="96">
        <v>0</v>
      </c>
      <c r="M40" s="96">
        <v>0.19411001252395624</v>
      </c>
      <c r="N40" s="109">
        <v>-0.26554170502420099</v>
      </c>
    </row>
    <row r="41" spans="1:14">
      <c r="A41" s="25">
        <v>0</v>
      </c>
      <c r="B41" s="154" t="s">
        <v>54</v>
      </c>
      <c r="C41" s="160" t="str">
        <f>_xll.BDP(B41,"short name")</f>
        <v>Avg Industrial Inverters</v>
      </c>
      <c r="D41" s="179">
        <v>0</v>
      </c>
      <c r="E41" s="177">
        <v>0</v>
      </c>
      <c r="F41" s="177">
        <v>0</v>
      </c>
      <c r="G41" s="177">
        <v>52.03930519142375</v>
      </c>
      <c r="H41" s="177">
        <v>9.222985366807368</v>
      </c>
      <c r="I41" s="133" t="str">
        <f>_xll.BDP(B41,$I$5)</f>
        <v>8/31/2017</v>
      </c>
      <c r="J41" s="96">
        <v>0</v>
      </c>
      <c r="K41" s="96">
        <v>0</v>
      </c>
      <c r="L41" s="96">
        <v>0</v>
      </c>
      <c r="M41" s="96">
        <v>0.74004568123011305</v>
      </c>
      <c r="N41" s="109">
        <v>-2.0748661533630535</v>
      </c>
    </row>
    <row r="42" spans="1:14">
      <c r="A42" s="25">
        <v>0</v>
      </c>
      <c r="B42" s="155" t="s">
        <v>59</v>
      </c>
      <c r="C42" s="161" t="str">
        <f>_xll.BDP(B42,"name")</f>
        <v>China Customs Polysilicon Impo</v>
      </c>
      <c r="D42" s="179">
        <v>0</v>
      </c>
      <c r="E42" s="177">
        <v>0</v>
      </c>
      <c r="F42" s="177">
        <v>0</v>
      </c>
      <c r="G42" s="177">
        <v>3.6640696446274785</v>
      </c>
      <c r="H42" s="177">
        <v>0</v>
      </c>
      <c r="I42" s="135" t="str">
        <f>_xll.BDP(B42,$I$5)</f>
        <v>7/31/2017</v>
      </c>
      <c r="J42" s="113">
        <v>0</v>
      </c>
      <c r="K42" s="113">
        <v>0</v>
      </c>
      <c r="L42" s="113">
        <v>-7</v>
      </c>
      <c r="M42" s="113">
        <v>-0.47560324041429364</v>
      </c>
      <c r="N42" s="114">
        <v>1.8409259824328679</v>
      </c>
    </row>
    <row r="45" spans="1:14">
      <c r="B45" s="10" t="s">
        <v>95</v>
      </c>
      <c r="C45" s="142" t="str">
        <f>_xll.BDP(B45,"short name")</f>
        <v>AP Dollar Index</v>
      </c>
      <c r="D45" s="82"/>
      <c r="E45" s="82"/>
      <c r="F45" s="82"/>
      <c r="G45" s="82"/>
      <c r="H45" s="82"/>
      <c r="I45" s="84"/>
    </row>
    <row r="46" spans="1:14">
      <c r="B46" s="10" t="s">
        <v>552</v>
      </c>
      <c r="C46" s="142" t="str">
        <f>_xll.BDP(B46,"short name")</f>
        <v>JPM EMCI Live Spot</v>
      </c>
      <c r="D46" s="82"/>
      <c r="E46" s="82"/>
      <c r="F46" s="82"/>
      <c r="G46" s="82"/>
      <c r="H46" s="82"/>
      <c r="I46" s="84"/>
    </row>
    <row r="47" spans="1:14">
      <c r="A47" s="25" t="s">
        <v>602</v>
      </c>
      <c r="B47" s="144" t="s">
        <v>528</v>
      </c>
      <c r="C47" s="142" t="str">
        <f>_xll.BDP(B47,"name")</f>
        <v>BI GL Solar ThinFilm Cmp</v>
      </c>
      <c r="D47" s="97">
        <v>0.31710290944750102</v>
      </c>
      <c r="E47" s="97">
        <v>0.44339506519983402</v>
      </c>
      <c r="F47" s="97">
        <v>0.96858264419625895</v>
      </c>
      <c r="G47" s="97">
        <v>0.644408825519169</v>
      </c>
      <c r="H47" s="97">
        <v>0.53292240702175697</v>
      </c>
      <c r="I47" s="26"/>
      <c r="J47" s="150">
        <v>12.86</v>
      </c>
      <c r="K47" s="98">
        <v>2.0016253330252001</v>
      </c>
      <c r="L47" s="150">
        <v>-0.4</v>
      </c>
      <c r="M47" s="98">
        <v>-0.190175354175737</v>
      </c>
      <c r="N47" s="150">
        <v>1.2196434664507001</v>
      </c>
    </row>
    <row r="48" spans="1:14">
      <c r="B48" s="144" t="s">
        <v>524</v>
      </c>
      <c r="C48" s="151" t="str">
        <f>_xll.BDP(B48,"name")</f>
        <v>BI GL Solar AllShare Cmp</v>
      </c>
      <c r="D48" s="152">
        <v>0.44002399621590299</v>
      </c>
      <c r="E48" s="152">
        <v>0.65234564488514901</v>
      </c>
      <c r="F48" s="152">
        <v>0.15083532131652</v>
      </c>
      <c r="G48" s="152">
        <v>0.92265947120421898</v>
      </c>
      <c r="H48" s="152">
        <v>0.60144214493273995</v>
      </c>
      <c r="I48" s="26"/>
      <c r="J48" s="98">
        <v>1.28</v>
      </c>
      <c r="K48" s="98">
        <v>0.51018637452772297</v>
      </c>
      <c r="L48" s="98">
        <v>-1.1399999999999999</v>
      </c>
      <c r="M48" s="98">
        <v>-0.79093311084013296</v>
      </c>
      <c r="N48" s="98">
        <v>0.94038957528807798</v>
      </c>
    </row>
    <row r="49" spans="2:14" s="49" customFormat="1">
      <c r="B49" s="144"/>
      <c r="C49" s="144"/>
      <c r="D49" s="149"/>
      <c r="E49" s="149"/>
      <c r="F49" s="149"/>
      <c r="G49" s="149"/>
      <c r="H49" s="149"/>
      <c r="I49" s="149"/>
      <c r="J49" s="84"/>
      <c r="K49" s="98"/>
      <c r="L49" s="84"/>
      <c r="M49" s="98"/>
      <c r="N49" s="84"/>
    </row>
    <row r="50" spans="2:14" s="49" customFormat="1">
      <c r="B50" s="144"/>
      <c r="C50" s="144"/>
      <c r="D50" s="149"/>
      <c r="E50" s="149"/>
      <c r="F50" s="149"/>
      <c r="G50" s="149"/>
      <c r="H50" s="149"/>
      <c r="I50" s="149"/>
      <c r="J50" s="84"/>
      <c r="K50" s="98"/>
      <c r="L50" s="84"/>
      <c r="M50" s="98"/>
      <c r="N50" s="84"/>
    </row>
  </sheetData>
  <conditionalFormatting sqref="K6:K7 K24:K41 M6:M7 M24:M41 D45:H48 D6:H42">
    <cfRule type="cellIs" dxfId="29" priority="13" operator="equal">
      <formula>0</formula>
    </cfRule>
  </conditionalFormatting>
  <conditionalFormatting sqref="D47:H48 D6:H42">
    <cfRule type="cellIs" dxfId="28" priority="9" operator="equal">
      <formula>0</formula>
    </cfRule>
  </conditionalFormatting>
  <conditionalFormatting sqref="K1:K1048576 M1:M1048576">
    <cfRule type="cellIs" dxfId="27" priority="4" operator="lessThan">
      <formula>-0.8</formula>
    </cfRule>
    <cfRule type="cellIs" dxfId="26" priority="5" operator="greaterThan">
      <formula>0.8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Equity Universe</vt:lpstr>
      <vt:lpstr>factor</vt:lpstr>
      <vt:lpstr>oil</vt:lpstr>
      <vt:lpstr>shipping</vt:lpstr>
      <vt:lpstr>utility</vt:lpstr>
      <vt:lpstr>steel</vt:lpstr>
      <vt:lpstr>coal</vt:lpstr>
      <vt:lpstr>display</vt:lpstr>
      <vt:lpstr>solar</vt:lpstr>
      <vt:lpstr>adr</vt:lpstr>
      <vt:lpstr>bank</vt:lpstr>
      <vt:lpstr>aluminum</vt:lpstr>
      <vt:lpstr>auto</vt:lpstr>
      <vt:lpstr>spx</vt:lpstr>
      <vt:lpstr>current</vt:lpstr>
      <vt:lpstr>machinery</vt:lpstr>
      <vt:lpstr>coal!Print_Area</vt:lpstr>
      <vt:lpstr>oil!Print_Area</vt:lpstr>
      <vt:lpstr>shipping!Print_Area</vt:lpstr>
      <vt:lpstr>solar!Print_Area</vt:lpstr>
      <vt:lpstr>spx!Print_Area</vt:lpstr>
      <vt:lpstr>steel!Print_Area</vt:lpstr>
      <vt:lpstr>utility!Print_Area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YChen</cp:lastModifiedBy>
  <cp:lastPrinted>2016-01-21T21:39:00Z</cp:lastPrinted>
  <dcterms:created xsi:type="dcterms:W3CDTF">2015-03-16T17:36:08Z</dcterms:created>
  <dcterms:modified xsi:type="dcterms:W3CDTF">2017-08-31T19:39:37Z</dcterms:modified>
</cp:coreProperties>
</file>