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tabRatio="935"/>
  </bookViews>
  <sheets>
    <sheet name="单日基础信息统计表" sheetId="2" r:id="rId1"/>
    <sheet name="单日线路汇总表" sheetId="3" r:id="rId2"/>
    <sheet name="单日报表享有政策内" sheetId="4" r:id="rId3"/>
    <sheet name="单日报表模板表政策外" sheetId="6" r:id="rId4"/>
    <sheet name="单日报表实体卡享有政策内" sheetId="7" r:id="rId5"/>
    <sheet name="单日报表实体卡政策外" sheetId="10" r:id="rId6"/>
    <sheet name="单日报表银联+天交通二维码享有政策内" sheetId="8" r:id="rId7"/>
    <sheet name="单日报表银联+天交通二维码享有政策外" sheetId="9" r:id="rId8"/>
  </sheets>
  <definedNames>
    <definedName name="_xlnm._FilterDatabase" localSheetId="0" hidden="1">单日基础信息统计表!$B$4:$E$39</definedName>
  </definedNames>
  <calcPr calcId="144525"/>
</workbook>
</file>

<file path=xl/sharedStrings.xml><?xml version="1.0" encoding="utf-8"?>
<sst xmlns="http://schemas.openxmlformats.org/spreadsheetml/2006/main" count="718" uniqueCount="130">
  <si>
    <t>单日基础信息统计表</t>
  </si>
  <si>
    <t>2020.11.28</t>
  </si>
  <si>
    <t>行车记录</t>
  </si>
  <si>
    <t>营收现金</t>
  </si>
  <si>
    <t>实体卡（IC卡）</t>
  </si>
  <si>
    <t>银联+天交通二维码</t>
  </si>
  <si>
    <t>微信</t>
  </si>
  <si>
    <t>支付宝</t>
  </si>
  <si>
    <t>序号</t>
  </si>
  <si>
    <t>车牌号码</t>
  </si>
  <si>
    <t>路线</t>
  </si>
  <si>
    <t>整款员</t>
  </si>
  <si>
    <t>残币</t>
  </si>
  <si>
    <t>假币</t>
  </si>
  <si>
    <t>学生卡</t>
  </si>
  <si>
    <t>敬老卡</t>
  </si>
  <si>
    <t>普通卡</t>
  </si>
  <si>
    <t>教师卡</t>
  </si>
  <si>
    <t>优抚卡</t>
  </si>
  <si>
    <t>异地卡</t>
  </si>
  <si>
    <t>公务卡</t>
  </si>
  <si>
    <t>合计</t>
  </si>
  <si>
    <t>银联二维码</t>
  </si>
  <si>
    <t>银联双免</t>
  </si>
  <si>
    <t>银联ODA</t>
  </si>
  <si>
    <t>天骄通二维码</t>
  </si>
  <si>
    <t>数量</t>
  </si>
  <si>
    <t>金额</t>
  </si>
  <si>
    <t>人次(次)</t>
  </si>
  <si>
    <t>金额(元)</t>
  </si>
  <si>
    <t>蒙K90193</t>
  </si>
  <si>
    <t>1路</t>
  </si>
  <si>
    <t>王丽香</t>
  </si>
  <si>
    <t>蒙K89123</t>
  </si>
  <si>
    <t>高美芬</t>
  </si>
  <si>
    <t>蒙K89095</t>
  </si>
  <si>
    <t>吴琼</t>
  </si>
  <si>
    <t>蒙K89881</t>
  </si>
  <si>
    <t>8路</t>
  </si>
  <si>
    <t>蒙K90256</t>
  </si>
  <si>
    <t>2路</t>
  </si>
  <si>
    <t>蒙K89896</t>
  </si>
  <si>
    <t>7路</t>
  </si>
  <si>
    <t>王二文</t>
  </si>
  <si>
    <t>蒙K89893</t>
  </si>
  <si>
    <t>蒙K91880</t>
  </si>
  <si>
    <t>5路</t>
  </si>
  <si>
    <t>蒙K91878</t>
  </si>
  <si>
    <t>蒙K90153</t>
  </si>
  <si>
    <t>蒙K89898</t>
  </si>
  <si>
    <t>蒙K89126</t>
  </si>
  <si>
    <t>蒙K90195</t>
  </si>
  <si>
    <t>蒙K97263</t>
  </si>
  <si>
    <t>蒙K96801</t>
  </si>
  <si>
    <t>蒙K96335</t>
  </si>
  <si>
    <t>蒙K96305</t>
  </si>
  <si>
    <t>蒙K89897</t>
  </si>
  <si>
    <t>蒙K89885</t>
  </si>
  <si>
    <t>蒙K89129</t>
  </si>
  <si>
    <t>蒙K89085</t>
  </si>
  <si>
    <t>蒙K96957</t>
  </si>
  <si>
    <t>K10路</t>
  </si>
  <si>
    <t/>
  </si>
  <si>
    <t>蒙K96895</t>
  </si>
  <si>
    <t>蒙K91877</t>
  </si>
  <si>
    <t>蒙K89900</t>
  </si>
  <si>
    <t>蒙K89078</t>
  </si>
  <si>
    <t>蒙K89059</t>
  </si>
  <si>
    <t>蒙K87680</t>
  </si>
  <si>
    <t>3路</t>
  </si>
  <si>
    <t>蒙K87583</t>
  </si>
  <si>
    <t>K3路</t>
  </si>
  <si>
    <t>蒙K88089</t>
  </si>
  <si>
    <t>蒙K88098</t>
  </si>
  <si>
    <t>蒙K95237</t>
  </si>
  <si>
    <t>K9路</t>
  </si>
  <si>
    <t>蒙KC0592</t>
  </si>
  <si>
    <t>布尔陶亥</t>
  </si>
  <si>
    <t>蒙K7315E</t>
  </si>
  <si>
    <t>苗家滩</t>
  </si>
  <si>
    <t>蒙K87937</t>
  </si>
  <si>
    <t>小计</t>
  </si>
  <si>
    <t>投币袋绩效</t>
  </si>
  <si>
    <t>备注：</t>
  </si>
  <si>
    <t>当天有数据</t>
  </si>
  <si>
    <t>车辆数据异常,蒙K70371的一卡通收费器在蒙K89085车上,蒙K79863的一卡通收费器在蒙K7315E车上,蒙K89125的一卡通收费器在蒙K91878车上,蒙K86239的一卡通收费器在蒙K89893车上，蒙K80160的一卡通收费器在蒙KC0592车上,蒙K7185E和蒙K86252没有安装一卡通收费器.</t>
  </si>
  <si>
    <t>车辆信息不匹配，蒙K92783无此车辆信息，应该是蒙K92873,后台数据绑定错误，已经联系技术工程师。</t>
  </si>
  <si>
    <t>实体卡中的优抚卡指优惠卡和残疾人卡，公务卡指医务卡，该平台系统数据有误，已经联系在修改中</t>
  </si>
  <si>
    <t>后台数据绑定错误，已经联系技术工程师。</t>
  </si>
  <si>
    <t>新电动公交车未及时绑定平台数据</t>
  </si>
  <si>
    <t>营收现金日报表</t>
  </si>
  <si>
    <t>线路</t>
  </si>
  <si>
    <t>线路车辆数</t>
  </si>
  <si>
    <t>实体卡（IC卡）营收</t>
  </si>
  <si>
    <t>银联+天交通二维码营收</t>
  </si>
  <si>
    <t>人次</t>
  </si>
  <si>
    <t>营收</t>
  </si>
  <si>
    <t>4路</t>
  </si>
  <si>
    <t>6路</t>
  </si>
  <si>
    <t>9路</t>
  </si>
  <si>
    <t>总计</t>
  </si>
  <si>
    <t>潘勤</t>
  </si>
  <si>
    <t>票务中心线路绩效日报表</t>
  </si>
  <si>
    <t>计数目录</t>
  </si>
  <si>
    <t>线路金额</t>
  </si>
  <si>
    <t>车辆数总计</t>
  </si>
  <si>
    <t>金额总计</t>
  </si>
  <si>
    <t>票务中心线路残币、假币日报表</t>
  </si>
  <si>
    <t>人员</t>
  </si>
  <si>
    <t>张数</t>
  </si>
  <si>
    <t>张数总计</t>
  </si>
  <si>
    <t>车张数总计</t>
  </si>
  <si>
    <t>营收及人次日报表</t>
  </si>
  <si>
    <t>线路运行车辆数</t>
  </si>
  <si>
    <t>线路小计</t>
  </si>
  <si>
    <t>非现金支付人次</t>
  </si>
  <si>
    <t>营收及人次汇总日报表</t>
  </si>
  <si>
    <t>类型</t>
  </si>
  <si>
    <t>备注</t>
  </si>
  <si>
    <t>现金总收入</t>
  </si>
  <si>
    <t>非现金收入</t>
  </si>
  <si>
    <t>银联+天交二维码通</t>
  </si>
  <si>
    <t>备注：4路是未启用线路</t>
  </si>
  <si>
    <t>银联+天交二维码</t>
  </si>
  <si>
    <t>实体卡（IC卡）日报表</t>
  </si>
  <si>
    <t>优惠卡</t>
  </si>
  <si>
    <t>医务卡</t>
  </si>
  <si>
    <t>备注：4路是未启用线路，3路是无数据记录</t>
  </si>
  <si>
    <t>备注：无数据记录</t>
  </si>
  <si>
    <t>银联+天交通二维码日报表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</si>
</sst>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);[Red]\(0.00\)"/>
    <numFmt numFmtId="177" formatCode="0_ "/>
    <numFmt numFmtId="178" formatCode="0.00_ "/>
  </numFmts>
  <fonts count="35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.5"/>
      <color theme="1"/>
      <name val="Arial Unicode MS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name val="宋体"/>
      <charset val="134"/>
    </font>
    <font>
      <sz val="9"/>
      <color rgb="FF000000"/>
      <name val="Arial Unicode MS"/>
      <charset val="134"/>
    </font>
    <font>
      <b/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0" fillId="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14" applyNumberFormat="0" applyFon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0" fillId="6" borderId="16" applyNumberFormat="0" applyAlignment="0" applyProtection="0">
      <alignment vertical="center"/>
    </xf>
    <xf numFmtId="0" fontId="21" fillId="6" borderId="12" applyNumberFormat="0" applyAlignment="0" applyProtection="0">
      <alignment vertical="center"/>
    </xf>
    <xf numFmtId="0" fontId="16" fillId="4" borderId="10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0" xfId="0" applyNumberFormat="1" applyFont="1" applyFill="1" applyAlignment="1">
      <alignment horizontal="center" vertical="center"/>
    </xf>
    <xf numFmtId="178" fontId="6" fillId="0" borderId="0" xfId="0" applyNumberFormat="1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0" fillId="0" borderId="6" xfId="0" applyNumberForma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178" fontId="13" fillId="0" borderId="1" xfId="0" applyNumberFormat="1" applyFont="1" applyFill="1" applyBorder="1" applyAlignment="1">
      <alignment horizontal="center" vertical="center"/>
    </xf>
    <xf numFmtId="177" fontId="13" fillId="0" borderId="1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178" fontId="13" fillId="0" borderId="0" xfId="0" applyNumberFormat="1" applyFont="1" applyFill="1" applyAlignment="1">
      <alignment horizontal="center" vertical="center"/>
    </xf>
    <xf numFmtId="177" fontId="13" fillId="0" borderId="0" xfId="0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178" fontId="5" fillId="0" borderId="0" xfId="0" applyNumberFormat="1" applyFont="1" applyFill="1" applyAlignment="1">
      <alignment horizontal="left" vertical="center"/>
    </xf>
    <xf numFmtId="178" fontId="0" fillId="0" borderId="0" xfId="0" applyNumberFormat="1" applyFill="1" applyAlignment="1">
      <alignment vertical="center"/>
    </xf>
    <xf numFmtId="178" fontId="0" fillId="0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7"/>
  <sheetViews>
    <sheetView tabSelected="1" workbookViewId="0">
      <pane ySplit="5" topLeftCell="A6" activePane="bottomLeft" state="frozen"/>
      <selection/>
      <selection pane="bottomLeft" activeCell="J2" sqref="J2"/>
    </sheetView>
  </sheetViews>
  <sheetFormatPr defaultColWidth="9" defaultRowHeight="20.4"/>
  <cols>
    <col min="1" max="1" width="6.25" style="65" customWidth="1"/>
    <col min="2" max="2" width="14" style="11" customWidth="1"/>
    <col min="3" max="3" width="11.8148148148148" style="66" customWidth="1"/>
    <col min="4" max="5" width="13.9074074074074" style="1" customWidth="1"/>
    <col min="6" max="6" width="8" style="1" customWidth="1"/>
    <col min="7" max="7" width="9.37962962962963" style="1" customWidth="1"/>
    <col min="8" max="8" width="7.2962962962963" style="1" customWidth="1"/>
    <col min="9" max="9" width="7.98148148148148" style="1" customWidth="1"/>
    <col min="10" max="10" width="9.87962962962963" style="1" customWidth="1"/>
    <col min="11" max="12" width="10.6296296296296" style="1" customWidth="1"/>
    <col min="13" max="13" width="10.8796296296296" style="1" customWidth="1"/>
    <col min="14" max="14" width="11.1296296296296" style="1" customWidth="1"/>
    <col min="15" max="15" width="10.3796296296296" style="1" customWidth="1"/>
    <col min="16" max="16" width="11.25" style="1" customWidth="1"/>
    <col min="17" max="17" width="10.25" style="1" customWidth="1"/>
    <col min="18" max="18" width="10.8796296296296" style="1" customWidth="1"/>
    <col min="19" max="19" width="10" style="1" customWidth="1"/>
    <col min="20" max="20" width="10.25" style="1" customWidth="1"/>
    <col min="21" max="21" width="11" style="1" customWidth="1"/>
    <col min="22" max="22" width="10.75" style="1" customWidth="1"/>
    <col min="23" max="23" width="11.1296296296296" style="1" customWidth="1"/>
    <col min="24" max="24" width="10" style="1" customWidth="1"/>
    <col min="25" max="43" width="11" style="1" customWidth="1"/>
    <col min="44" max="44" width="9.61111111111111" style="1" customWidth="1"/>
    <col min="45" max="45" width="11.2407407407407" style="1" customWidth="1"/>
    <col min="46" max="46" width="11.0185185185185" style="1" customWidth="1"/>
    <col min="47" max="47" width="11.9259259259259" style="1" customWidth="1"/>
    <col min="48" max="48" width="9.31481481481481" style="1" customWidth="1"/>
    <col min="49" max="49" width="10.212962962963" style="1" customWidth="1"/>
    <col min="50" max="56" width="9" style="1"/>
    <col min="57" max="57" width="9.37962962962963" style="1"/>
    <col min="58" max="58" width="9" style="1"/>
    <col min="59" max="59" width="9.37962962962963" style="1"/>
    <col min="60" max="16375" width="9" style="1"/>
    <col min="16376" max="16384" width="9" style="11"/>
  </cols>
  <sheetData>
    <row r="1" s="62" customFormat="1" ht="22.2" spans="1:72">
      <c r="A1" s="2" t="s">
        <v>0</v>
      </c>
      <c r="B1" s="2"/>
      <c r="C1" s="2"/>
      <c r="D1" s="2"/>
      <c r="E1" s="2"/>
      <c r="F1" s="2"/>
      <c r="G1" s="2"/>
      <c r="H1" s="2"/>
      <c r="I1" s="2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</row>
    <row r="2" s="11" customFormat="1" ht="22.2" spans="1:16375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</row>
    <row r="3" s="2" customFormat="1" ht="22.2" spans="1:72">
      <c r="A3" s="68" t="s">
        <v>2</v>
      </c>
      <c r="B3" s="68"/>
      <c r="C3" s="68"/>
      <c r="D3" s="68" t="s">
        <v>3</v>
      </c>
      <c r="E3" s="68"/>
      <c r="F3" s="68"/>
      <c r="G3" s="68"/>
      <c r="H3" s="68"/>
      <c r="I3" s="68"/>
      <c r="J3" s="68" t="s">
        <v>4</v>
      </c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 t="s">
        <v>5</v>
      </c>
      <c r="AA3" s="68"/>
      <c r="AB3" s="68"/>
      <c r="AC3" s="68"/>
      <c r="AD3" s="68"/>
      <c r="AE3" s="68"/>
      <c r="AF3" s="68"/>
      <c r="AG3" s="68"/>
      <c r="AH3" s="68"/>
      <c r="AI3" s="68"/>
      <c r="AJ3" s="68" t="s">
        <v>6</v>
      </c>
      <c r="AK3" s="68"/>
      <c r="AL3" s="68"/>
      <c r="AM3" s="68"/>
      <c r="AN3" s="68" t="s">
        <v>7</v>
      </c>
      <c r="AO3" s="68"/>
      <c r="AP3" s="68"/>
      <c r="AQ3" s="68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</row>
    <row r="4" s="63" customFormat="1" ht="15.6" spans="1:72">
      <c r="A4" s="58" t="s">
        <v>8</v>
      </c>
      <c r="B4" s="58" t="s">
        <v>9</v>
      </c>
      <c r="C4" s="69" t="s">
        <v>10</v>
      </c>
      <c r="D4" s="58" t="s">
        <v>3</v>
      </c>
      <c r="E4" s="14" t="s">
        <v>11</v>
      </c>
      <c r="F4" s="70" t="s">
        <v>12</v>
      </c>
      <c r="G4" s="70"/>
      <c r="H4" s="56" t="s">
        <v>13</v>
      </c>
      <c r="I4" s="56"/>
      <c r="J4" s="4" t="s">
        <v>14</v>
      </c>
      <c r="K4" s="4"/>
      <c r="L4" s="4" t="s">
        <v>15</v>
      </c>
      <c r="M4" s="4"/>
      <c r="N4" s="4" t="s">
        <v>16</v>
      </c>
      <c r="O4" s="4"/>
      <c r="P4" s="4" t="s">
        <v>17</v>
      </c>
      <c r="Q4" s="4"/>
      <c r="R4" s="74" t="s">
        <v>18</v>
      </c>
      <c r="S4" s="74"/>
      <c r="T4" s="4" t="s">
        <v>19</v>
      </c>
      <c r="U4" s="4"/>
      <c r="V4" s="74" t="s">
        <v>20</v>
      </c>
      <c r="W4" s="74"/>
      <c r="X4" s="4" t="s">
        <v>21</v>
      </c>
      <c r="Y4" s="4"/>
      <c r="Z4" s="4" t="s">
        <v>22</v>
      </c>
      <c r="AA4" s="4"/>
      <c r="AB4" s="4" t="s">
        <v>23</v>
      </c>
      <c r="AC4" s="4"/>
      <c r="AD4" s="4" t="s">
        <v>24</v>
      </c>
      <c r="AE4" s="4"/>
      <c r="AF4" s="4" t="s">
        <v>25</v>
      </c>
      <c r="AG4" s="4"/>
      <c r="AH4" s="4" t="s">
        <v>21</v>
      </c>
      <c r="AI4" s="4"/>
      <c r="AJ4" s="75"/>
      <c r="AK4" s="75"/>
      <c r="AL4" s="4" t="s">
        <v>21</v>
      </c>
      <c r="AM4" s="4"/>
      <c r="AN4" s="75"/>
      <c r="AO4" s="75"/>
      <c r="AP4" s="4" t="s">
        <v>21</v>
      </c>
      <c r="AQ4" s="4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</row>
    <row r="5" s="63" customFormat="1" ht="15.6" spans="1:72">
      <c r="A5" s="59"/>
      <c r="B5" s="59"/>
      <c r="C5" s="71"/>
      <c r="D5" s="59"/>
      <c r="E5" s="14"/>
      <c r="F5" s="70" t="s">
        <v>26</v>
      </c>
      <c r="G5" s="70" t="s">
        <v>27</v>
      </c>
      <c r="H5" s="70" t="s">
        <v>26</v>
      </c>
      <c r="I5" s="70" t="s">
        <v>27</v>
      </c>
      <c r="J5" s="4" t="s">
        <v>28</v>
      </c>
      <c r="K5" s="4" t="s">
        <v>29</v>
      </c>
      <c r="L5" s="4" t="s">
        <v>28</v>
      </c>
      <c r="M5" s="4" t="s">
        <v>29</v>
      </c>
      <c r="N5" s="4" t="s">
        <v>28</v>
      </c>
      <c r="O5" s="4" t="s">
        <v>29</v>
      </c>
      <c r="P5" s="4" t="s">
        <v>28</v>
      </c>
      <c r="Q5" s="4" t="s">
        <v>29</v>
      </c>
      <c r="R5" s="4" t="s">
        <v>28</v>
      </c>
      <c r="S5" s="4" t="s">
        <v>29</v>
      </c>
      <c r="T5" s="4" t="s">
        <v>28</v>
      </c>
      <c r="U5" s="4" t="s">
        <v>29</v>
      </c>
      <c r="V5" s="4" t="s">
        <v>28</v>
      </c>
      <c r="W5" s="4" t="s">
        <v>29</v>
      </c>
      <c r="X5" s="4" t="s">
        <v>28</v>
      </c>
      <c r="Y5" s="4" t="s">
        <v>29</v>
      </c>
      <c r="Z5" s="4" t="s">
        <v>28</v>
      </c>
      <c r="AA5" s="4" t="s">
        <v>29</v>
      </c>
      <c r="AB5" s="4" t="s">
        <v>28</v>
      </c>
      <c r="AC5" s="4" t="s">
        <v>29</v>
      </c>
      <c r="AD5" s="4" t="s">
        <v>28</v>
      </c>
      <c r="AE5" s="4" t="s">
        <v>29</v>
      </c>
      <c r="AF5" s="4" t="s">
        <v>28</v>
      </c>
      <c r="AG5" s="4" t="s">
        <v>29</v>
      </c>
      <c r="AH5" s="4" t="s">
        <v>28</v>
      </c>
      <c r="AI5" s="4" t="s">
        <v>29</v>
      </c>
      <c r="AJ5" s="4" t="s">
        <v>28</v>
      </c>
      <c r="AK5" s="4" t="s">
        <v>29</v>
      </c>
      <c r="AL5" s="4" t="s">
        <v>28</v>
      </c>
      <c r="AM5" s="4" t="s">
        <v>29</v>
      </c>
      <c r="AN5" s="4" t="s">
        <v>28</v>
      </c>
      <c r="AO5" s="4" t="s">
        <v>29</v>
      </c>
      <c r="AP5" s="4" t="s">
        <v>28</v>
      </c>
      <c r="AQ5" s="4" t="s">
        <v>29</v>
      </c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</row>
    <row r="6" ht="19" customHeight="1" spans="1:72">
      <c r="A6" s="7">
        <v>1</v>
      </c>
      <c r="B6" s="7" t="s">
        <v>30</v>
      </c>
      <c r="C6" s="7" t="s">
        <v>31</v>
      </c>
      <c r="D6" s="9">
        <v>268</v>
      </c>
      <c r="E6" s="9" t="s">
        <v>32</v>
      </c>
      <c r="F6" s="7"/>
      <c r="G6" s="9"/>
      <c r="H6" s="8"/>
      <c r="I6" s="9"/>
      <c r="J6" s="8">
        <v>3</v>
      </c>
      <c r="K6" s="8">
        <v>6</v>
      </c>
      <c r="L6" s="8">
        <v>4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7</v>
      </c>
      <c r="Y6" s="8">
        <v>6</v>
      </c>
      <c r="Z6" s="8">
        <v>0</v>
      </c>
      <c r="AA6" s="8">
        <v>0</v>
      </c>
      <c r="AB6" s="8">
        <v>1</v>
      </c>
      <c r="AC6" s="8">
        <v>4</v>
      </c>
      <c r="AD6" s="8">
        <v>0</v>
      </c>
      <c r="AE6" s="8">
        <v>0</v>
      </c>
      <c r="AF6" s="8">
        <v>40</v>
      </c>
      <c r="AG6" s="8">
        <v>126.5</v>
      </c>
      <c r="AH6" s="8">
        <v>41</v>
      </c>
      <c r="AI6" s="8">
        <v>130.5</v>
      </c>
      <c r="AJ6" s="8"/>
      <c r="AK6" s="9"/>
      <c r="AL6" s="8"/>
      <c r="AM6" s="9"/>
      <c r="AN6" s="8"/>
      <c r="AO6" s="9"/>
      <c r="AP6" s="8"/>
      <c r="AQ6" s="9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</row>
    <row r="7" ht="19" customHeight="1" spans="1:72">
      <c r="A7" s="7">
        <v>2</v>
      </c>
      <c r="B7" s="7" t="s">
        <v>33</v>
      </c>
      <c r="C7" s="7" t="s">
        <v>31</v>
      </c>
      <c r="D7" s="9">
        <v>156</v>
      </c>
      <c r="E7" s="9" t="s">
        <v>34</v>
      </c>
      <c r="F7" s="7"/>
      <c r="G7" s="9"/>
      <c r="H7" s="8"/>
      <c r="I7" s="9"/>
      <c r="J7" s="8">
        <v>3</v>
      </c>
      <c r="K7" s="8">
        <v>4.5</v>
      </c>
      <c r="L7" s="8">
        <v>5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9</v>
      </c>
      <c r="Y7" s="8">
        <v>4.5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32</v>
      </c>
      <c r="AG7" s="8">
        <v>94.5</v>
      </c>
      <c r="AH7" s="8">
        <v>32</v>
      </c>
      <c r="AI7" s="8">
        <v>94.5</v>
      </c>
      <c r="AJ7" s="8"/>
      <c r="AK7" s="9"/>
      <c r="AL7" s="8"/>
      <c r="AM7" s="9"/>
      <c r="AN7" s="8"/>
      <c r="AO7" s="9"/>
      <c r="AP7" s="8"/>
      <c r="AQ7" s="9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</row>
    <row r="8" ht="19" customHeight="1" spans="1:72">
      <c r="A8" s="7">
        <v>3</v>
      </c>
      <c r="B8" s="7" t="s">
        <v>35</v>
      </c>
      <c r="C8" s="7" t="s">
        <v>31</v>
      </c>
      <c r="D8" s="9">
        <v>162.9</v>
      </c>
      <c r="E8" s="9" t="s">
        <v>36</v>
      </c>
      <c r="F8" s="7"/>
      <c r="G8" s="9"/>
      <c r="H8" s="8"/>
      <c r="I8" s="9"/>
      <c r="J8" s="8">
        <v>2</v>
      </c>
      <c r="K8" s="8">
        <v>4</v>
      </c>
      <c r="L8" s="8">
        <v>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5</v>
      </c>
      <c r="Y8" s="8">
        <v>4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38</v>
      </c>
      <c r="AG8" s="8">
        <v>92.5</v>
      </c>
      <c r="AH8" s="8">
        <v>38</v>
      </c>
      <c r="AI8" s="8">
        <v>92.5</v>
      </c>
      <c r="AJ8" s="8"/>
      <c r="AK8" s="9"/>
      <c r="AL8" s="8"/>
      <c r="AM8" s="9"/>
      <c r="AN8" s="8"/>
      <c r="AO8" s="9"/>
      <c r="AP8" s="8"/>
      <c r="AQ8" s="9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</row>
    <row r="9" ht="19" customHeight="1" spans="1:72">
      <c r="A9" s="7">
        <v>4</v>
      </c>
      <c r="B9" s="7" t="s">
        <v>37</v>
      </c>
      <c r="C9" s="7" t="s">
        <v>38</v>
      </c>
      <c r="D9" s="9">
        <v>220.9</v>
      </c>
      <c r="E9" s="9" t="s">
        <v>32</v>
      </c>
      <c r="F9" s="7"/>
      <c r="G9" s="9"/>
      <c r="H9" s="8"/>
      <c r="I9" s="9"/>
      <c r="J9" s="8">
        <v>10</v>
      </c>
      <c r="K9" s="8">
        <v>7.5</v>
      </c>
      <c r="L9" s="8">
        <v>11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21</v>
      </c>
      <c r="Y9" s="8">
        <v>7.5</v>
      </c>
      <c r="Z9" s="8">
        <v>0</v>
      </c>
      <c r="AA9" s="8">
        <v>0</v>
      </c>
      <c r="AB9" s="8">
        <v>2</v>
      </c>
      <c r="AC9" s="8">
        <v>3</v>
      </c>
      <c r="AD9" s="8">
        <v>0</v>
      </c>
      <c r="AE9" s="8">
        <v>0</v>
      </c>
      <c r="AF9" s="8">
        <v>99</v>
      </c>
      <c r="AG9" s="8">
        <v>148.5</v>
      </c>
      <c r="AH9" s="8">
        <v>101</v>
      </c>
      <c r="AI9" s="8">
        <v>151.5</v>
      </c>
      <c r="AJ9" s="8"/>
      <c r="AK9" s="9"/>
      <c r="AL9" s="8"/>
      <c r="AM9" s="9"/>
      <c r="AN9" s="8"/>
      <c r="AO9" s="9"/>
      <c r="AP9" s="8"/>
      <c r="AQ9" s="9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</row>
    <row r="10" ht="19" customHeight="1" spans="1:72">
      <c r="A10" s="7">
        <v>5</v>
      </c>
      <c r="B10" s="7" t="s">
        <v>39</v>
      </c>
      <c r="C10" s="7" t="s">
        <v>40</v>
      </c>
      <c r="D10" s="9">
        <v>69</v>
      </c>
      <c r="E10" s="9" t="s">
        <v>36</v>
      </c>
      <c r="F10" s="7"/>
      <c r="G10" s="9"/>
      <c r="H10" s="8"/>
      <c r="I10" s="9"/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1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2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9</v>
      </c>
      <c r="AG10" s="8">
        <v>13.5</v>
      </c>
      <c r="AH10" s="8">
        <v>9</v>
      </c>
      <c r="AI10" s="8">
        <v>13.5</v>
      </c>
      <c r="AJ10" s="8"/>
      <c r="AK10" s="9"/>
      <c r="AL10" s="8"/>
      <c r="AM10" s="9"/>
      <c r="AN10" s="8"/>
      <c r="AO10" s="9"/>
      <c r="AP10" s="8"/>
      <c r="AQ10" s="9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</row>
    <row r="11" ht="19" customHeight="1" spans="1:72">
      <c r="A11" s="7">
        <v>6</v>
      </c>
      <c r="B11" s="7" t="s">
        <v>41</v>
      </c>
      <c r="C11" s="7" t="s">
        <v>42</v>
      </c>
      <c r="D11" s="9">
        <v>64.5</v>
      </c>
      <c r="E11" s="9" t="s">
        <v>43</v>
      </c>
      <c r="F11" s="7"/>
      <c r="G11" s="9"/>
      <c r="H11" s="8"/>
      <c r="I11" s="9"/>
      <c r="J11" s="8">
        <v>1</v>
      </c>
      <c r="K11" s="8">
        <v>0.75</v>
      </c>
      <c r="L11" s="8">
        <v>0</v>
      </c>
      <c r="M11" s="8">
        <v>0</v>
      </c>
      <c r="N11" s="8">
        <v>0</v>
      </c>
      <c r="O11" s="8">
        <v>0</v>
      </c>
      <c r="P11" s="8">
        <v>2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3</v>
      </c>
      <c r="Y11" s="8">
        <v>0.75</v>
      </c>
      <c r="Z11" s="8">
        <v>0</v>
      </c>
      <c r="AA11" s="8">
        <v>0</v>
      </c>
      <c r="AB11" s="8">
        <v>1</v>
      </c>
      <c r="AC11" s="8">
        <v>1.5</v>
      </c>
      <c r="AD11" s="8">
        <v>0</v>
      </c>
      <c r="AE11" s="8">
        <v>0</v>
      </c>
      <c r="AF11" s="8">
        <v>14</v>
      </c>
      <c r="AG11" s="8">
        <v>21</v>
      </c>
      <c r="AH11" s="8">
        <v>15</v>
      </c>
      <c r="AI11" s="8">
        <v>22.5</v>
      </c>
      <c r="AJ11" s="8"/>
      <c r="AK11" s="9"/>
      <c r="AL11" s="8"/>
      <c r="AM11" s="9"/>
      <c r="AN11" s="8"/>
      <c r="AO11" s="9"/>
      <c r="AP11" s="8"/>
      <c r="AQ11" s="9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</row>
    <row r="12" ht="19" customHeight="1" spans="1:72">
      <c r="A12" s="7">
        <v>7</v>
      </c>
      <c r="B12" s="7" t="s">
        <v>44</v>
      </c>
      <c r="C12" s="7" t="s">
        <v>40</v>
      </c>
      <c r="D12" s="9">
        <v>67.5</v>
      </c>
      <c r="E12" s="9" t="s">
        <v>43</v>
      </c>
      <c r="F12" s="7"/>
      <c r="G12" s="9"/>
      <c r="H12" s="8"/>
      <c r="I12" s="9"/>
      <c r="J12" s="8">
        <v>2</v>
      </c>
      <c r="K12" s="8">
        <v>1.5</v>
      </c>
      <c r="L12" s="8">
        <v>5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7</v>
      </c>
      <c r="Y12" s="8">
        <v>1.5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20</v>
      </c>
      <c r="AG12" s="8">
        <v>30</v>
      </c>
      <c r="AH12" s="8">
        <v>20</v>
      </c>
      <c r="AI12" s="8">
        <v>30</v>
      </c>
      <c r="AJ12" s="8"/>
      <c r="AK12" s="9"/>
      <c r="AL12" s="8"/>
      <c r="AM12" s="9"/>
      <c r="AN12" s="8"/>
      <c r="AO12" s="9"/>
      <c r="AP12" s="8"/>
      <c r="AQ12" s="9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</row>
    <row r="13" ht="19" customHeight="1" spans="1:72">
      <c r="A13" s="7">
        <v>8</v>
      </c>
      <c r="B13" s="7" t="s">
        <v>45</v>
      </c>
      <c r="C13" s="7" t="s">
        <v>46</v>
      </c>
      <c r="D13" s="9">
        <v>257.2</v>
      </c>
      <c r="E13" s="9" t="s">
        <v>43</v>
      </c>
      <c r="F13" s="7"/>
      <c r="G13" s="9"/>
      <c r="H13" s="8"/>
      <c r="I13" s="9"/>
      <c r="J13" s="8">
        <v>4</v>
      </c>
      <c r="K13" s="8">
        <v>3</v>
      </c>
      <c r="L13" s="8">
        <v>1</v>
      </c>
      <c r="M13" s="8">
        <v>0</v>
      </c>
      <c r="N13" s="8">
        <v>0</v>
      </c>
      <c r="O13" s="8">
        <v>0</v>
      </c>
      <c r="P13" s="8">
        <v>3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8</v>
      </c>
      <c r="Y13" s="8">
        <v>3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116</v>
      </c>
      <c r="AG13" s="8">
        <v>179</v>
      </c>
      <c r="AH13" s="8">
        <v>116</v>
      </c>
      <c r="AI13" s="8">
        <v>179</v>
      </c>
      <c r="AJ13" s="8"/>
      <c r="AK13" s="9"/>
      <c r="AL13" s="8"/>
      <c r="AM13" s="9"/>
      <c r="AN13" s="8"/>
      <c r="AO13" s="9"/>
      <c r="AP13" s="8"/>
      <c r="AQ13" s="9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</row>
    <row r="14" ht="19" customHeight="1" spans="1:72">
      <c r="A14" s="7">
        <v>9</v>
      </c>
      <c r="B14" s="7" t="s">
        <v>47</v>
      </c>
      <c r="C14" s="7" t="s">
        <v>46</v>
      </c>
      <c r="D14" s="9">
        <v>304.5</v>
      </c>
      <c r="E14" s="9" t="s">
        <v>43</v>
      </c>
      <c r="F14" s="7">
        <v>1</v>
      </c>
      <c r="G14" s="9">
        <v>0.5</v>
      </c>
      <c r="H14" s="8"/>
      <c r="I14" s="9"/>
      <c r="J14" s="8">
        <v>8</v>
      </c>
      <c r="K14" s="8">
        <v>6</v>
      </c>
      <c r="L14" s="8">
        <v>7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16</v>
      </c>
      <c r="Y14" s="8">
        <v>6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95</v>
      </c>
      <c r="AG14" s="8">
        <v>158.5</v>
      </c>
      <c r="AH14" s="8">
        <v>95</v>
      </c>
      <c r="AI14" s="8">
        <v>158.5</v>
      </c>
      <c r="AJ14" s="8"/>
      <c r="AK14" s="9"/>
      <c r="AL14" s="8"/>
      <c r="AM14" s="9"/>
      <c r="AN14" s="8"/>
      <c r="AO14" s="9"/>
      <c r="AP14" s="8"/>
      <c r="AQ14" s="9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</row>
    <row r="15" ht="19" customHeight="1" spans="1:72">
      <c r="A15" s="7">
        <v>10</v>
      </c>
      <c r="B15" s="7" t="s">
        <v>48</v>
      </c>
      <c r="C15" s="7" t="s">
        <v>46</v>
      </c>
      <c r="D15" s="9">
        <v>320.4</v>
      </c>
      <c r="E15" s="9" t="s">
        <v>32</v>
      </c>
      <c r="F15" s="7">
        <v>1</v>
      </c>
      <c r="G15" s="9">
        <v>0.5</v>
      </c>
      <c r="H15" s="8"/>
      <c r="I15" s="9"/>
      <c r="J15" s="8">
        <v>4</v>
      </c>
      <c r="K15" s="8">
        <v>3</v>
      </c>
      <c r="L15" s="8">
        <v>4</v>
      </c>
      <c r="M15" s="8">
        <v>0</v>
      </c>
      <c r="N15" s="8">
        <v>0</v>
      </c>
      <c r="O15" s="8">
        <v>0</v>
      </c>
      <c r="P15" s="8">
        <v>2</v>
      </c>
      <c r="Q15" s="8">
        <v>0</v>
      </c>
      <c r="R15" s="8">
        <v>1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11</v>
      </c>
      <c r="Y15" s="8">
        <v>3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87</v>
      </c>
      <c r="AG15" s="8">
        <v>143.5</v>
      </c>
      <c r="AH15" s="8">
        <v>87</v>
      </c>
      <c r="AI15" s="8">
        <v>143.5</v>
      </c>
      <c r="AJ15" s="8"/>
      <c r="AK15" s="9"/>
      <c r="AL15" s="8"/>
      <c r="AM15" s="9"/>
      <c r="AN15" s="8"/>
      <c r="AO15" s="9"/>
      <c r="AP15" s="8"/>
      <c r="AQ15" s="9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</row>
    <row r="16" ht="19" customHeight="1" spans="1:72">
      <c r="A16" s="7">
        <v>11</v>
      </c>
      <c r="B16" s="7" t="s">
        <v>49</v>
      </c>
      <c r="C16" s="7" t="s">
        <v>46</v>
      </c>
      <c r="D16" s="9">
        <v>434.9</v>
      </c>
      <c r="E16" s="9" t="s">
        <v>36</v>
      </c>
      <c r="F16" s="7">
        <v>1</v>
      </c>
      <c r="G16" s="9">
        <v>1</v>
      </c>
      <c r="H16" s="8"/>
      <c r="I16" s="9"/>
      <c r="J16" s="8">
        <v>8</v>
      </c>
      <c r="K16" s="8">
        <v>6</v>
      </c>
      <c r="L16" s="8">
        <v>10</v>
      </c>
      <c r="M16" s="8">
        <v>0</v>
      </c>
      <c r="N16" s="8">
        <v>0</v>
      </c>
      <c r="O16" s="8">
        <v>0</v>
      </c>
      <c r="P16" s="8">
        <v>6</v>
      </c>
      <c r="Q16" s="8">
        <v>0</v>
      </c>
      <c r="R16" s="8">
        <v>1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25</v>
      </c>
      <c r="Y16" s="8">
        <v>6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106</v>
      </c>
      <c r="AG16" s="8">
        <v>175.5</v>
      </c>
      <c r="AH16" s="8">
        <v>106</v>
      </c>
      <c r="AI16" s="8">
        <v>175.5</v>
      </c>
      <c r="AJ16" s="8"/>
      <c r="AK16" s="9"/>
      <c r="AL16" s="8"/>
      <c r="AM16" s="9"/>
      <c r="AN16" s="8"/>
      <c r="AO16" s="9"/>
      <c r="AP16" s="8"/>
      <c r="AQ16" s="9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</row>
    <row r="17" ht="19" customHeight="1" spans="1:72">
      <c r="A17" s="7">
        <v>12</v>
      </c>
      <c r="B17" s="7" t="s">
        <v>50</v>
      </c>
      <c r="C17" s="7" t="s">
        <v>46</v>
      </c>
      <c r="D17" s="9">
        <v>395.4</v>
      </c>
      <c r="E17" s="9" t="s">
        <v>34</v>
      </c>
      <c r="F17" s="7">
        <v>2</v>
      </c>
      <c r="G17" s="9">
        <v>0.6</v>
      </c>
      <c r="H17" s="8"/>
      <c r="I17" s="9"/>
      <c r="J17" s="8">
        <v>3</v>
      </c>
      <c r="K17" s="8">
        <v>2.25</v>
      </c>
      <c r="L17" s="8">
        <v>2</v>
      </c>
      <c r="M17" s="8">
        <v>0</v>
      </c>
      <c r="N17" s="8">
        <v>1</v>
      </c>
      <c r="O17" s="8">
        <v>1.5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7</v>
      </c>
      <c r="Y17" s="8">
        <v>3.75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126</v>
      </c>
      <c r="AG17" s="8">
        <v>189</v>
      </c>
      <c r="AH17" s="8">
        <v>126</v>
      </c>
      <c r="AI17" s="8">
        <v>189</v>
      </c>
      <c r="AJ17" s="8"/>
      <c r="AK17" s="9"/>
      <c r="AL17" s="8"/>
      <c r="AM17" s="9"/>
      <c r="AN17" s="8"/>
      <c r="AO17" s="9"/>
      <c r="AP17" s="8"/>
      <c r="AQ17" s="9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</row>
    <row r="18" ht="19" customHeight="1" spans="1:72">
      <c r="A18" s="7">
        <v>13</v>
      </c>
      <c r="B18" s="7" t="s">
        <v>51</v>
      </c>
      <c r="C18" s="7" t="s">
        <v>38</v>
      </c>
      <c r="D18" s="9">
        <v>157.6</v>
      </c>
      <c r="E18" s="9" t="s">
        <v>32</v>
      </c>
      <c r="F18" s="7"/>
      <c r="G18" s="9"/>
      <c r="H18" s="8"/>
      <c r="I18" s="9"/>
      <c r="J18" s="8">
        <v>12</v>
      </c>
      <c r="K18" s="8">
        <v>9</v>
      </c>
      <c r="L18" s="8">
        <v>5</v>
      </c>
      <c r="M18" s="8">
        <v>0</v>
      </c>
      <c r="N18" s="8">
        <v>0</v>
      </c>
      <c r="O18" s="8">
        <v>0</v>
      </c>
      <c r="P18" s="8">
        <v>3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20</v>
      </c>
      <c r="Y18" s="8">
        <v>9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43</v>
      </c>
      <c r="AG18" s="8">
        <v>64.5</v>
      </c>
      <c r="AH18" s="8">
        <v>43</v>
      </c>
      <c r="AI18" s="8">
        <v>64.5</v>
      </c>
      <c r="AJ18" s="8"/>
      <c r="AK18" s="9"/>
      <c r="AL18" s="8"/>
      <c r="AM18" s="9"/>
      <c r="AN18" s="8"/>
      <c r="AO18" s="9"/>
      <c r="AP18" s="8"/>
      <c r="AQ18" s="9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</row>
    <row r="19" ht="19" customHeight="1" spans="1:72">
      <c r="A19" s="7">
        <v>14</v>
      </c>
      <c r="B19" s="7" t="s">
        <v>52</v>
      </c>
      <c r="C19" s="7" t="s">
        <v>42</v>
      </c>
      <c r="D19" s="9">
        <v>172.7</v>
      </c>
      <c r="E19" s="9" t="s">
        <v>32</v>
      </c>
      <c r="F19" s="7">
        <v>1</v>
      </c>
      <c r="G19" s="9">
        <v>0.5</v>
      </c>
      <c r="H19" s="8"/>
      <c r="I19" s="9"/>
      <c r="J19" s="8">
        <v>14</v>
      </c>
      <c r="K19" s="8">
        <v>10.5</v>
      </c>
      <c r="L19" s="8">
        <v>4</v>
      </c>
      <c r="M19" s="8">
        <v>0</v>
      </c>
      <c r="N19" s="8">
        <v>2</v>
      </c>
      <c r="O19" s="8">
        <v>3</v>
      </c>
      <c r="P19" s="8">
        <v>4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24</v>
      </c>
      <c r="Y19" s="8">
        <v>13.5</v>
      </c>
      <c r="Z19" s="8">
        <v>0</v>
      </c>
      <c r="AA19" s="8">
        <v>0</v>
      </c>
      <c r="AB19" s="8">
        <v>1</v>
      </c>
      <c r="AC19" s="8">
        <v>1.5</v>
      </c>
      <c r="AD19" s="8">
        <v>0</v>
      </c>
      <c r="AE19" s="8">
        <v>0</v>
      </c>
      <c r="AF19" s="8">
        <v>86</v>
      </c>
      <c r="AG19" s="8">
        <v>129</v>
      </c>
      <c r="AH19" s="8">
        <v>87</v>
      </c>
      <c r="AI19" s="8">
        <v>130.5</v>
      </c>
      <c r="AJ19" s="8"/>
      <c r="AK19" s="9"/>
      <c r="AL19" s="8"/>
      <c r="AM19" s="9"/>
      <c r="AN19" s="8"/>
      <c r="AO19" s="9"/>
      <c r="AP19" s="8"/>
      <c r="AQ19" s="9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</row>
    <row r="20" ht="19" customHeight="1" spans="1:72">
      <c r="A20" s="7">
        <v>15</v>
      </c>
      <c r="B20" s="7" t="s">
        <v>53</v>
      </c>
      <c r="C20" s="7" t="s">
        <v>42</v>
      </c>
      <c r="D20" s="9">
        <v>240.83</v>
      </c>
      <c r="E20" s="9" t="s">
        <v>32</v>
      </c>
      <c r="F20" s="7">
        <v>1</v>
      </c>
      <c r="G20" s="9">
        <v>0.5</v>
      </c>
      <c r="H20" s="8"/>
      <c r="I20" s="9"/>
      <c r="J20" s="8">
        <v>4</v>
      </c>
      <c r="K20" s="8">
        <v>3</v>
      </c>
      <c r="L20" s="8">
        <v>9</v>
      </c>
      <c r="M20" s="8">
        <v>0</v>
      </c>
      <c r="N20" s="8">
        <v>0</v>
      </c>
      <c r="O20" s="8">
        <v>0</v>
      </c>
      <c r="P20" s="8">
        <v>6</v>
      </c>
      <c r="Q20" s="8">
        <v>0</v>
      </c>
      <c r="R20" s="8">
        <v>1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20</v>
      </c>
      <c r="Y20" s="8">
        <v>3</v>
      </c>
      <c r="Z20" s="8">
        <v>1</v>
      </c>
      <c r="AA20" s="8">
        <v>1.5</v>
      </c>
      <c r="AB20" s="8">
        <v>1</v>
      </c>
      <c r="AC20" s="8">
        <v>1.5</v>
      </c>
      <c r="AD20" s="8">
        <v>0</v>
      </c>
      <c r="AE20" s="8">
        <v>0</v>
      </c>
      <c r="AF20" s="8">
        <v>62</v>
      </c>
      <c r="AG20" s="8">
        <v>93</v>
      </c>
      <c r="AH20" s="8">
        <v>64</v>
      </c>
      <c r="AI20" s="8">
        <v>96</v>
      </c>
      <c r="AJ20" s="8"/>
      <c r="AK20" s="9"/>
      <c r="AL20" s="8"/>
      <c r="AM20" s="9"/>
      <c r="AN20" s="8"/>
      <c r="AO20" s="9"/>
      <c r="AP20" s="8"/>
      <c r="AQ20" s="9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</row>
    <row r="21" ht="19" customHeight="1" spans="1:72">
      <c r="A21" s="7">
        <v>16</v>
      </c>
      <c r="B21" s="7" t="s">
        <v>54</v>
      </c>
      <c r="C21" s="7" t="s">
        <v>42</v>
      </c>
      <c r="D21" s="9">
        <v>223.5</v>
      </c>
      <c r="E21" s="9" t="s">
        <v>32</v>
      </c>
      <c r="F21" s="7"/>
      <c r="G21" s="9"/>
      <c r="H21" s="8"/>
      <c r="I21" s="9"/>
      <c r="J21" s="8">
        <v>8</v>
      </c>
      <c r="K21" s="8">
        <v>6</v>
      </c>
      <c r="L21" s="8">
        <v>6</v>
      </c>
      <c r="M21" s="8">
        <v>0</v>
      </c>
      <c r="N21" s="8">
        <v>2</v>
      </c>
      <c r="O21" s="8">
        <v>3</v>
      </c>
      <c r="P21" s="8">
        <v>6</v>
      </c>
      <c r="Q21" s="8">
        <v>0</v>
      </c>
      <c r="R21" s="8">
        <v>1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23</v>
      </c>
      <c r="Y21" s="8">
        <v>9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69</v>
      </c>
      <c r="AG21" s="8">
        <v>103.5</v>
      </c>
      <c r="AH21" s="8">
        <v>69</v>
      </c>
      <c r="AI21" s="8">
        <v>103.5</v>
      </c>
      <c r="AJ21" s="8"/>
      <c r="AK21" s="9"/>
      <c r="AL21" s="8"/>
      <c r="AM21" s="9"/>
      <c r="AN21" s="8"/>
      <c r="AO21" s="9"/>
      <c r="AP21" s="8"/>
      <c r="AQ21" s="9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</row>
    <row r="22" ht="19" customHeight="1" spans="1:72">
      <c r="A22" s="7">
        <v>17</v>
      </c>
      <c r="B22" s="7" t="s">
        <v>55</v>
      </c>
      <c r="C22" s="7" t="s">
        <v>42</v>
      </c>
      <c r="D22" s="9">
        <v>170.4</v>
      </c>
      <c r="E22" s="9" t="s">
        <v>32</v>
      </c>
      <c r="F22" s="7"/>
      <c r="G22" s="9"/>
      <c r="H22" s="8"/>
      <c r="I22" s="9"/>
      <c r="J22" s="8">
        <v>5</v>
      </c>
      <c r="K22" s="8">
        <v>3.75</v>
      </c>
      <c r="L22" s="8">
        <v>13</v>
      </c>
      <c r="M22" s="8">
        <v>0</v>
      </c>
      <c r="N22" s="8">
        <v>0</v>
      </c>
      <c r="O22" s="8">
        <v>0</v>
      </c>
      <c r="P22" s="8">
        <v>2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20</v>
      </c>
      <c r="Y22" s="8">
        <v>3.75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80</v>
      </c>
      <c r="AG22" s="8">
        <v>120</v>
      </c>
      <c r="AH22" s="8">
        <v>80</v>
      </c>
      <c r="AI22" s="8">
        <v>120</v>
      </c>
      <c r="AJ22" s="8"/>
      <c r="AK22" s="9"/>
      <c r="AL22" s="8"/>
      <c r="AM22" s="9"/>
      <c r="AN22" s="8"/>
      <c r="AO22" s="9"/>
      <c r="AP22" s="8"/>
      <c r="AQ22" s="9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</row>
    <row r="23" ht="19" customHeight="1" spans="1:72">
      <c r="A23" s="7">
        <v>18</v>
      </c>
      <c r="B23" s="7" t="s">
        <v>56</v>
      </c>
      <c r="C23" s="7" t="s">
        <v>38</v>
      </c>
      <c r="D23" s="9">
        <v>133.82</v>
      </c>
      <c r="E23" s="9" t="s">
        <v>34</v>
      </c>
      <c r="F23" s="7"/>
      <c r="G23" s="9"/>
      <c r="H23" s="8"/>
      <c r="I23" s="9"/>
      <c r="J23" s="8">
        <v>4</v>
      </c>
      <c r="K23" s="8">
        <v>3</v>
      </c>
      <c r="L23" s="8">
        <v>5</v>
      </c>
      <c r="M23" s="8">
        <v>0</v>
      </c>
      <c r="N23" s="8">
        <v>0</v>
      </c>
      <c r="O23" s="8">
        <v>0</v>
      </c>
      <c r="P23" s="8">
        <v>4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13</v>
      </c>
      <c r="Y23" s="8">
        <v>3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66</v>
      </c>
      <c r="AG23" s="8">
        <v>99</v>
      </c>
      <c r="AH23" s="8">
        <v>66</v>
      </c>
      <c r="AI23" s="8">
        <v>99</v>
      </c>
      <c r="AJ23" s="8"/>
      <c r="AK23" s="9"/>
      <c r="AL23" s="8"/>
      <c r="AM23" s="9"/>
      <c r="AN23" s="8"/>
      <c r="AO23" s="9"/>
      <c r="AP23" s="8"/>
      <c r="AQ23" s="9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</row>
    <row r="24" ht="19" customHeight="1" spans="1:72">
      <c r="A24" s="7">
        <v>19</v>
      </c>
      <c r="B24" s="7" t="s">
        <v>57</v>
      </c>
      <c r="C24" s="7" t="s">
        <v>42</v>
      </c>
      <c r="D24" s="9">
        <v>200.5</v>
      </c>
      <c r="E24" s="9" t="s">
        <v>34</v>
      </c>
      <c r="F24" s="7">
        <v>2</v>
      </c>
      <c r="G24" s="9">
        <v>1.5</v>
      </c>
      <c r="H24" s="8"/>
      <c r="I24" s="9"/>
      <c r="J24" s="8">
        <v>6</v>
      </c>
      <c r="K24" s="8">
        <v>4.5</v>
      </c>
      <c r="L24" s="8">
        <v>19</v>
      </c>
      <c r="M24" s="8">
        <v>0</v>
      </c>
      <c r="N24" s="8">
        <v>0</v>
      </c>
      <c r="O24" s="8">
        <v>0</v>
      </c>
      <c r="P24" s="8">
        <v>3</v>
      </c>
      <c r="Q24" s="8">
        <v>0</v>
      </c>
      <c r="R24" s="8">
        <v>1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29</v>
      </c>
      <c r="Y24" s="8">
        <v>4.5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58</v>
      </c>
      <c r="AG24" s="8">
        <v>87</v>
      </c>
      <c r="AH24" s="8">
        <v>58</v>
      </c>
      <c r="AI24" s="8">
        <v>87</v>
      </c>
      <c r="AJ24" s="8"/>
      <c r="AK24" s="9"/>
      <c r="AL24" s="8"/>
      <c r="AM24" s="9"/>
      <c r="AN24" s="8"/>
      <c r="AO24" s="9"/>
      <c r="AP24" s="8"/>
      <c r="AQ24" s="9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</row>
    <row r="25" ht="19" customHeight="1" spans="1:72">
      <c r="A25" s="7">
        <v>20</v>
      </c>
      <c r="B25" s="7" t="s">
        <v>58</v>
      </c>
      <c r="C25" s="7" t="s">
        <v>42</v>
      </c>
      <c r="D25" s="9">
        <v>206.3</v>
      </c>
      <c r="E25" s="9" t="s">
        <v>34</v>
      </c>
      <c r="F25" s="7">
        <v>1</v>
      </c>
      <c r="G25" s="9">
        <v>1</v>
      </c>
      <c r="H25" s="8"/>
      <c r="I25" s="9"/>
      <c r="J25" s="8">
        <v>10</v>
      </c>
      <c r="K25" s="8">
        <v>7.5</v>
      </c>
      <c r="L25" s="8">
        <v>8</v>
      </c>
      <c r="M25" s="8">
        <v>0</v>
      </c>
      <c r="N25" s="8">
        <v>0</v>
      </c>
      <c r="O25" s="8">
        <v>0</v>
      </c>
      <c r="P25" s="8">
        <v>7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25</v>
      </c>
      <c r="Y25" s="8">
        <v>7.5</v>
      </c>
      <c r="Z25" s="8">
        <v>1</v>
      </c>
      <c r="AA25" s="8">
        <v>1.5</v>
      </c>
      <c r="AB25" s="8">
        <v>0</v>
      </c>
      <c r="AC25" s="8">
        <v>0</v>
      </c>
      <c r="AD25" s="8">
        <v>0</v>
      </c>
      <c r="AE25" s="8">
        <v>0</v>
      </c>
      <c r="AF25" s="8">
        <v>69</v>
      </c>
      <c r="AG25" s="8">
        <v>103.5</v>
      </c>
      <c r="AH25" s="8">
        <v>70</v>
      </c>
      <c r="AI25" s="8">
        <v>105</v>
      </c>
      <c r="AJ25" s="8"/>
      <c r="AK25" s="9"/>
      <c r="AL25" s="8"/>
      <c r="AM25" s="9"/>
      <c r="AN25" s="8"/>
      <c r="AO25" s="9"/>
      <c r="AP25" s="8"/>
      <c r="AQ25" s="9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</row>
    <row r="26" ht="19" customHeight="1" spans="1:72">
      <c r="A26" s="7">
        <v>21</v>
      </c>
      <c r="B26" s="7" t="s">
        <v>59</v>
      </c>
      <c r="C26" s="7" t="s">
        <v>42</v>
      </c>
      <c r="D26" s="9">
        <v>185.4</v>
      </c>
      <c r="E26" s="9" t="s">
        <v>34</v>
      </c>
      <c r="F26" s="7"/>
      <c r="G26" s="9"/>
      <c r="H26" s="8"/>
      <c r="I26" s="9"/>
      <c r="J26" s="8">
        <v>4</v>
      </c>
      <c r="K26" s="8">
        <v>3</v>
      </c>
      <c r="L26" s="8">
        <v>3</v>
      </c>
      <c r="M26" s="8">
        <v>0</v>
      </c>
      <c r="N26" s="8">
        <v>0</v>
      </c>
      <c r="O26" s="8">
        <v>0</v>
      </c>
      <c r="P26" s="8">
        <v>1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8</v>
      </c>
      <c r="Y26" s="8">
        <v>3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58</v>
      </c>
      <c r="AG26" s="8">
        <v>87</v>
      </c>
      <c r="AH26" s="8">
        <v>58</v>
      </c>
      <c r="AI26" s="8">
        <v>87</v>
      </c>
      <c r="AJ26" s="8"/>
      <c r="AK26" s="9"/>
      <c r="AL26" s="8"/>
      <c r="AM26" s="9"/>
      <c r="AN26" s="8"/>
      <c r="AO26" s="9"/>
      <c r="AP26" s="8"/>
      <c r="AQ26" s="9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</row>
    <row r="27" ht="19" customHeight="1" spans="1:72">
      <c r="A27" s="7">
        <v>22</v>
      </c>
      <c r="B27" s="7" t="s">
        <v>60</v>
      </c>
      <c r="C27" s="7" t="s">
        <v>61</v>
      </c>
      <c r="D27" s="9">
        <v>250</v>
      </c>
      <c r="E27" s="9" t="s">
        <v>36</v>
      </c>
      <c r="F27" s="7"/>
      <c r="G27" s="9"/>
      <c r="H27" s="8"/>
      <c r="I27" s="9"/>
      <c r="J27" s="8" t="s">
        <v>62</v>
      </c>
      <c r="K27" s="8" t="s">
        <v>62</v>
      </c>
      <c r="L27" s="8" t="s">
        <v>62</v>
      </c>
      <c r="M27" s="8" t="s">
        <v>62</v>
      </c>
      <c r="N27" s="8" t="s">
        <v>62</v>
      </c>
      <c r="O27" s="8" t="s">
        <v>62</v>
      </c>
      <c r="P27" s="8" t="s">
        <v>62</v>
      </c>
      <c r="Q27" s="8" t="s">
        <v>62</v>
      </c>
      <c r="R27" s="8" t="s">
        <v>62</v>
      </c>
      <c r="S27" s="8" t="s">
        <v>62</v>
      </c>
      <c r="T27" s="8" t="s">
        <v>62</v>
      </c>
      <c r="U27" s="8" t="s">
        <v>62</v>
      </c>
      <c r="V27" s="8" t="s">
        <v>62</v>
      </c>
      <c r="W27" s="8" t="s">
        <v>62</v>
      </c>
      <c r="X27" s="8" t="s">
        <v>62</v>
      </c>
      <c r="Y27" s="8" t="s">
        <v>62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18</v>
      </c>
      <c r="AG27" s="8">
        <v>115.5</v>
      </c>
      <c r="AH27" s="8">
        <v>18</v>
      </c>
      <c r="AI27" s="8">
        <v>115.5</v>
      </c>
      <c r="AJ27" s="8"/>
      <c r="AK27" s="9"/>
      <c r="AL27" s="8"/>
      <c r="AM27" s="9"/>
      <c r="AN27" s="8"/>
      <c r="AO27" s="9"/>
      <c r="AP27" s="8"/>
      <c r="AQ27" s="9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</row>
    <row r="28" ht="19" customHeight="1" spans="1:72">
      <c r="A28" s="7">
        <v>23</v>
      </c>
      <c r="B28" s="7" t="s">
        <v>63</v>
      </c>
      <c r="C28" s="7" t="s">
        <v>38</v>
      </c>
      <c r="D28" s="9">
        <v>337.5</v>
      </c>
      <c r="E28" s="9" t="s">
        <v>34</v>
      </c>
      <c r="F28" s="7"/>
      <c r="G28" s="9"/>
      <c r="H28" s="8"/>
      <c r="I28" s="9"/>
      <c r="J28" s="8">
        <v>24</v>
      </c>
      <c r="K28" s="8">
        <v>18</v>
      </c>
      <c r="L28" s="8">
        <v>16</v>
      </c>
      <c r="M28" s="8">
        <v>0</v>
      </c>
      <c r="N28" s="8">
        <v>1</v>
      </c>
      <c r="O28" s="8">
        <v>1.5</v>
      </c>
      <c r="P28" s="8">
        <v>2</v>
      </c>
      <c r="Q28" s="8">
        <v>0</v>
      </c>
      <c r="R28" s="8">
        <v>1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44</v>
      </c>
      <c r="Y28" s="8">
        <v>19.5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117</v>
      </c>
      <c r="AG28" s="8">
        <v>175.5</v>
      </c>
      <c r="AH28" s="8">
        <v>117</v>
      </c>
      <c r="AI28" s="8">
        <v>175.5</v>
      </c>
      <c r="AJ28" s="8"/>
      <c r="AK28" s="9"/>
      <c r="AL28" s="8"/>
      <c r="AM28" s="9"/>
      <c r="AN28" s="8"/>
      <c r="AO28" s="9"/>
      <c r="AP28" s="8"/>
      <c r="AQ28" s="9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</row>
    <row r="29" ht="19" customHeight="1" spans="1:72">
      <c r="A29" s="7">
        <v>24</v>
      </c>
      <c r="B29" s="7" t="s">
        <v>64</v>
      </c>
      <c r="C29" s="7" t="s">
        <v>38</v>
      </c>
      <c r="D29" s="9">
        <v>264.5</v>
      </c>
      <c r="E29" s="9" t="s">
        <v>32</v>
      </c>
      <c r="F29" s="7"/>
      <c r="G29" s="9"/>
      <c r="H29" s="8"/>
      <c r="I29" s="9"/>
      <c r="J29" s="8">
        <v>7</v>
      </c>
      <c r="K29" s="8">
        <v>5.25</v>
      </c>
      <c r="L29" s="8">
        <v>11</v>
      </c>
      <c r="M29" s="8">
        <v>0</v>
      </c>
      <c r="N29" s="8">
        <v>0</v>
      </c>
      <c r="O29" s="8">
        <v>0</v>
      </c>
      <c r="P29" s="8">
        <v>1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19</v>
      </c>
      <c r="Y29" s="8">
        <v>5.25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88</v>
      </c>
      <c r="AG29" s="8">
        <v>132</v>
      </c>
      <c r="AH29" s="8">
        <v>88</v>
      </c>
      <c r="AI29" s="8">
        <v>132</v>
      </c>
      <c r="AJ29" s="8"/>
      <c r="AK29" s="9"/>
      <c r="AL29" s="8"/>
      <c r="AM29" s="9"/>
      <c r="AN29" s="8"/>
      <c r="AO29" s="9"/>
      <c r="AP29" s="8"/>
      <c r="AQ29" s="9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</row>
    <row r="30" ht="19" customHeight="1" spans="1:72">
      <c r="A30" s="7">
        <v>25</v>
      </c>
      <c r="B30" s="7" t="s">
        <v>65</v>
      </c>
      <c r="C30" s="7" t="s">
        <v>38</v>
      </c>
      <c r="D30" s="9">
        <v>214.5</v>
      </c>
      <c r="E30" s="9" t="s">
        <v>34</v>
      </c>
      <c r="F30" s="7"/>
      <c r="G30" s="9"/>
      <c r="H30" s="8"/>
      <c r="I30" s="9"/>
      <c r="J30" s="8">
        <v>19</v>
      </c>
      <c r="K30" s="8">
        <v>14.25</v>
      </c>
      <c r="L30" s="8">
        <v>11</v>
      </c>
      <c r="M30" s="8">
        <v>0</v>
      </c>
      <c r="N30" s="8">
        <v>2</v>
      </c>
      <c r="O30" s="8">
        <v>3</v>
      </c>
      <c r="P30" s="8">
        <v>3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35</v>
      </c>
      <c r="Y30" s="8">
        <v>17.25</v>
      </c>
      <c r="Z30" s="8">
        <v>1</v>
      </c>
      <c r="AA30" s="8">
        <v>1.5</v>
      </c>
      <c r="AB30" s="8">
        <v>1</v>
      </c>
      <c r="AC30" s="8">
        <v>1.5</v>
      </c>
      <c r="AD30" s="8">
        <v>0</v>
      </c>
      <c r="AE30" s="8">
        <v>0</v>
      </c>
      <c r="AF30" s="8">
        <v>59</v>
      </c>
      <c r="AG30" s="8">
        <v>88.5</v>
      </c>
      <c r="AH30" s="8">
        <v>61</v>
      </c>
      <c r="AI30" s="8">
        <v>91.5</v>
      </c>
      <c r="AJ30" s="8"/>
      <c r="AK30" s="9"/>
      <c r="AL30" s="8"/>
      <c r="AM30" s="9"/>
      <c r="AN30" s="8"/>
      <c r="AO30" s="9"/>
      <c r="AP30" s="8"/>
      <c r="AQ30" s="9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</row>
    <row r="31" ht="19" customHeight="1" spans="1:72">
      <c r="A31" s="7">
        <v>26</v>
      </c>
      <c r="B31" s="7" t="s">
        <v>66</v>
      </c>
      <c r="C31" s="7" t="s">
        <v>42</v>
      </c>
      <c r="D31" s="9">
        <v>253.7</v>
      </c>
      <c r="E31" s="9" t="s">
        <v>34</v>
      </c>
      <c r="F31" s="7"/>
      <c r="G31" s="9"/>
      <c r="H31" s="8"/>
      <c r="I31" s="9"/>
      <c r="J31" s="8">
        <v>14</v>
      </c>
      <c r="K31" s="8">
        <v>10.5</v>
      </c>
      <c r="L31" s="8">
        <v>7</v>
      </c>
      <c r="M31" s="8">
        <v>0</v>
      </c>
      <c r="N31" s="8">
        <v>0</v>
      </c>
      <c r="O31" s="8">
        <v>0</v>
      </c>
      <c r="P31" s="8">
        <v>2</v>
      </c>
      <c r="Q31" s="8">
        <v>0</v>
      </c>
      <c r="R31" s="8">
        <v>1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24</v>
      </c>
      <c r="Y31" s="8">
        <v>10.5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87</v>
      </c>
      <c r="AG31" s="8">
        <v>130.5</v>
      </c>
      <c r="AH31" s="8">
        <v>87</v>
      </c>
      <c r="AI31" s="8">
        <v>130.5</v>
      </c>
      <c r="AJ31" s="8"/>
      <c r="AK31" s="9"/>
      <c r="AL31" s="8"/>
      <c r="AM31" s="9"/>
      <c r="AN31" s="8"/>
      <c r="AO31" s="9"/>
      <c r="AP31" s="8"/>
      <c r="AQ31" s="9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</row>
    <row r="32" ht="19" customHeight="1" spans="1:72">
      <c r="A32" s="7">
        <v>27</v>
      </c>
      <c r="B32" s="7" t="s">
        <v>67</v>
      </c>
      <c r="C32" s="7" t="s">
        <v>38</v>
      </c>
      <c r="D32" s="9">
        <v>269.1</v>
      </c>
      <c r="E32" s="9" t="s">
        <v>36</v>
      </c>
      <c r="F32" s="7">
        <v>2</v>
      </c>
      <c r="G32" s="9">
        <v>1</v>
      </c>
      <c r="H32" s="8"/>
      <c r="I32" s="9"/>
      <c r="J32" s="8">
        <v>15</v>
      </c>
      <c r="K32" s="8">
        <v>11.25</v>
      </c>
      <c r="L32" s="8">
        <v>5</v>
      </c>
      <c r="M32" s="8">
        <v>0</v>
      </c>
      <c r="N32" s="8">
        <v>0</v>
      </c>
      <c r="O32" s="8">
        <v>0</v>
      </c>
      <c r="P32" s="8">
        <v>1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21</v>
      </c>
      <c r="Y32" s="8">
        <v>11.25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92</v>
      </c>
      <c r="AG32" s="8">
        <v>138</v>
      </c>
      <c r="AH32" s="8">
        <v>92</v>
      </c>
      <c r="AI32" s="8">
        <v>138</v>
      </c>
      <c r="AJ32" s="8"/>
      <c r="AK32" s="9"/>
      <c r="AL32" s="8"/>
      <c r="AM32" s="9"/>
      <c r="AN32" s="8"/>
      <c r="AO32" s="9"/>
      <c r="AP32" s="8"/>
      <c r="AQ32" s="9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</row>
    <row r="33" ht="19" customHeight="1" spans="1:72">
      <c r="A33" s="7">
        <v>28</v>
      </c>
      <c r="B33" s="7" t="s">
        <v>68</v>
      </c>
      <c r="C33" s="7" t="s">
        <v>69</v>
      </c>
      <c r="D33" s="9">
        <v>279</v>
      </c>
      <c r="E33" s="9" t="s">
        <v>36</v>
      </c>
      <c r="F33" s="7"/>
      <c r="G33" s="9"/>
      <c r="H33" s="8"/>
      <c r="I33" s="9"/>
      <c r="J33" s="8">
        <v>1</v>
      </c>
      <c r="K33" s="8">
        <v>1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1</v>
      </c>
      <c r="Y33" s="8">
        <v>1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23</v>
      </c>
      <c r="AG33" s="8">
        <v>92</v>
      </c>
      <c r="AH33" s="8">
        <v>23</v>
      </c>
      <c r="AI33" s="8">
        <v>92</v>
      </c>
      <c r="AJ33" s="8"/>
      <c r="AK33" s="9"/>
      <c r="AL33" s="8"/>
      <c r="AM33" s="9"/>
      <c r="AN33" s="8"/>
      <c r="AO33" s="9"/>
      <c r="AP33" s="8"/>
      <c r="AQ33" s="9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</row>
    <row r="34" ht="19" customHeight="1" spans="1:72">
      <c r="A34" s="7">
        <v>29</v>
      </c>
      <c r="B34" s="7" t="s">
        <v>70</v>
      </c>
      <c r="C34" s="7" t="s">
        <v>71</v>
      </c>
      <c r="D34" s="9">
        <v>373</v>
      </c>
      <c r="E34" s="9" t="s">
        <v>34</v>
      </c>
      <c r="F34" s="7"/>
      <c r="G34" s="9"/>
      <c r="H34" s="8"/>
      <c r="I34" s="9"/>
      <c r="J34" s="8" t="s">
        <v>62</v>
      </c>
      <c r="K34" s="8" t="s">
        <v>62</v>
      </c>
      <c r="L34" s="8" t="s">
        <v>62</v>
      </c>
      <c r="M34" s="8" t="s">
        <v>62</v>
      </c>
      <c r="N34" s="8" t="s">
        <v>62</v>
      </c>
      <c r="O34" s="8" t="s">
        <v>62</v>
      </c>
      <c r="P34" s="8" t="s">
        <v>62</v>
      </c>
      <c r="Q34" s="8" t="s">
        <v>62</v>
      </c>
      <c r="R34" s="8" t="s">
        <v>62</v>
      </c>
      <c r="S34" s="8" t="s">
        <v>62</v>
      </c>
      <c r="T34" s="8" t="s">
        <v>62</v>
      </c>
      <c r="U34" s="8" t="s">
        <v>62</v>
      </c>
      <c r="V34" s="8" t="s">
        <v>62</v>
      </c>
      <c r="W34" s="8" t="s">
        <v>62</v>
      </c>
      <c r="X34" s="8" t="s">
        <v>62</v>
      </c>
      <c r="Y34" s="8" t="s">
        <v>62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24</v>
      </c>
      <c r="AG34" s="8">
        <v>168</v>
      </c>
      <c r="AH34" s="8">
        <v>24</v>
      </c>
      <c r="AI34" s="8">
        <v>168</v>
      </c>
      <c r="AJ34" s="8"/>
      <c r="AK34" s="9"/>
      <c r="AL34" s="8"/>
      <c r="AM34" s="9"/>
      <c r="AN34" s="8"/>
      <c r="AO34" s="9"/>
      <c r="AP34" s="8"/>
      <c r="AQ34" s="9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</row>
    <row r="35" ht="19" customHeight="1" spans="1:72">
      <c r="A35" s="7">
        <v>30</v>
      </c>
      <c r="B35" s="7" t="s">
        <v>72</v>
      </c>
      <c r="C35" s="7" t="s">
        <v>69</v>
      </c>
      <c r="D35" s="9">
        <v>198</v>
      </c>
      <c r="E35" s="9" t="s">
        <v>43</v>
      </c>
      <c r="F35" s="7">
        <v>1</v>
      </c>
      <c r="G35" s="9">
        <v>0.5</v>
      </c>
      <c r="H35" s="8"/>
      <c r="I35" s="9"/>
      <c r="J35" s="8" t="s">
        <v>62</v>
      </c>
      <c r="K35" s="8" t="s">
        <v>62</v>
      </c>
      <c r="L35" s="8" t="s">
        <v>62</v>
      </c>
      <c r="M35" s="8" t="s">
        <v>62</v>
      </c>
      <c r="N35" s="8" t="s">
        <v>62</v>
      </c>
      <c r="O35" s="8" t="s">
        <v>62</v>
      </c>
      <c r="P35" s="8" t="s">
        <v>62</v>
      </c>
      <c r="Q35" s="8" t="s">
        <v>62</v>
      </c>
      <c r="R35" s="8" t="s">
        <v>62</v>
      </c>
      <c r="S35" s="8" t="s">
        <v>62</v>
      </c>
      <c r="T35" s="8" t="s">
        <v>62</v>
      </c>
      <c r="U35" s="8" t="s">
        <v>62</v>
      </c>
      <c r="V35" s="8" t="s">
        <v>62</v>
      </c>
      <c r="W35" s="8" t="s">
        <v>62</v>
      </c>
      <c r="X35" s="8" t="s">
        <v>62</v>
      </c>
      <c r="Y35" s="8" t="s">
        <v>62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28</v>
      </c>
      <c r="AG35" s="8">
        <v>103</v>
      </c>
      <c r="AH35" s="8">
        <v>28</v>
      </c>
      <c r="AI35" s="8">
        <v>103</v>
      </c>
      <c r="AJ35" s="8"/>
      <c r="AK35" s="9"/>
      <c r="AL35" s="8"/>
      <c r="AM35" s="9"/>
      <c r="AN35" s="8"/>
      <c r="AO35" s="9"/>
      <c r="AP35" s="8"/>
      <c r="AQ35" s="9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</row>
    <row r="36" ht="19" customHeight="1" spans="1:72">
      <c r="A36" s="7">
        <v>31</v>
      </c>
      <c r="B36" s="7" t="s">
        <v>73</v>
      </c>
      <c r="C36" s="7" t="s">
        <v>69</v>
      </c>
      <c r="D36" s="9">
        <v>208</v>
      </c>
      <c r="E36" s="9" t="s">
        <v>32</v>
      </c>
      <c r="F36" s="7"/>
      <c r="G36" s="9"/>
      <c r="H36" s="8"/>
      <c r="I36" s="9"/>
      <c r="J36" s="8" t="s">
        <v>62</v>
      </c>
      <c r="K36" s="8" t="s">
        <v>62</v>
      </c>
      <c r="L36" s="8" t="s">
        <v>62</v>
      </c>
      <c r="M36" s="8" t="s">
        <v>62</v>
      </c>
      <c r="N36" s="8" t="s">
        <v>62</v>
      </c>
      <c r="O36" s="8" t="s">
        <v>62</v>
      </c>
      <c r="P36" s="8" t="s">
        <v>62</v>
      </c>
      <c r="Q36" s="8" t="s">
        <v>62</v>
      </c>
      <c r="R36" s="8" t="s">
        <v>62</v>
      </c>
      <c r="S36" s="8" t="s">
        <v>62</v>
      </c>
      <c r="T36" s="8" t="s">
        <v>62</v>
      </c>
      <c r="U36" s="8" t="s">
        <v>62</v>
      </c>
      <c r="V36" s="8" t="s">
        <v>62</v>
      </c>
      <c r="W36" s="8" t="s">
        <v>62</v>
      </c>
      <c r="X36" s="8" t="s">
        <v>62</v>
      </c>
      <c r="Y36" s="8" t="s">
        <v>62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20</v>
      </c>
      <c r="AG36" s="8">
        <v>88</v>
      </c>
      <c r="AH36" s="8">
        <v>20</v>
      </c>
      <c r="AI36" s="8">
        <v>88</v>
      </c>
      <c r="AJ36" s="8"/>
      <c r="AK36" s="9"/>
      <c r="AL36" s="8"/>
      <c r="AM36" s="9"/>
      <c r="AN36" s="8"/>
      <c r="AO36" s="9"/>
      <c r="AP36" s="8"/>
      <c r="AQ36" s="9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</row>
    <row r="37" ht="19" customHeight="1" spans="1:72">
      <c r="A37" s="7">
        <v>32</v>
      </c>
      <c r="B37" s="7" t="s">
        <v>74</v>
      </c>
      <c r="C37" s="7" t="s">
        <v>75</v>
      </c>
      <c r="D37" s="9">
        <v>130</v>
      </c>
      <c r="E37" s="9" t="s">
        <v>34</v>
      </c>
      <c r="F37" s="7"/>
      <c r="G37" s="9"/>
      <c r="H37" s="8"/>
      <c r="I37" s="9"/>
      <c r="J37" s="8" t="s">
        <v>62</v>
      </c>
      <c r="K37" s="8" t="s">
        <v>62</v>
      </c>
      <c r="L37" s="8" t="s">
        <v>62</v>
      </c>
      <c r="M37" s="8" t="s">
        <v>62</v>
      </c>
      <c r="N37" s="8" t="s">
        <v>62</v>
      </c>
      <c r="O37" s="8" t="s">
        <v>62</v>
      </c>
      <c r="P37" s="8" t="s">
        <v>62</v>
      </c>
      <c r="Q37" s="8" t="s">
        <v>62</v>
      </c>
      <c r="R37" s="8" t="s">
        <v>62</v>
      </c>
      <c r="S37" s="8" t="s">
        <v>62</v>
      </c>
      <c r="T37" s="8" t="s">
        <v>62</v>
      </c>
      <c r="U37" s="8" t="s">
        <v>62</v>
      </c>
      <c r="V37" s="8" t="s">
        <v>62</v>
      </c>
      <c r="W37" s="8" t="s">
        <v>62</v>
      </c>
      <c r="X37" s="8" t="s">
        <v>62</v>
      </c>
      <c r="Y37" s="8" t="s">
        <v>62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23</v>
      </c>
      <c r="AG37" s="8">
        <v>63</v>
      </c>
      <c r="AH37" s="8">
        <v>23</v>
      </c>
      <c r="AI37" s="8">
        <v>63</v>
      </c>
      <c r="AJ37" s="8"/>
      <c r="AK37" s="9"/>
      <c r="AL37" s="8"/>
      <c r="AM37" s="9"/>
      <c r="AN37" s="8"/>
      <c r="AO37" s="9"/>
      <c r="AP37" s="8"/>
      <c r="AQ37" s="9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</row>
    <row r="38" ht="19" customHeight="1" spans="1:72">
      <c r="A38" s="7">
        <v>33</v>
      </c>
      <c r="B38" s="7" t="s">
        <v>76</v>
      </c>
      <c r="C38" s="7" t="s">
        <v>77</v>
      </c>
      <c r="D38" s="9">
        <v>220</v>
      </c>
      <c r="E38" s="9" t="s">
        <v>34</v>
      </c>
      <c r="F38" s="7"/>
      <c r="G38" s="9"/>
      <c r="H38" s="8"/>
      <c r="I38" s="9"/>
      <c r="J38" s="8" t="s">
        <v>62</v>
      </c>
      <c r="K38" s="8" t="s">
        <v>62</v>
      </c>
      <c r="L38" s="8" t="s">
        <v>62</v>
      </c>
      <c r="M38" s="8" t="s">
        <v>62</v>
      </c>
      <c r="N38" s="8" t="s">
        <v>62</v>
      </c>
      <c r="O38" s="8" t="s">
        <v>62</v>
      </c>
      <c r="P38" s="8" t="s">
        <v>62</v>
      </c>
      <c r="Q38" s="8" t="s">
        <v>62</v>
      </c>
      <c r="R38" s="8" t="s">
        <v>62</v>
      </c>
      <c r="S38" s="8" t="s">
        <v>62</v>
      </c>
      <c r="T38" s="8" t="s">
        <v>62</v>
      </c>
      <c r="U38" s="8" t="s">
        <v>62</v>
      </c>
      <c r="V38" s="8" t="s">
        <v>62</v>
      </c>
      <c r="W38" s="8" t="s">
        <v>62</v>
      </c>
      <c r="X38" s="8" t="s">
        <v>62</v>
      </c>
      <c r="Y38" s="8" t="s">
        <v>62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3</v>
      </c>
      <c r="AG38" s="8">
        <v>48</v>
      </c>
      <c r="AH38" s="8">
        <v>3</v>
      </c>
      <c r="AI38" s="8">
        <v>48</v>
      </c>
      <c r="AJ38" s="8"/>
      <c r="AK38" s="9"/>
      <c r="AL38" s="8"/>
      <c r="AM38" s="9"/>
      <c r="AN38" s="8"/>
      <c r="AO38" s="9"/>
      <c r="AP38" s="8"/>
      <c r="AQ38" s="9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</row>
    <row r="39" ht="19" customHeight="1" spans="1:72">
      <c r="A39" s="7">
        <v>34</v>
      </c>
      <c r="B39" s="7" t="s">
        <v>78</v>
      </c>
      <c r="C39" s="7" t="s">
        <v>79</v>
      </c>
      <c r="D39" s="9">
        <v>75</v>
      </c>
      <c r="E39" s="9" t="s">
        <v>34</v>
      </c>
      <c r="F39" s="7"/>
      <c r="G39" s="9"/>
      <c r="H39" s="8"/>
      <c r="I39" s="9"/>
      <c r="J39" s="8" t="s">
        <v>62</v>
      </c>
      <c r="K39" s="8" t="s">
        <v>62</v>
      </c>
      <c r="L39" s="8" t="s">
        <v>62</v>
      </c>
      <c r="M39" s="8" t="s">
        <v>62</v>
      </c>
      <c r="N39" s="8" t="s">
        <v>62</v>
      </c>
      <c r="O39" s="8" t="s">
        <v>62</v>
      </c>
      <c r="P39" s="8" t="s">
        <v>62</v>
      </c>
      <c r="Q39" s="8" t="s">
        <v>62</v>
      </c>
      <c r="R39" s="8" t="s">
        <v>62</v>
      </c>
      <c r="S39" s="8" t="s">
        <v>62</v>
      </c>
      <c r="T39" s="8" t="s">
        <v>62</v>
      </c>
      <c r="U39" s="8" t="s">
        <v>62</v>
      </c>
      <c r="V39" s="8" t="s">
        <v>62</v>
      </c>
      <c r="W39" s="8" t="s">
        <v>62</v>
      </c>
      <c r="X39" s="8" t="s">
        <v>62</v>
      </c>
      <c r="Y39" s="8" t="s">
        <v>62</v>
      </c>
      <c r="Z39" s="8" t="s">
        <v>62</v>
      </c>
      <c r="AA39" s="8" t="s">
        <v>62</v>
      </c>
      <c r="AB39" s="8" t="s">
        <v>62</v>
      </c>
      <c r="AC39" s="8" t="s">
        <v>62</v>
      </c>
      <c r="AD39" s="8" t="s">
        <v>62</v>
      </c>
      <c r="AE39" s="8" t="s">
        <v>62</v>
      </c>
      <c r="AF39" s="8" t="s">
        <v>62</v>
      </c>
      <c r="AG39" s="8" t="s">
        <v>62</v>
      </c>
      <c r="AH39" s="8" t="s">
        <v>62</v>
      </c>
      <c r="AI39" s="8" t="s">
        <v>62</v>
      </c>
      <c r="AJ39" s="8"/>
      <c r="AK39" s="9"/>
      <c r="AL39" s="8"/>
      <c r="AM39" s="9"/>
      <c r="AN39" s="8"/>
      <c r="AO39" s="9"/>
      <c r="AP39" s="8"/>
      <c r="AQ39" s="9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</row>
    <row r="40" ht="19" customHeight="1" spans="1:72">
      <c r="A40" s="7">
        <v>35</v>
      </c>
      <c r="B40" s="72" t="s">
        <v>80</v>
      </c>
      <c r="C40" s="73" t="s">
        <v>71</v>
      </c>
      <c r="D40" s="9"/>
      <c r="E40" s="9"/>
      <c r="F40" s="7"/>
      <c r="G40" s="9"/>
      <c r="H40" s="8"/>
      <c r="I40" s="9"/>
      <c r="J40" s="8" t="s">
        <v>62</v>
      </c>
      <c r="K40" s="8" t="s">
        <v>62</v>
      </c>
      <c r="L40" s="8" t="s">
        <v>62</v>
      </c>
      <c r="M40" s="8" t="s">
        <v>62</v>
      </c>
      <c r="N40" s="8" t="s">
        <v>62</v>
      </c>
      <c r="O40" s="8" t="s">
        <v>62</v>
      </c>
      <c r="P40" s="8" t="s">
        <v>62</v>
      </c>
      <c r="Q40" s="8" t="s">
        <v>62</v>
      </c>
      <c r="R40" s="8" t="s">
        <v>62</v>
      </c>
      <c r="S40" s="8" t="s">
        <v>62</v>
      </c>
      <c r="T40" s="8" t="s">
        <v>62</v>
      </c>
      <c r="U40" s="8" t="s">
        <v>62</v>
      </c>
      <c r="V40" s="8" t="s">
        <v>62</v>
      </c>
      <c r="W40" s="8" t="s">
        <v>62</v>
      </c>
      <c r="X40" s="8" t="s">
        <v>62</v>
      </c>
      <c r="Y40" s="8" t="s">
        <v>62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6</v>
      </c>
      <c r="AG40" s="8">
        <v>26</v>
      </c>
      <c r="AH40" s="8">
        <v>6</v>
      </c>
      <c r="AI40" s="8">
        <v>26</v>
      </c>
      <c r="AJ40" s="8"/>
      <c r="AK40" s="9"/>
      <c r="AL40" s="8"/>
      <c r="AM40" s="9"/>
      <c r="AN40" s="8"/>
      <c r="AO40" s="9"/>
      <c r="AP40" s="8"/>
      <c r="AQ40" s="9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</row>
    <row r="41" ht="19" customHeight="1" spans="1:72">
      <c r="A41" s="7">
        <v>36</v>
      </c>
      <c r="B41" s="7"/>
      <c r="C41" s="7"/>
      <c r="D41" s="9"/>
      <c r="E41" s="9"/>
      <c r="F41" s="7"/>
      <c r="G41" s="9"/>
      <c r="H41" s="8"/>
      <c r="I41" s="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9"/>
      <c r="Z41" s="8"/>
      <c r="AA41" s="8"/>
      <c r="AB41" s="8"/>
      <c r="AC41" s="8"/>
      <c r="AD41" s="8"/>
      <c r="AE41" s="8"/>
      <c r="AF41" s="8"/>
      <c r="AG41" s="8"/>
      <c r="AH41" s="8"/>
      <c r="AI41" s="9"/>
      <c r="AJ41" s="8"/>
      <c r="AK41" s="9"/>
      <c r="AL41" s="8"/>
      <c r="AM41" s="9"/>
      <c r="AN41" s="8"/>
      <c r="AO41" s="9"/>
      <c r="AP41" s="8"/>
      <c r="AQ41" s="9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</row>
    <row r="42" ht="19" customHeight="1" spans="1:72">
      <c r="A42" s="7">
        <v>37</v>
      </c>
      <c r="B42" s="7"/>
      <c r="C42" s="7"/>
      <c r="D42" s="9"/>
      <c r="E42" s="9"/>
      <c r="F42" s="7"/>
      <c r="G42" s="9"/>
      <c r="H42" s="8"/>
      <c r="I42" s="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9"/>
      <c r="Z42" s="8"/>
      <c r="AA42" s="8"/>
      <c r="AB42" s="8"/>
      <c r="AC42" s="8"/>
      <c r="AD42" s="8"/>
      <c r="AE42" s="8"/>
      <c r="AF42" s="8"/>
      <c r="AG42" s="8"/>
      <c r="AH42" s="8"/>
      <c r="AI42" s="9"/>
      <c r="AJ42" s="8"/>
      <c r="AK42" s="9"/>
      <c r="AL42" s="8"/>
      <c r="AM42" s="9"/>
      <c r="AN42" s="8"/>
      <c r="AO42" s="9"/>
      <c r="AP42" s="8"/>
      <c r="AQ42" s="9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</row>
    <row r="43" ht="19" customHeight="1" spans="1:72">
      <c r="A43" s="7">
        <v>38</v>
      </c>
      <c r="B43" s="7"/>
      <c r="C43" s="7"/>
      <c r="D43" s="9"/>
      <c r="E43" s="9"/>
      <c r="F43" s="7"/>
      <c r="G43" s="9"/>
      <c r="H43" s="8"/>
      <c r="I43" s="9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9"/>
      <c r="Z43" s="8"/>
      <c r="AA43" s="8"/>
      <c r="AB43" s="8"/>
      <c r="AC43" s="8"/>
      <c r="AD43" s="8"/>
      <c r="AE43" s="8"/>
      <c r="AF43" s="8"/>
      <c r="AG43" s="8"/>
      <c r="AH43" s="8"/>
      <c r="AI43" s="9"/>
      <c r="AJ43" s="8"/>
      <c r="AK43" s="9"/>
      <c r="AL43" s="8"/>
      <c r="AM43" s="9"/>
      <c r="AN43" s="8"/>
      <c r="AO43" s="9"/>
      <c r="AP43" s="8"/>
      <c r="AQ43" s="9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</row>
    <row r="44" ht="19" customHeight="1" spans="1:72">
      <c r="A44" s="7">
        <v>39</v>
      </c>
      <c r="B44" s="7"/>
      <c r="C44" s="7"/>
      <c r="D44" s="9"/>
      <c r="E44" s="9"/>
      <c r="F44" s="7"/>
      <c r="G44" s="9"/>
      <c r="H44" s="8"/>
      <c r="I44" s="9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  <c r="Z44" s="8"/>
      <c r="AA44" s="8"/>
      <c r="AB44" s="8"/>
      <c r="AC44" s="8"/>
      <c r="AD44" s="8"/>
      <c r="AE44" s="8"/>
      <c r="AF44" s="8"/>
      <c r="AG44" s="8"/>
      <c r="AH44" s="8"/>
      <c r="AI44" s="9"/>
      <c r="AJ44" s="8"/>
      <c r="AK44" s="9"/>
      <c r="AL44" s="8"/>
      <c r="AM44" s="9"/>
      <c r="AN44" s="8"/>
      <c r="AO44" s="9"/>
      <c r="AP44" s="8"/>
      <c r="AQ44" s="9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</row>
    <row r="45" ht="19" customHeight="1" spans="1:72">
      <c r="A45" s="7">
        <v>40</v>
      </c>
      <c r="B45" s="7"/>
      <c r="C45" s="7"/>
      <c r="D45" s="9"/>
      <c r="E45" s="9"/>
      <c r="F45" s="7"/>
      <c r="G45" s="9"/>
      <c r="H45" s="8"/>
      <c r="I45" s="9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9"/>
      <c r="Z45" s="8"/>
      <c r="AA45" s="8"/>
      <c r="AB45" s="8"/>
      <c r="AC45" s="8"/>
      <c r="AD45" s="8"/>
      <c r="AE45" s="8"/>
      <c r="AF45" s="8"/>
      <c r="AG45" s="8"/>
      <c r="AH45" s="8"/>
      <c r="AI45" s="9"/>
      <c r="AJ45" s="8"/>
      <c r="AK45" s="9"/>
      <c r="AL45" s="8"/>
      <c r="AM45" s="9"/>
      <c r="AN45" s="8"/>
      <c r="AO45" s="9"/>
      <c r="AP45" s="8"/>
      <c r="AQ45" s="9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</row>
    <row r="46" ht="19" customHeight="1" spans="1:72">
      <c r="A46" s="7">
        <v>41</v>
      </c>
      <c r="B46" s="7"/>
      <c r="C46" s="7"/>
      <c r="D46" s="9"/>
      <c r="E46" s="9"/>
      <c r="F46" s="7"/>
      <c r="G46" s="9"/>
      <c r="H46" s="8"/>
      <c r="I46" s="9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9"/>
      <c r="Z46" s="8"/>
      <c r="AA46" s="8"/>
      <c r="AB46" s="8"/>
      <c r="AC46" s="8"/>
      <c r="AD46" s="8"/>
      <c r="AE46" s="8"/>
      <c r="AF46" s="8"/>
      <c r="AG46" s="8"/>
      <c r="AH46" s="8"/>
      <c r="AI46" s="9"/>
      <c r="AJ46" s="8"/>
      <c r="AK46" s="9"/>
      <c r="AL46" s="8"/>
      <c r="AM46" s="9"/>
      <c r="AN46" s="8"/>
      <c r="AO46" s="9"/>
      <c r="AP46" s="8"/>
      <c r="AQ46" s="9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</row>
    <row r="47" ht="19" customHeight="1" spans="1:72">
      <c r="A47" s="7">
        <v>42</v>
      </c>
      <c r="B47" s="7"/>
      <c r="C47" s="7"/>
      <c r="D47" s="9"/>
      <c r="E47" s="9"/>
      <c r="F47" s="7"/>
      <c r="G47" s="9"/>
      <c r="H47" s="8"/>
      <c r="I47" s="9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9"/>
      <c r="Z47" s="8"/>
      <c r="AA47" s="8"/>
      <c r="AB47" s="8"/>
      <c r="AC47" s="8"/>
      <c r="AD47" s="8"/>
      <c r="AE47" s="8"/>
      <c r="AF47" s="8"/>
      <c r="AG47" s="8"/>
      <c r="AH47" s="8"/>
      <c r="AI47" s="9"/>
      <c r="AJ47" s="8"/>
      <c r="AK47" s="9"/>
      <c r="AL47" s="8"/>
      <c r="AM47" s="9"/>
      <c r="AN47" s="8"/>
      <c r="AO47" s="9"/>
      <c r="AP47" s="8"/>
      <c r="AQ47" s="9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</row>
    <row r="48" ht="19" customHeight="1" spans="1:72">
      <c r="A48" s="7">
        <v>43</v>
      </c>
      <c r="B48" s="7"/>
      <c r="C48" s="7"/>
      <c r="D48" s="9"/>
      <c r="E48" s="9"/>
      <c r="F48" s="7"/>
      <c r="G48" s="9"/>
      <c r="H48" s="8"/>
      <c r="I48" s="9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Z48" s="8"/>
      <c r="AA48" s="8"/>
      <c r="AB48" s="8"/>
      <c r="AC48" s="8"/>
      <c r="AD48" s="8"/>
      <c r="AE48" s="8"/>
      <c r="AF48" s="8"/>
      <c r="AG48" s="8"/>
      <c r="AH48" s="8"/>
      <c r="AI48" s="9"/>
      <c r="AJ48" s="8"/>
      <c r="AK48" s="9"/>
      <c r="AL48" s="8"/>
      <c r="AM48" s="9"/>
      <c r="AN48" s="8"/>
      <c r="AO48" s="9"/>
      <c r="AP48" s="8"/>
      <c r="AQ48" s="9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</row>
    <row r="49" ht="19" customHeight="1" spans="1:72">
      <c r="A49" s="7">
        <v>44</v>
      </c>
      <c r="B49" s="7"/>
      <c r="C49" s="7"/>
      <c r="D49" s="9"/>
      <c r="E49" s="9"/>
      <c r="F49" s="7"/>
      <c r="G49" s="9"/>
      <c r="H49" s="8"/>
      <c r="I49" s="9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9"/>
      <c r="Z49" s="8"/>
      <c r="AA49" s="8"/>
      <c r="AB49" s="8"/>
      <c r="AC49" s="8"/>
      <c r="AD49" s="8"/>
      <c r="AE49" s="8"/>
      <c r="AF49" s="8"/>
      <c r="AG49" s="8"/>
      <c r="AH49" s="8"/>
      <c r="AI49" s="9"/>
      <c r="AJ49" s="8"/>
      <c r="AK49" s="9"/>
      <c r="AL49" s="8"/>
      <c r="AM49" s="9"/>
      <c r="AN49" s="8"/>
      <c r="AO49" s="9"/>
      <c r="AP49" s="8"/>
      <c r="AQ49" s="9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</row>
    <row r="50" ht="19" customHeight="1" spans="1:72">
      <c r="A50" s="7">
        <v>45</v>
      </c>
      <c r="B50" s="7"/>
      <c r="C50" s="7"/>
      <c r="D50" s="9"/>
      <c r="E50" s="9"/>
      <c r="F50" s="7"/>
      <c r="G50" s="9"/>
      <c r="H50" s="8"/>
      <c r="I50" s="9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Z50" s="8"/>
      <c r="AA50" s="8"/>
      <c r="AB50" s="8"/>
      <c r="AC50" s="8"/>
      <c r="AD50" s="8"/>
      <c r="AE50" s="8"/>
      <c r="AF50" s="8"/>
      <c r="AG50" s="8"/>
      <c r="AH50" s="8"/>
      <c r="AI50" s="9"/>
      <c r="AJ50" s="8"/>
      <c r="AK50" s="9"/>
      <c r="AL50" s="8"/>
      <c r="AM50" s="9"/>
      <c r="AN50" s="8"/>
      <c r="AO50" s="9"/>
      <c r="AP50" s="8"/>
      <c r="AQ50" s="9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</row>
    <row r="51" ht="19" customHeight="1" spans="1:72">
      <c r="A51" s="7">
        <v>46</v>
      </c>
      <c r="B51" s="7"/>
      <c r="C51" s="7"/>
      <c r="D51" s="9"/>
      <c r="E51" s="9"/>
      <c r="F51" s="7"/>
      <c r="G51" s="9"/>
      <c r="H51" s="8"/>
      <c r="I51" s="9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9"/>
      <c r="Z51" s="8"/>
      <c r="AA51" s="8"/>
      <c r="AB51" s="8"/>
      <c r="AC51" s="8"/>
      <c r="AD51" s="8"/>
      <c r="AE51" s="8"/>
      <c r="AF51" s="8"/>
      <c r="AG51" s="8"/>
      <c r="AH51" s="8"/>
      <c r="AI51" s="9"/>
      <c r="AJ51" s="8"/>
      <c r="AK51" s="9"/>
      <c r="AL51" s="8"/>
      <c r="AM51" s="9"/>
      <c r="AN51" s="8"/>
      <c r="AO51" s="9"/>
      <c r="AP51" s="8"/>
      <c r="AQ51" s="9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</row>
    <row r="52" ht="19" customHeight="1" spans="1:72">
      <c r="A52" s="7">
        <v>47</v>
      </c>
      <c r="B52" s="7"/>
      <c r="C52" s="7"/>
      <c r="D52" s="9"/>
      <c r="E52" s="9"/>
      <c r="F52" s="7"/>
      <c r="G52" s="9"/>
      <c r="H52" s="8"/>
      <c r="I52" s="9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9"/>
      <c r="Z52" s="8"/>
      <c r="AA52" s="8"/>
      <c r="AB52" s="8"/>
      <c r="AC52" s="8"/>
      <c r="AD52" s="8"/>
      <c r="AE52" s="8"/>
      <c r="AF52" s="8"/>
      <c r="AG52" s="8"/>
      <c r="AH52" s="8"/>
      <c r="AI52" s="9"/>
      <c r="AJ52" s="8"/>
      <c r="AK52" s="9"/>
      <c r="AL52" s="8"/>
      <c r="AM52" s="9"/>
      <c r="AN52" s="8"/>
      <c r="AO52" s="9"/>
      <c r="AP52" s="8"/>
      <c r="AQ52" s="9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</row>
    <row r="53" ht="19" customHeight="1" spans="1:72">
      <c r="A53" s="7">
        <v>48</v>
      </c>
      <c r="B53" s="7"/>
      <c r="C53" s="7"/>
      <c r="D53" s="9"/>
      <c r="E53" s="9"/>
      <c r="F53" s="7"/>
      <c r="G53" s="9"/>
      <c r="H53" s="8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9"/>
      <c r="Z53" s="8"/>
      <c r="AA53" s="8"/>
      <c r="AB53" s="8"/>
      <c r="AC53" s="8"/>
      <c r="AD53" s="8"/>
      <c r="AE53" s="8"/>
      <c r="AF53" s="8"/>
      <c r="AG53" s="8"/>
      <c r="AH53" s="8"/>
      <c r="AI53" s="9"/>
      <c r="AJ53" s="8"/>
      <c r="AK53" s="9"/>
      <c r="AL53" s="8"/>
      <c r="AM53" s="9"/>
      <c r="AN53" s="8"/>
      <c r="AO53" s="9"/>
      <c r="AP53" s="8"/>
      <c r="AQ53" s="9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</row>
    <row r="54" ht="19" customHeight="1" spans="1:72">
      <c r="A54" s="7">
        <v>49</v>
      </c>
      <c r="B54" s="7"/>
      <c r="C54" s="7"/>
      <c r="D54" s="9"/>
      <c r="E54" s="9"/>
      <c r="F54" s="7"/>
      <c r="G54" s="9"/>
      <c r="H54" s="8"/>
      <c r="I54" s="9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9"/>
      <c r="Z54" s="8"/>
      <c r="AA54" s="8"/>
      <c r="AB54" s="8"/>
      <c r="AC54" s="8"/>
      <c r="AD54" s="8"/>
      <c r="AE54" s="8"/>
      <c r="AF54" s="8"/>
      <c r="AG54" s="8"/>
      <c r="AH54" s="8"/>
      <c r="AI54" s="9"/>
      <c r="AJ54" s="8"/>
      <c r="AK54" s="9"/>
      <c r="AL54" s="8"/>
      <c r="AM54" s="9"/>
      <c r="AN54" s="8"/>
      <c r="AO54" s="9"/>
      <c r="AP54" s="8"/>
      <c r="AQ54" s="9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</row>
    <row r="55" ht="19" customHeight="1" spans="1:72">
      <c r="A55" s="7">
        <v>50</v>
      </c>
      <c r="B55" s="7"/>
      <c r="C55" s="7"/>
      <c r="D55" s="9"/>
      <c r="E55" s="9"/>
      <c r="F55" s="7"/>
      <c r="G55" s="9"/>
      <c r="H55" s="8"/>
      <c r="I55" s="9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9"/>
      <c r="Z55" s="8"/>
      <c r="AA55" s="8"/>
      <c r="AB55" s="8"/>
      <c r="AC55" s="8"/>
      <c r="AD55" s="8"/>
      <c r="AE55" s="8"/>
      <c r="AF55" s="8"/>
      <c r="AG55" s="8"/>
      <c r="AH55" s="8"/>
      <c r="AI55" s="9"/>
      <c r="AJ55" s="8"/>
      <c r="AK55" s="9"/>
      <c r="AL55" s="8"/>
      <c r="AM55" s="9"/>
      <c r="AN55" s="8"/>
      <c r="AO55" s="9"/>
      <c r="AP55" s="8"/>
      <c r="AQ55" s="9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</row>
    <row r="56" ht="19" customHeight="1" spans="1:72">
      <c r="A56" s="7">
        <v>51</v>
      </c>
      <c r="B56" s="7"/>
      <c r="C56" s="7"/>
      <c r="D56" s="9"/>
      <c r="E56" s="9"/>
      <c r="F56" s="7"/>
      <c r="G56" s="9"/>
      <c r="H56" s="8"/>
      <c r="I56" s="9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9"/>
      <c r="Z56" s="8"/>
      <c r="AA56" s="8"/>
      <c r="AB56" s="8"/>
      <c r="AC56" s="8"/>
      <c r="AD56" s="8"/>
      <c r="AE56" s="8"/>
      <c r="AF56" s="8"/>
      <c r="AG56" s="8"/>
      <c r="AH56" s="8"/>
      <c r="AI56" s="9"/>
      <c r="AJ56" s="8"/>
      <c r="AK56" s="9"/>
      <c r="AL56" s="8"/>
      <c r="AM56" s="9"/>
      <c r="AN56" s="8"/>
      <c r="AO56" s="9"/>
      <c r="AP56" s="8"/>
      <c r="AQ56" s="9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</row>
    <row r="57" ht="19" customHeight="1" spans="1:72">
      <c r="A57" s="7">
        <v>52</v>
      </c>
      <c r="B57" s="7"/>
      <c r="C57" s="7"/>
      <c r="D57" s="9"/>
      <c r="E57" s="9"/>
      <c r="F57" s="7"/>
      <c r="G57" s="9"/>
      <c r="H57" s="8"/>
      <c r="I57" s="9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  <c r="Z57" s="8"/>
      <c r="AA57" s="8"/>
      <c r="AB57" s="8"/>
      <c r="AC57" s="8"/>
      <c r="AD57" s="8"/>
      <c r="AE57" s="8"/>
      <c r="AF57" s="8"/>
      <c r="AG57" s="8"/>
      <c r="AH57" s="8"/>
      <c r="AI57" s="9"/>
      <c r="AJ57" s="8"/>
      <c r="AK57" s="9"/>
      <c r="AL57" s="8"/>
      <c r="AM57" s="9"/>
      <c r="AN57" s="8"/>
      <c r="AO57" s="9"/>
      <c r="AP57" s="8"/>
      <c r="AQ57" s="9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</row>
    <row r="58" s="1" customFormat="1" ht="19" customHeight="1" spans="1:72">
      <c r="A58" s="7">
        <v>53</v>
      </c>
      <c r="B58" s="9"/>
      <c r="C58" s="9"/>
      <c r="D58" s="9"/>
      <c r="E58" s="9"/>
      <c r="F58" s="7"/>
      <c r="G58" s="9"/>
      <c r="H58" s="8"/>
      <c r="I58" s="9"/>
      <c r="J58" s="8"/>
      <c r="K58" s="9"/>
      <c r="L58" s="8"/>
      <c r="M58" s="9"/>
      <c r="N58" s="8"/>
      <c r="O58" s="9"/>
      <c r="P58" s="8"/>
      <c r="Q58" s="9"/>
      <c r="R58" s="8"/>
      <c r="S58" s="9"/>
      <c r="T58" s="8"/>
      <c r="U58" s="9"/>
      <c r="V58" s="8"/>
      <c r="W58" s="9"/>
      <c r="X58" s="8"/>
      <c r="Y58" s="9"/>
      <c r="Z58" s="8"/>
      <c r="AA58" s="9"/>
      <c r="AB58" s="8"/>
      <c r="AC58" s="9"/>
      <c r="AD58" s="8"/>
      <c r="AE58" s="9"/>
      <c r="AF58" s="8"/>
      <c r="AG58" s="9"/>
      <c r="AH58" s="8"/>
      <c r="AI58" s="9"/>
      <c r="AJ58" s="8"/>
      <c r="AK58" s="9"/>
      <c r="AL58" s="8"/>
      <c r="AM58" s="9"/>
      <c r="AN58" s="8"/>
      <c r="AO58" s="9"/>
      <c r="AP58" s="8"/>
      <c r="AQ58" s="9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</row>
    <row r="59" s="1" customFormat="1" ht="19" customHeight="1" spans="1:72">
      <c r="A59" s="7">
        <v>54</v>
      </c>
      <c r="B59" s="9"/>
      <c r="C59" s="9"/>
      <c r="D59" s="9"/>
      <c r="E59" s="9"/>
      <c r="F59" s="7"/>
      <c r="G59" s="9"/>
      <c r="H59" s="8"/>
      <c r="I59" s="9"/>
      <c r="J59" s="8"/>
      <c r="K59" s="9"/>
      <c r="L59" s="8"/>
      <c r="M59" s="9"/>
      <c r="N59" s="8"/>
      <c r="O59" s="9"/>
      <c r="P59" s="8"/>
      <c r="Q59" s="9"/>
      <c r="R59" s="8"/>
      <c r="S59" s="9"/>
      <c r="T59" s="8"/>
      <c r="U59" s="9"/>
      <c r="V59" s="8"/>
      <c r="W59" s="9"/>
      <c r="X59" s="8"/>
      <c r="Y59" s="9"/>
      <c r="Z59" s="8"/>
      <c r="AA59" s="9"/>
      <c r="AB59" s="8"/>
      <c r="AC59" s="9"/>
      <c r="AD59" s="8"/>
      <c r="AE59" s="9"/>
      <c r="AF59" s="8"/>
      <c r="AG59" s="9"/>
      <c r="AH59" s="8"/>
      <c r="AI59" s="9"/>
      <c r="AJ59" s="8"/>
      <c r="AK59" s="9"/>
      <c r="AL59" s="8"/>
      <c r="AM59" s="9"/>
      <c r="AN59" s="8"/>
      <c r="AO59" s="9"/>
      <c r="AP59" s="8"/>
      <c r="AQ59" s="9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</row>
    <row r="60" s="1" customFormat="1" ht="19" customHeight="1" spans="1:72">
      <c r="A60" s="7">
        <v>55</v>
      </c>
      <c r="B60" s="9"/>
      <c r="C60" s="9"/>
      <c r="D60" s="9"/>
      <c r="E60" s="9"/>
      <c r="F60" s="7"/>
      <c r="G60" s="9"/>
      <c r="H60" s="8"/>
      <c r="I60" s="9"/>
      <c r="J60" s="8"/>
      <c r="K60" s="9"/>
      <c r="L60" s="8"/>
      <c r="M60" s="9"/>
      <c r="N60" s="8"/>
      <c r="O60" s="9"/>
      <c r="P60" s="8"/>
      <c r="Q60" s="9"/>
      <c r="R60" s="8"/>
      <c r="S60" s="9"/>
      <c r="T60" s="8"/>
      <c r="U60" s="9"/>
      <c r="V60" s="8"/>
      <c r="W60" s="9"/>
      <c r="X60" s="8"/>
      <c r="Y60" s="9"/>
      <c r="Z60" s="8"/>
      <c r="AA60" s="9"/>
      <c r="AB60" s="8"/>
      <c r="AC60" s="9"/>
      <c r="AD60" s="8"/>
      <c r="AE60" s="9"/>
      <c r="AF60" s="8"/>
      <c r="AG60" s="9"/>
      <c r="AH60" s="8"/>
      <c r="AI60" s="9"/>
      <c r="AJ60" s="8"/>
      <c r="AK60" s="9"/>
      <c r="AL60" s="8"/>
      <c r="AM60" s="9"/>
      <c r="AN60" s="8"/>
      <c r="AO60" s="9"/>
      <c r="AP60" s="8"/>
      <c r="AQ60" s="9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</row>
    <row r="61" s="1" customFormat="1" ht="19" customHeight="1" spans="1:72">
      <c r="A61" s="7">
        <v>56</v>
      </c>
      <c r="B61" s="9"/>
      <c r="C61" s="9"/>
      <c r="D61" s="9"/>
      <c r="E61" s="9"/>
      <c r="F61" s="7"/>
      <c r="G61" s="9"/>
      <c r="H61" s="8"/>
      <c r="I61" s="9"/>
      <c r="J61" s="8"/>
      <c r="K61" s="9"/>
      <c r="L61" s="8"/>
      <c r="M61" s="9"/>
      <c r="N61" s="8"/>
      <c r="O61" s="9"/>
      <c r="P61" s="8"/>
      <c r="Q61" s="9"/>
      <c r="R61" s="8"/>
      <c r="S61" s="9"/>
      <c r="T61" s="8"/>
      <c r="U61" s="9"/>
      <c r="V61" s="8"/>
      <c r="W61" s="9"/>
      <c r="X61" s="8"/>
      <c r="Y61" s="9"/>
      <c r="Z61" s="8"/>
      <c r="AA61" s="9"/>
      <c r="AB61" s="8"/>
      <c r="AC61" s="9"/>
      <c r="AD61" s="8"/>
      <c r="AE61" s="9"/>
      <c r="AF61" s="8"/>
      <c r="AG61" s="9"/>
      <c r="AH61" s="8"/>
      <c r="AI61" s="9"/>
      <c r="AJ61" s="8"/>
      <c r="AK61" s="9"/>
      <c r="AL61" s="8"/>
      <c r="AM61" s="9"/>
      <c r="AN61" s="8"/>
      <c r="AO61" s="9"/>
      <c r="AP61" s="8"/>
      <c r="AQ61" s="9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</row>
    <row r="62" s="1" customFormat="1" ht="19" customHeight="1" spans="1:72">
      <c r="A62" s="7">
        <v>57</v>
      </c>
      <c r="B62" s="9"/>
      <c r="C62" s="9"/>
      <c r="D62" s="9"/>
      <c r="E62" s="9"/>
      <c r="F62" s="7"/>
      <c r="G62" s="9"/>
      <c r="H62" s="8"/>
      <c r="I62" s="9"/>
      <c r="J62" s="8"/>
      <c r="K62" s="9"/>
      <c r="L62" s="8"/>
      <c r="M62" s="9"/>
      <c r="N62" s="8"/>
      <c r="O62" s="9"/>
      <c r="P62" s="8"/>
      <c r="Q62" s="9"/>
      <c r="R62" s="8"/>
      <c r="S62" s="9"/>
      <c r="T62" s="8"/>
      <c r="U62" s="9"/>
      <c r="V62" s="8"/>
      <c r="W62" s="9"/>
      <c r="X62" s="8"/>
      <c r="Y62" s="9"/>
      <c r="Z62" s="8"/>
      <c r="AA62" s="9"/>
      <c r="AB62" s="8"/>
      <c r="AC62" s="9"/>
      <c r="AD62" s="8"/>
      <c r="AE62" s="9"/>
      <c r="AF62" s="8"/>
      <c r="AG62" s="9"/>
      <c r="AH62" s="8"/>
      <c r="AI62" s="9"/>
      <c r="AJ62" s="8"/>
      <c r="AK62" s="9"/>
      <c r="AL62" s="8"/>
      <c r="AM62" s="9"/>
      <c r="AN62" s="8"/>
      <c r="AO62" s="9"/>
      <c r="AP62" s="8"/>
      <c r="AQ62" s="9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</row>
    <row r="63" s="1" customFormat="1" ht="19" customHeight="1" spans="1:72">
      <c r="A63" s="7">
        <v>58</v>
      </c>
      <c r="B63" s="9"/>
      <c r="C63" s="9"/>
      <c r="D63" s="9"/>
      <c r="E63" s="9"/>
      <c r="F63" s="7"/>
      <c r="G63" s="9"/>
      <c r="H63" s="8"/>
      <c r="I63" s="9"/>
      <c r="J63" s="8"/>
      <c r="K63" s="9"/>
      <c r="L63" s="8"/>
      <c r="M63" s="9"/>
      <c r="N63" s="8"/>
      <c r="O63" s="9"/>
      <c r="P63" s="8"/>
      <c r="Q63" s="9"/>
      <c r="R63" s="8"/>
      <c r="S63" s="9"/>
      <c r="T63" s="8"/>
      <c r="U63" s="9"/>
      <c r="V63" s="8"/>
      <c r="W63" s="9"/>
      <c r="X63" s="8"/>
      <c r="Y63" s="9"/>
      <c r="Z63" s="8"/>
      <c r="AA63" s="9"/>
      <c r="AB63" s="8"/>
      <c r="AC63" s="9"/>
      <c r="AD63" s="8"/>
      <c r="AE63" s="9"/>
      <c r="AF63" s="8"/>
      <c r="AG63" s="9"/>
      <c r="AH63" s="8"/>
      <c r="AI63" s="9"/>
      <c r="AJ63" s="8"/>
      <c r="AK63" s="9"/>
      <c r="AL63" s="8"/>
      <c r="AM63" s="9"/>
      <c r="AN63" s="8"/>
      <c r="AO63" s="9"/>
      <c r="AP63" s="8"/>
      <c r="AQ63" s="9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</row>
    <row r="64" s="1" customFormat="1" ht="19" customHeight="1" spans="1:72">
      <c r="A64" s="7">
        <v>59</v>
      </c>
      <c r="B64" s="9"/>
      <c r="C64" s="9"/>
      <c r="D64" s="9"/>
      <c r="E64" s="9"/>
      <c r="F64" s="7"/>
      <c r="G64" s="9"/>
      <c r="H64" s="8"/>
      <c r="I64" s="9"/>
      <c r="J64" s="8"/>
      <c r="K64" s="9"/>
      <c r="L64" s="8"/>
      <c r="M64" s="9"/>
      <c r="N64" s="8"/>
      <c r="O64" s="9"/>
      <c r="P64" s="8"/>
      <c r="Q64" s="9"/>
      <c r="R64" s="8"/>
      <c r="S64" s="9"/>
      <c r="T64" s="8"/>
      <c r="U64" s="9"/>
      <c r="V64" s="8"/>
      <c r="W64" s="9"/>
      <c r="X64" s="8"/>
      <c r="Y64" s="9"/>
      <c r="Z64" s="8"/>
      <c r="AA64" s="9"/>
      <c r="AB64" s="8"/>
      <c r="AC64" s="9"/>
      <c r="AD64" s="8"/>
      <c r="AE64" s="9"/>
      <c r="AF64" s="8"/>
      <c r="AG64" s="9"/>
      <c r="AH64" s="8"/>
      <c r="AI64" s="9"/>
      <c r="AJ64" s="8"/>
      <c r="AK64" s="9"/>
      <c r="AL64" s="8"/>
      <c r="AM64" s="9"/>
      <c r="AN64" s="8"/>
      <c r="AO64" s="9"/>
      <c r="AP64" s="8"/>
      <c r="AQ64" s="9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</row>
    <row r="65" s="1" customFormat="1" ht="19" customHeight="1" spans="1:72">
      <c r="A65" s="7">
        <v>60</v>
      </c>
      <c r="B65" s="9"/>
      <c r="C65" s="9"/>
      <c r="D65" s="9"/>
      <c r="E65" s="9"/>
      <c r="F65" s="7"/>
      <c r="G65" s="9"/>
      <c r="H65" s="8"/>
      <c r="I65" s="9"/>
      <c r="J65" s="8"/>
      <c r="K65" s="9"/>
      <c r="L65" s="8"/>
      <c r="M65" s="9"/>
      <c r="N65" s="8"/>
      <c r="O65" s="9"/>
      <c r="P65" s="8"/>
      <c r="Q65" s="9"/>
      <c r="R65" s="8"/>
      <c r="S65" s="9"/>
      <c r="T65" s="8"/>
      <c r="U65" s="9"/>
      <c r="V65" s="8"/>
      <c r="W65" s="9"/>
      <c r="X65" s="8"/>
      <c r="Y65" s="9"/>
      <c r="Z65" s="8"/>
      <c r="AA65" s="9"/>
      <c r="AB65" s="8"/>
      <c r="AC65" s="9"/>
      <c r="AD65" s="8"/>
      <c r="AE65" s="9"/>
      <c r="AF65" s="8"/>
      <c r="AG65" s="9"/>
      <c r="AH65" s="8"/>
      <c r="AI65" s="9"/>
      <c r="AJ65" s="8"/>
      <c r="AK65" s="9"/>
      <c r="AL65" s="8"/>
      <c r="AM65" s="9"/>
      <c r="AN65" s="8"/>
      <c r="AO65" s="9"/>
      <c r="AP65" s="8"/>
      <c r="AQ65" s="9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</row>
    <row r="66" s="1" customFormat="1" ht="19" customHeight="1" spans="1:72">
      <c r="A66" s="7">
        <v>61</v>
      </c>
      <c r="B66" s="9"/>
      <c r="C66" s="9"/>
      <c r="D66" s="9"/>
      <c r="E66" s="9"/>
      <c r="F66" s="7"/>
      <c r="G66" s="9"/>
      <c r="H66" s="8"/>
      <c r="I66" s="9"/>
      <c r="J66" s="8"/>
      <c r="K66" s="9"/>
      <c r="L66" s="8"/>
      <c r="M66" s="9"/>
      <c r="N66" s="8"/>
      <c r="O66" s="9"/>
      <c r="P66" s="8"/>
      <c r="Q66" s="9"/>
      <c r="R66" s="8"/>
      <c r="S66" s="9"/>
      <c r="T66" s="8"/>
      <c r="U66" s="9"/>
      <c r="V66" s="8"/>
      <c r="W66" s="9"/>
      <c r="X66" s="8"/>
      <c r="Y66" s="9"/>
      <c r="Z66" s="8"/>
      <c r="AA66" s="9"/>
      <c r="AB66" s="8"/>
      <c r="AC66" s="9"/>
      <c r="AD66" s="8"/>
      <c r="AE66" s="9"/>
      <c r="AF66" s="8"/>
      <c r="AG66" s="9"/>
      <c r="AH66" s="8"/>
      <c r="AI66" s="9"/>
      <c r="AJ66" s="8"/>
      <c r="AK66" s="9"/>
      <c r="AL66" s="8"/>
      <c r="AM66" s="9"/>
      <c r="AN66" s="8"/>
      <c r="AO66" s="9"/>
      <c r="AP66" s="8"/>
      <c r="AQ66" s="9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</row>
    <row r="67" s="1" customFormat="1" ht="19" customHeight="1" spans="1:72">
      <c r="A67" s="7">
        <v>62</v>
      </c>
      <c r="B67" s="9"/>
      <c r="C67" s="9"/>
      <c r="D67" s="9"/>
      <c r="E67" s="9"/>
      <c r="F67" s="7"/>
      <c r="G67" s="9"/>
      <c r="H67" s="8"/>
      <c r="I67" s="9"/>
      <c r="J67" s="8"/>
      <c r="K67" s="9"/>
      <c r="L67" s="8"/>
      <c r="M67" s="9"/>
      <c r="N67" s="8"/>
      <c r="O67" s="9"/>
      <c r="P67" s="8"/>
      <c r="Q67" s="9"/>
      <c r="R67" s="8"/>
      <c r="S67" s="9"/>
      <c r="T67" s="8"/>
      <c r="U67" s="9"/>
      <c r="V67" s="8"/>
      <c r="W67" s="9"/>
      <c r="X67" s="8"/>
      <c r="Y67" s="9"/>
      <c r="Z67" s="8"/>
      <c r="AA67" s="9"/>
      <c r="AB67" s="8"/>
      <c r="AC67" s="9"/>
      <c r="AD67" s="8"/>
      <c r="AE67" s="9"/>
      <c r="AF67" s="8"/>
      <c r="AG67" s="9"/>
      <c r="AH67" s="8"/>
      <c r="AI67" s="9"/>
      <c r="AJ67" s="8"/>
      <c r="AK67" s="9"/>
      <c r="AL67" s="8"/>
      <c r="AM67" s="9"/>
      <c r="AN67" s="8"/>
      <c r="AO67" s="9"/>
      <c r="AP67" s="8"/>
      <c r="AQ67" s="9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</row>
    <row r="68" s="1" customFormat="1" ht="19" customHeight="1" spans="1:72">
      <c r="A68" s="7">
        <v>63</v>
      </c>
      <c r="B68" s="9"/>
      <c r="C68" s="9"/>
      <c r="D68" s="9"/>
      <c r="E68" s="9"/>
      <c r="F68" s="7"/>
      <c r="G68" s="9"/>
      <c r="H68" s="8"/>
      <c r="I68" s="9"/>
      <c r="J68" s="8"/>
      <c r="K68" s="9"/>
      <c r="L68" s="8"/>
      <c r="M68" s="9"/>
      <c r="N68" s="8"/>
      <c r="O68" s="9"/>
      <c r="P68" s="8"/>
      <c r="Q68" s="9"/>
      <c r="R68" s="8"/>
      <c r="S68" s="9"/>
      <c r="T68" s="8"/>
      <c r="U68" s="9"/>
      <c r="V68" s="8"/>
      <c r="W68" s="9"/>
      <c r="X68" s="8"/>
      <c r="Y68" s="9"/>
      <c r="Z68" s="8"/>
      <c r="AA68" s="9"/>
      <c r="AB68" s="8"/>
      <c r="AC68" s="9"/>
      <c r="AD68" s="8"/>
      <c r="AE68" s="9"/>
      <c r="AF68" s="8"/>
      <c r="AG68" s="9"/>
      <c r="AH68" s="8"/>
      <c r="AI68" s="9"/>
      <c r="AJ68" s="8"/>
      <c r="AK68" s="9"/>
      <c r="AL68" s="8"/>
      <c r="AM68" s="9"/>
      <c r="AN68" s="8"/>
      <c r="AO68" s="9"/>
      <c r="AP68" s="8"/>
      <c r="AQ68" s="9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</row>
    <row r="69" s="1" customFormat="1" ht="19" customHeight="1" spans="1:72">
      <c r="A69" s="7">
        <v>64</v>
      </c>
      <c r="B69" s="9"/>
      <c r="C69" s="9"/>
      <c r="D69" s="9"/>
      <c r="E69" s="9"/>
      <c r="F69" s="7"/>
      <c r="G69" s="9"/>
      <c r="H69" s="8"/>
      <c r="I69" s="9"/>
      <c r="J69" s="8"/>
      <c r="K69" s="9"/>
      <c r="L69" s="8"/>
      <c r="M69" s="9"/>
      <c r="N69" s="8"/>
      <c r="O69" s="9"/>
      <c r="P69" s="8"/>
      <c r="Q69" s="9"/>
      <c r="R69" s="8"/>
      <c r="S69" s="9"/>
      <c r="T69" s="8"/>
      <c r="U69" s="9"/>
      <c r="V69" s="8"/>
      <c r="W69" s="9"/>
      <c r="X69" s="8"/>
      <c r="Y69" s="9"/>
      <c r="Z69" s="8"/>
      <c r="AA69" s="9"/>
      <c r="AB69" s="8"/>
      <c r="AC69" s="9"/>
      <c r="AD69" s="8"/>
      <c r="AE69" s="9"/>
      <c r="AF69" s="8"/>
      <c r="AG69" s="9"/>
      <c r="AH69" s="8"/>
      <c r="AI69" s="9"/>
      <c r="AJ69" s="8"/>
      <c r="AK69" s="9"/>
      <c r="AL69" s="8"/>
      <c r="AM69" s="9"/>
      <c r="AN69" s="8"/>
      <c r="AO69" s="9"/>
      <c r="AP69" s="8"/>
      <c r="AQ69" s="9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</row>
    <row r="70" s="1" customFormat="1" ht="19" customHeight="1" spans="1:72">
      <c r="A70" s="7">
        <v>65</v>
      </c>
      <c r="B70" s="9"/>
      <c r="C70" s="9"/>
      <c r="D70" s="9"/>
      <c r="E70" s="9"/>
      <c r="F70" s="7"/>
      <c r="G70" s="9"/>
      <c r="H70" s="8"/>
      <c r="I70" s="9"/>
      <c r="J70" s="8"/>
      <c r="K70" s="9"/>
      <c r="L70" s="8"/>
      <c r="M70" s="9"/>
      <c r="N70" s="8"/>
      <c r="O70" s="9"/>
      <c r="P70" s="8"/>
      <c r="Q70" s="9"/>
      <c r="R70" s="8"/>
      <c r="S70" s="9"/>
      <c r="T70" s="8"/>
      <c r="U70" s="9"/>
      <c r="V70" s="8"/>
      <c r="W70" s="9"/>
      <c r="X70" s="8"/>
      <c r="Y70" s="9"/>
      <c r="Z70" s="8"/>
      <c r="AA70" s="9"/>
      <c r="AB70" s="8"/>
      <c r="AC70" s="9"/>
      <c r="AD70" s="8"/>
      <c r="AE70" s="9"/>
      <c r="AF70" s="8"/>
      <c r="AG70" s="9"/>
      <c r="AH70" s="8"/>
      <c r="AI70" s="9"/>
      <c r="AJ70" s="8"/>
      <c r="AK70" s="9"/>
      <c r="AL70" s="8"/>
      <c r="AM70" s="9"/>
      <c r="AN70" s="8"/>
      <c r="AO70" s="9"/>
      <c r="AP70" s="8"/>
      <c r="AQ70" s="9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</row>
    <row r="71" s="1" customFormat="1" ht="19" customHeight="1" spans="1:72">
      <c r="A71" s="7">
        <v>66</v>
      </c>
      <c r="B71" s="9"/>
      <c r="C71" s="9"/>
      <c r="D71" s="9"/>
      <c r="E71" s="9"/>
      <c r="F71" s="7"/>
      <c r="G71" s="9"/>
      <c r="H71" s="8"/>
      <c r="I71" s="9"/>
      <c r="J71" s="8"/>
      <c r="K71" s="9"/>
      <c r="L71" s="8"/>
      <c r="M71" s="9"/>
      <c r="N71" s="8"/>
      <c r="O71" s="9"/>
      <c r="P71" s="8"/>
      <c r="Q71" s="9"/>
      <c r="R71" s="8"/>
      <c r="S71" s="9"/>
      <c r="T71" s="8"/>
      <c r="U71" s="9"/>
      <c r="V71" s="8"/>
      <c r="W71" s="9"/>
      <c r="X71" s="8"/>
      <c r="Y71" s="9"/>
      <c r="Z71" s="8"/>
      <c r="AA71" s="9"/>
      <c r="AB71" s="8"/>
      <c r="AC71" s="9"/>
      <c r="AD71" s="8"/>
      <c r="AE71" s="9"/>
      <c r="AF71" s="8"/>
      <c r="AG71" s="9"/>
      <c r="AH71" s="8"/>
      <c r="AI71" s="9"/>
      <c r="AJ71" s="8"/>
      <c r="AK71" s="9"/>
      <c r="AL71" s="8"/>
      <c r="AM71" s="9"/>
      <c r="AN71" s="8"/>
      <c r="AO71" s="9"/>
      <c r="AP71" s="8"/>
      <c r="AQ71" s="9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</row>
    <row r="72" s="1" customFormat="1" ht="19" customHeight="1" spans="1:72">
      <c r="A72" s="7">
        <v>67</v>
      </c>
      <c r="B72" s="9"/>
      <c r="C72" s="9"/>
      <c r="D72" s="9"/>
      <c r="E72" s="9"/>
      <c r="F72" s="7"/>
      <c r="G72" s="9"/>
      <c r="H72" s="8"/>
      <c r="I72" s="9"/>
      <c r="J72" s="8"/>
      <c r="K72" s="9"/>
      <c r="L72" s="8"/>
      <c r="M72" s="9"/>
      <c r="N72" s="8"/>
      <c r="O72" s="9"/>
      <c r="P72" s="8"/>
      <c r="Q72" s="9"/>
      <c r="R72" s="8"/>
      <c r="S72" s="9"/>
      <c r="T72" s="8"/>
      <c r="U72" s="9"/>
      <c r="V72" s="8"/>
      <c r="W72" s="9"/>
      <c r="X72" s="8"/>
      <c r="Y72" s="9"/>
      <c r="Z72" s="8"/>
      <c r="AA72" s="9"/>
      <c r="AB72" s="8"/>
      <c r="AC72" s="9"/>
      <c r="AD72" s="8"/>
      <c r="AE72" s="9"/>
      <c r="AF72" s="8"/>
      <c r="AG72" s="9"/>
      <c r="AH72" s="8"/>
      <c r="AI72" s="9"/>
      <c r="AJ72" s="8"/>
      <c r="AK72" s="9"/>
      <c r="AL72" s="8"/>
      <c r="AM72" s="9"/>
      <c r="AN72" s="8"/>
      <c r="AO72" s="9"/>
      <c r="AP72" s="8"/>
      <c r="AQ72" s="9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</row>
    <row r="73" s="1" customFormat="1" ht="19" customHeight="1" spans="1:72">
      <c r="A73" s="7">
        <v>68</v>
      </c>
      <c r="B73" s="9"/>
      <c r="C73" s="9"/>
      <c r="D73" s="9"/>
      <c r="E73" s="9"/>
      <c r="F73" s="7"/>
      <c r="G73" s="9"/>
      <c r="H73" s="8"/>
      <c r="I73" s="9"/>
      <c r="J73" s="8"/>
      <c r="K73" s="9"/>
      <c r="L73" s="8"/>
      <c r="M73" s="9"/>
      <c r="N73" s="8"/>
      <c r="O73" s="9"/>
      <c r="P73" s="8"/>
      <c r="Q73" s="9"/>
      <c r="R73" s="8"/>
      <c r="S73" s="9"/>
      <c r="T73" s="8"/>
      <c r="U73" s="9"/>
      <c r="V73" s="8"/>
      <c r="W73" s="9"/>
      <c r="X73" s="8"/>
      <c r="Y73" s="9"/>
      <c r="Z73" s="8"/>
      <c r="AA73" s="9"/>
      <c r="AB73" s="8"/>
      <c r="AC73" s="9"/>
      <c r="AD73" s="8"/>
      <c r="AE73" s="9"/>
      <c r="AF73" s="8"/>
      <c r="AG73" s="9"/>
      <c r="AH73" s="8"/>
      <c r="AI73" s="9"/>
      <c r="AJ73" s="8"/>
      <c r="AK73" s="9"/>
      <c r="AL73" s="8"/>
      <c r="AM73" s="9"/>
      <c r="AN73" s="8"/>
      <c r="AO73" s="9"/>
      <c r="AP73" s="8"/>
      <c r="AQ73" s="9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</row>
    <row r="74" s="1" customFormat="1" ht="19" customHeight="1" spans="1:72">
      <c r="A74" s="7">
        <v>69</v>
      </c>
      <c r="B74" s="9"/>
      <c r="C74" s="9"/>
      <c r="D74" s="9"/>
      <c r="E74" s="9"/>
      <c r="F74" s="7"/>
      <c r="G74" s="9"/>
      <c r="H74" s="8"/>
      <c r="I74" s="9"/>
      <c r="J74" s="8"/>
      <c r="K74" s="9"/>
      <c r="L74" s="8"/>
      <c r="M74" s="9"/>
      <c r="N74" s="8"/>
      <c r="O74" s="9"/>
      <c r="P74" s="8"/>
      <c r="Q74" s="9"/>
      <c r="R74" s="8"/>
      <c r="S74" s="9"/>
      <c r="T74" s="8"/>
      <c r="U74" s="9"/>
      <c r="V74" s="8"/>
      <c r="W74" s="9"/>
      <c r="X74" s="8"/>
      <c r="Y74" s="9"/>
      <c r="Z74" s="8"/>
      <c r="AA74" s="9"/>
      <c r="AB74" s="8"/>
      <c r="AC74" s="9"/>
      <c r="AD74" s="8"/>
      <c r="AE74" s="9"/>
      <c r="AF74" s="8"/>
      <c r="AG74" s="9"/>
      <c r="AH74" s="8"/>
      <c r="AI74" s="9"/>
      <c r="AJ74" s="8"/>
      <c r="AK74" s="9"/>
      <c r="AL74" s="8"/>
      <c r="AM74" s="9"/>
      <c r="AN74" s="8"/>
      <c r="AO74" s="9"/>
      <c r="AP74" s="8"/>
      <c r="AQ74" s="9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</row>
    <row r="75" s="1" customFormat="1" ht="19" customHeight="1" spans="1:72">
      <c r="A75" s="7">
        <v>70</v>
      </c>
      <c r="B75" s="9"/>
      <c r="C75" s="9"/>
      <c r="D75" s="9"/>
      <c r="E75" s="9"/>
      <c r="F75" s="7"/>
      <c r="G75" s="9"/>
      <c r="H75" s="8"/>
      <c r="I75" s="9"/>
      <c r="J75" s="8"/>
      <c r="K75" s="9"/>
      <c r="L75" s="8"/>
      <c r="M75" s="9"/>
      <c r="N75" s="8"/>
      <c r="O75" s="9"/>
      <c r="P75" s="8"/>
      <c r="Q75" s="9"/>
      <c r="R75" s="8"/>
      <c r="S75" s="9"/>
      <c r="T75" s="8"/>
      <c r="U75" s="9"/>
      <c r="V75" s="8"/>
      <c r="W75" s="9"/>
      <c r="X75" s="8"/>
      <c r="Y75" s="9"/>
      <c r="Z75" s="8"/>
      <c r="AA75" s="9"/>
      <c r="AB75" s="8"/>
      <c r="AC75" s="9"/>
      <c r="AD75" s="8"/>
      <c r="AE75" s="9"/>
      <c r="AF75" s="8"/>
      <c r="AG75" s="9"/>
      <c r="AH75" s="8"/>
      <c r="AI75" s="9"/>
      <c r="AJ75" s="8"/>
      <c r="AK75" s="9"/>
      <c r="AL75" s="8"/>
      <c r="AM75" s="9"/>
      <c r="AN75" s="8"/>
      <c r="AO75" s="9"/>
      <c r="AP75" s="8"/>
      <c r="AQ75" s="9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</row>
    <row r="76" s="1" customFormat="1" ht="19" customHeight="1" spans="1:72">
      <c r="A76" s="7">
        <v>71</v>
      </c>
      <c r="B76" s="9"/>
      <c r="C76" s="9"/>
      <c r="D76" s="9"/>
      <c r="E76" s="9"/>
      <c r="F76" s="7"/>
      <c r="G76" s="9"/>
      <c r="H76" s="8"/>
      <c r="I76" s="9"/>
      <c r="J76" s="8"/>
      <c r="K76" s="9"/>
      <c r="L76" s="8"/>
      <c r="M76" s="9"/>
      <c r="N76" s="8"/>
      <c r="O76" s="9"/>
      <c r="P76" s="8"/>
      <c r="Q76" s="9"/>
      <c r="R76" s="8"/>
      <c r="S76" s="9"/>
      <c r="T76" s="8"/>
      <c r="U76" s="9"/>
      <c r="V76" s="8"/>
      <c r="W76" s="9"/>
      <c r="X76" s="8"/>
      <c r="Y76" s="9"/>
      <c r="Z76" s="8"/>
      <c r="AA76" s="9"/>
      <c r="AB76" s="8"/>
      <c r="AC76" s="9"/>
      <c r="AD76" s="8"/>
      <c r="AE76" s="9"/>
      <c r="AF76" s="8"/>
      <c r="AG76" s="9"/>
      <c r="AH76" s="8"/>
      <c r="AI76" s="9"/>
      <c r="AJ76" s="8"/>
      <c r="AK76" s="9"/>
      <c r="AL76" s="8"/>
      <c r="AM76" s="9"/>
      <c r="AN76" s="8"/>
      <c r="AO76" s="9"/>
      <c r="AP76" s="8"/>
      <c r="AQ76" s="9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</row>
    <row r="77" s="1" customFormat="1" ht="19" customHeight="1" spans="1:72">
      <c r="A77" s="7">
        <v>72</v>
      </c>
      <c r="B77" s="9"/>
      <c r="C77" s="9"/>
      <c r="D77" s="9"/>
      <c r="E77" s="9"/>
      <c r="F77" s="7"/>
      <c r="G77" s="9"/>
      <c r="H77" s="8"/>
      <c r="I77" s="9"/>
      <c r="J77" s="8"/>
      <c r="K77" s="9"/>
      <c r="L77" s="8"/>
      <c r="M77" s="9"/>
      <c r="N77" s="8"/>
      <c r="O77" s="9"/>
      <c r="P77" s="8"/>
      <c r="Q77" s="9"/>
      <c r="R77" s="8"/>
      <c r="S77" s="9"/>
      <c r="T77" s="8"/>
      <c r="U77" s="9"/>
      <c r="V77" s="8"/>
      <c r="W77" s="9"/>
      <c r="X77" s="8"/>
      <c r="Y77" s="9"/>
      <c r="Z77" s="8"/>
      <c r="AA77" s="9"/>
      <c r="AB77" s="8"/>
      <c r="AC77" s="9"/>
      <c r="AD77" s="8"/>
      <c r="AE77" s="9"/>
      <c r="AF77" s="8"/>
      <c r="AG77" s="9"/>
      <c r="AH77" s="8"/>
      <c r="AI77" s="9"/>
      <c r="AJ77" s="8"/>
      <c r="AK77" s="9"/>
      <c r="AL77" s="8"/>
      <c r="AM77" s="9"/>
      <c r="AN77" s="8"/>
      <c r="AO77" s="9"/>
      <c r="AP77" s="8"/>
      <c r="AQ77" s="9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</row>
    <row r="78" s="1" customFormat="1" ht="19" customHeight="1" spans="1:72">
      <c r="A78" s="7">
        <v>73</v>
      </c>
      <c r="B78" s="9"/>
      <c r="C78" s="9"/>
      <c r="D78" s="9"/>
      <c r="E78" s="9"/>
      <c r="F78" s="7"/>
      <c r="G78" s="9"/>
      <c r="H78" s="8"/>
      <c r="I78" s="9"/>
      <c r="J78" s="8"/>
      <c r="K78" s="9"/>
      <c r="L78" s="8"/>
      <c r="M78" s="9"/>
      <c r="N78" s="8"/>
      <c r="O78" s="9"/>
      <c r="P78" s="8"/>
      <c r="Q78" s="9"/>
      <c r="R78" s="8"/>
      <c r="S78" s="9"/>
      <c r="T78" s="8"/>
      <c r="U78" s="9"/>
      <c r="V78" s="8"/>
      <c r="W78" s="9"/>
      <c r="X78" s="8"/>
      <c r="Y78" s="9"/>
      <c r="Z78" s="8"/>
      <c r="AA78" s="9"/>
      <c r="AB78" s="8"/>
      <c r="AC78" s="9"/>
      <c r="AD78" s="8"/>
      <c r="AE78" s="9"/>
      <c r="AF78" s="8"/>
      <c r="AG78" s="9"/>
      <c r="AH78" s="8"/>
      <c r="AI78" s="9"/>
      <c r="AJ78" s="8"/>
      <c r="AK78" s="9"/>
      <c r="AL78" s="8"/>
      <c r="AM78" s="9"/>
      <c r="AN78" s="8"/>
      <c r="AO78" s="9"/>
      <c r="AP78" s="8"/>
      <c r="AQ78" s="9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</row>
    <row r="79" s="1" customFormat="1" ht="19" customHeight="1" spans="1:72">
      <c r="A79" s="7">
        <v>74</v>
      </c>
      <c r="B79" s="9"/>
      <c r="C79" s="9"/>
      <c r="D79" s="9"/>
      <c r="E79" s="9"/>
      <c r="F79" s="7"/>
      <c r="G79" s="9"/>
      <c r="H79" s="8"/>
      <c r="I79" s="9"/>
      <c r="J79" s="8"/>
      <c r="K79" s="9"/>
      <c r="L79" s="8"/>
      <c r="M79" s="9"/>
      <c r="N79" s="8"/>
      <c r="O79" s="9"/>
      <c r="P79" s="8"/>
      <c r="Q79" s="9"/>
      <c r="R79" s="8"/>
      <c r="S79" s="9"/>
      <c r="T79" s="8"/>
      <c r="U79" s="9"/>
      <c r="V79" s="8"/>
      <c r="W79" s="9"/>
      <c r="X79" s="8"/>
      <c r="Y79" s="9"/>
      <c r="Z79" s="8"/>
      <c r="AA79" s="9"/>
      <c r="AB79" s="8"/>
      <c r="AC79" s="9"/>
      <c r="AD79" s="8"/>
      <c r="AE79" s="9"/>
      <c r="AF79" s="8"/>
      <c r="AG79" s="9"/>
      <c r="AH79" s="8"/>
      <c r="AI79" s="9"/>
      <c r="AJ79" s="8"/>
      <c r="AK79" s="9"/>
      <c r="AL79" s="8"/>
      <c r="AM79" s="9"/>
      <c r="AN79" s="8"/>
      <c r="AO79" s="9"/>
      <c r="AP79" s="8"/>
      <c r="AQ79" s="9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</row>
    <row r="80" s="1" customFormat="1" ht="19" customHeight="1" spans="1:72">
      <c r="A80" s="7">
        <v>75</v>
      </c>
      <c r="B80" s="9"/>
      <c r="C80" s="9"/>
      <c r="D80" s="9"/>
      <c r="E80" s="9"/>
      <c r="F80" s="7"/>
      <c r="G80" s="9"/>
      <c r="H80" s="8"/>
      <c r="I80" s="9"/>
      <c r="J80" s="8"/>
      <c r="K80" s="9"/>
      <c r="L80" s="8"/>
      <c r="M80" s="9"/>
      <c r="N80" s="8"/>
      <c r="O80" s="9"/>
      <c r="P80" s="8"/>
      <c r="Q80" s="9"/>
      <c r="R80" s="8"/>
      <c r="S80" s="9"/>
      <c r="T80" s="8"/>
      <c r="U80" s="9"/>
      <c r="V80" s="8"/>
      <c r="W80" s="9"/>
      <c r="X80" s="8"/>
      <c r="Y80" s="9"/>
      <c r="Z80" s="8"/>
      <c r="AA80" s="9"/>
      <c r="AB80" s="8"/>
      <c r="AC80" s="9"/>
      <c r="AD80" s="8"/>
      <c r="AE80" s="9"/>
      <c r="AF80" s="8"/>
      <c r="AG80" s="9"/>
      <c r="AH80" s="8"/>
      <c r="AI80" s="9"/>
      <c r="AJ80" s="8"/>
      <c r="AK80" s="9"/>
      <c r="AL80" s="8"/>
      <c r="AM80" s="9"/>
      <c r="AN80" s="8"/>
      <c r="AO80" s="9"/>
      <c r="AP80" s="8"/>
      <c r="AQ80" s="9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</row>
    <row r="81" s="1" customFormat="1" ht="19" customHeight="1" spans="1:72">
      <c r="A81" s="7">
        <v>76</v>
      </c>
      <c r="B81" s="9"/>
      <c r="C81" s="9"/>
      <c r="D81" s="9"/>
      <c r="E81" s="9"/>
      <c r="F81" s="7"/>
      <c r="G81" s="9"/>
      <c r="H81" s="8"/>
      <c r="I81" s="9"/>
      <c r="J81" s="8"/>
      <c r="K81" s="9"/>
      <c r="L81" s="8"/>
      <c r="M81" s="9"/>
      <c r="N81" s="8"/>
      <c r="O81" s="9"/>
      <c r="P81" s="8"/>
      <c r="Q81" s="9"/>
      <c r="R81" s="8"/>
      <c r="S81" s="9"/>
      <c r="T81" s="8"/>
      <c r="U81" s="9"/>
      <c r="V81" s="8"/>
      <c r="W81" s="9"/>
      <c r="X81" s="8"/>
      <c r="Y81" s="9"/>
      <c r="Z81" s="8"/>
      <c r="AA81" s="9"/>
      <c r="AB81" s="8"/>
      <c r="AC81" s="9"/>
      <c r="AD81" s="8"/>
      <c r="AE81" s="9"/>
      <c r="AF81" s="8"/>
      <c r="AG81" s="9"/>
      <c r="AH81" s="8"/>
      <c r="AI81" s="9"/>
      <c r="AJ81" s="8"/>
      <c r="AK81" s="9"/>
      <c r="AL81" s="8"/>
      <c r="AM81" s="9"/>
      <c r="AN81" s="8"/>
      <c r="AO81" s="9"/>
      <c r="AP81" s="8"/>
      <c r="AQ81" s="9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</row>
    <row r="82" s="1" customFormat="1" ht="19" customHeight="1" spans="1:72">
      <c r="A82" s="7">
        <v>77</v>
      </c>
      <c r="B82" s="9"/>
      <c r="C82" s="9"/>
      <c r="D82" s="9"/>
      <c r="E82" s="9"/>
      <c r="F82" s="7"/>
      <c r="G82" s="9"/>
      <c r="H82" s="8"/>
      <c r="I82" s="9"/>
      <c r="J82" s="8"/>
      <c r="K82" s="9"/>
      <c r="L82" s="8"/>
      <c r="M82" s="9"/>
      <c r="N82" s="8"/>
      <c r="O82" s="9"/>
      <c r="P82" s="8"/>
      <c r="Q82" s="9"/>
      <c r="R82" s="8"/>
      <c r="S82" s="9"/>
      <c r="T82" s="8"/>
      <c r="U82" s="9"/>
      <c r="V82" s="8"/>
      <c r="W82" s="9"/>
      <c r="X82" s="8"/>
      <c r="Y82" s="9"/>
      <c r="Z82" s="8"/>
      <c r="AA82" s="9"/>
      <c r="AB82" s="8"/>
      <c r="AC82" s="9"/>
      <c r="AD82" s="8"/>
      <c r="AE82" s="9"/>
      <c r="AF82" s="8"/>
      <c r="AG82" s="9"/>
      <c r="AH82" s="8"/>
      <c r="AI82" s="9"/>
      <c r="AJ82" s="8"/>
      <c r="AK82" s="9"/>
      <c r="AL82" s="8"/>
      <c r="AM82" s="9"/>
      <c r="AN82" s="8"/>
      <c r="AO82" s="9"/>
      <c r="AP82" s="8"/>
      <c r="AQ82" s="9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</row>
    <row r="83" s="1" customFormat="1" ht="19" customHeight="1" spans="1:72">
      <c r="A83" s="7">
        <v>78</v>
      </c>
      <c r="B83" s="9"/>
      <c r="C83" s="9"/>
      <c r="D83" s="9"/>
      <c r="E83" s="9"/>
      <c r="F83" s="7"/>
      <c r="G83" s="9"/>
      <c r="H83" s="8"/>
      <c r="I83" s="9"/>
      <c r="J83" s="8"/>
      <c r="K83" s="9"/>
      <c r="L83" s="8"/>
      <c r="M83" s="9"/>
      <c r="N83" s="8"/>
      <c r="O83" s="9"/>
      <c r="P83" s="8"/>
      <c r="Q83" s="9"/>
      <c r="R83" s="8"/>
      <c r="S83" s="9"/>
      <c r="T83" s="8"/>
      <c r="U83" s="9"/>
      <c r="V83" s="8"/>
      <c r="W83" s="9"/>
      <c r="X83" s="8"/>
      <c r="Y83" s="9"/>
      <c r="Z83" s="8"/>
      <c r="AA83" s="9"/>
      <c r="AB83" s="8"/>
      <c r="AC83" s="9"/>
      <c r="AD83" s="8"/>
      <c r="AE83" s="9"/>
      <c r="AF83" s="8"/>
      <c r="AG83" s="9"/>
      <c r="AH83" s="8"/>
      <c r="AI83" s="9"/>
      <c r="AJ83" s="8"/>
      <c r="AK83" s="9"/>
      <c r="AL83" s="8"/>
      <c r="AM83" s="9"/>
      <c r="AN83" s="8"/>
      <c r="AO83" s="9"/>
      <c r="AP83" s="8"/>
      <c r="AQ83" s="9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</row>
    <row r="84" s="1" customFormat="1" ht="19" customHeight="1" spans="1:72">
      <c r="A84" s="7">
        <v>79</v>
      </c>
      <c r="B84" s="9"/>
      <c r="C84" s="9"/>
      <c r="D84" s="9"/>
      <c r="E84" s="9"/>
      <c r="F84" s="7"/>
      <c r="G84" s="9"/>
      <c r="H84" s="8"/>
      <c r="I84" s="9"/>
      <c r="J84" s="8"/>
      <c r="K84" s="9"/>
      <c r="L84" s="8"/>
      <c r="M84" s="9"/>
      <c r="N84" s="8"/>
      <c r="O84" s="9"/>
      <c r="P84" s="8"/>
      <c r="Q84" s="9"/>
      <c r="R84" s="8"/>
      <c r="S84" s="9"/>
      <c r="T84" s="8"/>
      <c r="U84" s="9"/>
      <c r="V84" s="8"/>
      <c r="W84" s="9"/>
      <c r="X84" s="8"/>
      <c r="Y84" s="9"/>
      <c r="Z84" s="8"/>
      <c r="AA84" s="9"/>
      <c r="AB84" s="8"/>
      <c r="AC84" s="9"/>
      <c r="AD84" s="8"/>
      <c r="AE84" s="9"/>
      <c r="AF84" s="8"/>
      <c r="AG84" s="9"/>
      <c r="AH84" s="8"/>
      <c r="AI84" s="9"/>
      <c r="AJ84" s="8"/>
      <c r="AK84" s="9"/>
      <c r="AL84" s="8"/>
      <c r="AM84" s="9"/>
      <c r="AN84" s="8"/>
      <c r="AO84" s="9"/>
      <c r="AP84" s="8"/>
      <c r="AQ84" s="9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</row>
    <row r="85" s="1" customFormat="1" ht="19" customHeight="1" spans="1:72">
      <c r="A85" s="7">
        <v>80</v>
      </c>
      <c r="B85" s="9"/>
      <c r="C85" s="9"/>
      <c r="D85" s="9"/>
      <c r="E85" s="9"/>
      <c r="F85" s="7"/>
      <c r="G85" s="9"/>
      <c r="H85" s="8"/>
      <c r="I85" s="9"/>
      <c r="J85" s="8"/>
      <c r="K85" s="9"/>
      <c r="L85" s="8"/>
      <c r="M85" s="9"/>
      <c r="N85" s="8"/>
      <c r="O85" s="9"/>
      <c r="P85" s="8"/>
      <c r="Q85" s="9"/>
      <c r="R85" s="8"/>
      <c r="S85" s="9"/>
      <c r="T85" s="8"/>
      <c r="U85" s="9"/>
      <c r="V85" s="8"/>
      <c r="W85" s="9"/>
      <c r="X85" s="8"/>
      <c r="Y85" s="9"/>
      <c r="Z85" s="8"/>
      <c r="AA85" s="9"/>
      <c r="AB85" s="8"/>
      <c r="AC85" s="9"/>
      <c r="AD85" s="8"/>
      <c r="AE85" s="9"/>
      <c r="AF85" s="8"/>
      <c r="AG85" s="9"/>
      <c r="AH85" s="8"/>
      <c r="AI85" s="9"/>
      <c r="AJ85" s="8"/>
      <c r="AK85" s="9"/>
      <c r="AL85" s="8"/>
      <c r="AM85" s="9"/>
      <c r="AN85" s="8"/>
      <c r="AO85" s="9"/>
      <c r="AP85" s="8"/>
      <c r="AQ85" s="9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</row>
    <row r="86" s="1" customFormat="1" ht="19" customHeight="1" spans="1:72">
      <c r="A86" s="7">
        <v>81</v>
      </c>
      <c r="B86" s="9"/>
      <c r="C86" s="9"/>
      <c r="D86" s="9"/>
      <c r="E86" s="9"/>
      <c r="F86" s="7"/>
      <c r="G86" s="9"/>
      <c r="H86" s="8"/>
      <c r="I86" s="9"/>
      <c r="J86" s="8"/>
      <c r="K86" s="9"/>
      <c r="L86" s="8"/>
      <c r="M86" s="9"/>
      <c r="N86" s="8"/>
      <c r="O86" s="9"/>
      <c r="P86" s="8"/>
      <c r="Q86" s="9"/>
      <c r="R86" s="8"/>
      <c r="S86" s="9"/>
      <c r="T86" s="8"/>
      <c r="U86" s="9"/>
      <c r="V86" s="8"/>
      <c r="W86" s="9"/>
      <c r="X86" s="8"/>
      <c r="Y86" s="9"/>
      <c r="Z86" s="8"/>
      <c r="AA86" s="9"/>
      <c r="AB86" s="8"/>
      <c r="AC86" s="9"/>
      <c r="AD86" s="8"/>
      <c r="AE86" s="9"/>
      <c r="AF86" s="8"/>
      <c r="AG86" s="9"/>
      <c r="AH86" s="8"/>
      <c r="AI86" s="9"/>
      <c r="AJ86" s="8"/>
      <c r="AK86" s="9"/>
      <c r="AL86" s="8"/>
      <c r="AM86" s="9"/>
      <c r="AN86" s="8"/>
      <c r="AO86" s="9"/>
      <c r="AP86" s="8"/>
      <c r="AQ86" s="9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</row>
    <row r="87" s="1" customFormat="1" ht="19" customHeight="1" spans="1:72">
      <c r="A87" s="7">
        <v>82</v>
      </c>
      <c r="B87" s="9"/>
      <c r="C87" s="9"/>
      <c r="D87" s="9"/>
      <c r="E87" s="9"/>
      <c r="F87" s="7"/>
      <c r="G87" s="9"/>
      <c r="H87" s="8"/>
      <c r="I87" s="9"/>
      <c r="J87" s="8"/>
      <c r="K87" s="9"/>
      <c r="L87" s="8"/>
      <c r="M87" s="9"/>
      <c r="N87" s="8"/>
      <c r="O87" s="9"/>
      <c r="P87" s="8"/>
      <c r="Q87" s="9"/>
      <c r="R87" s="8"/>
      <c r="S87" s="9"/>
      <c r="T87" s="8"/>
      <c r="U87" s="9"/>
      <c r="V87" s="8"/>
      <c r="W87" s="9"/>
      <c r="X87" s="8"/>
      <c r="Y87" s="9"/>
      <c r="Z87" s="8"/>
      <c r="AA87" s="9"/>
      <c r="AB87" s="8"/>
      <c r="AC87" s="9"/>
      <c r="AD87" s="8"/>
      <c r="AE87" s="9"/>
      <c r="AF87" s="8"/>
      <c r="AG87" s="9"/>
      <c r="AH87" s="8"/>
      <c r="AI87" s="9"/>
      <c r="AJ87" s="8"/>
      <c r="AK87" s="9"/>
      <c r="AL87" s="8"/>
      <c r="AM87" s="9"/>
      <c r="AN87" s="8"/>
      <c r="AO87" s="9"/>
      <c r="AP87" s="8"/>
      <c r="AQ87" s="9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</row>
    <row r="88" s="1" customFormat="1" ht="19" customHeight="1" spans="1:72">
      <c r="A88" s="7">
        <v>83</v>
      </c>
      <c r="B88" s="9"/>
      <c r="C88" s="9"/>
      <c r="D88" s="9"/>
      <c r="E88" s="9"/>
      <c r="F88" s="7"/>
      <c r="G88" s="9"/>
      <c r="H88" s="8"/>
      <c r="I88" s="9"/>
      <c r="J88" s="8"/>
      <c r="K88" s="9"/>
      <c r="L88" s="8"/>
      <c r="M88" s="9"/>
      <c r="N88" s="8"/>
      <c r="O88" s="9"/>
      <c r="P88" s="8"/>
      <c r="Q88" s="9"/>
      <c r="R88" s="8"/>
      <c r="S88" s="9"/>
      <c r="T88" s="8"/>
      <c r="U88" s="9"/>
      <c r="V88" s="8"/>
      <c r="W88" s="9"/>
      <c r="X88" s="8"/>
      <c r="Y88" s="9"/>
      <c r="Z88" s="8"/>
      <c r="AA88" s="9"/>
      <c r="AB88" s="8"/>
      <c r="AC88" s="9"/>
      <c r="AD88" s="8"/>
      <c r="AE88" s="9"/>
      <c r="AF88" s="8"/>
      <c r="AG88" s="9"/>
      <c r="AH88" s="8"/>
      <c r="AI88" s="9"/>
      <c r="AJ88" s="8"/>
      <c r="AK88" s="9"/>
      <c r="AL88" s="8"/>
      <c r="AM88" s="9"/>
      <c r="AN88" s="8"/>
      <c r="AO88" s="9"/>
      <c r="AP88" s="8"/>
      <c r="AQ88" s="9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</row>
    <row r="89" s="1" customFormat="1" ht="19" customHeight="1" spans="1:72">
      <c r="A89" s="7">
        <v>84</v>
      </c>
      <c r="B89" s="9"/>
      <c r="C89" s="9"/>
      <c r="D89" s="9"/>
      <c r="E89" s="9"/>
      <c r="F89" s="7"/>
      <c r="G89" s="9"/>
      <c r="H89" s="8"/>
      <c r="I89" s="9"/>
      <c r="J89" s="8"/>
      <c r="K89" s="9"/>
      <c r="L89" s="8"/>
      <c r="M89" s="9"/>
      <c r="N89" s="8"/>
      <c r="O89" s="9"/>
      <c r="P89" s="8"/>
      <c r="Q89" s="9"/>
      <c r="R89" s="8"/>
      <c r="S89" s="9"/>
      <c r="T89" s="8"/>
      <c r="U89" s="9"/>
      <c r="V89" s="8"/>
      <c r="W89" s="9"/>
      <c r="X89" s="8"/>
      <c r="Y89" s="9"/>
      <c r="Z89" s="8"/>
      <c r="AA89" s="9"/>
      <c r="AB89" s="8"/>
      <c r="AC89" s="9"/>
      <c r="AD89" s="8"/>
      <c r="AE89" s="9"/>
      <c r="AF89" s="8"/>
      <c r="AG89" s="9"/>
      <c r="AH89" s="8"/>
      <c r="AI89" s="9"/>
      <c r="AJ89" s="8"/>
      <c r="AK89" s="9"/>
      <c r="AL89" s="8"/>
      <c r="AM89" s="9"/>
      <c r="AN89" s="8"/>
      <c r="AO89" s="9"/>
      <c r="AP89" s="8"/>
      <c r="AQ89" s="9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</row>
    <row r="90" s="1" customFormat="1" ht="19" customHeight="1" spans="1:72">
      <c r="A90" s="7">
        <v>85</v>
      </c>
      <c r="B90" s="9"/>
      <c r="C90" s="9"/>
      <c r="D90" s="9"/>
      <c r="E90" s="9"/>
      <c r="F90" s="7"/>
      <c r="G90" s="9"/>
      <c r="H90" s="8"/>
      <c r="I90" s="9"/>
      <c r="J90" s="8"/>
      <c r="K90" s="9"/>
      <c r="L90" s="8"/>
      <c r="M90" s="9"/>
      <c r="N90" s="8"/>
      <c r="O90" s="9"/>
      <c r="P90" s="8"/>
      <c r="Q90" s="9"/>
      <c r="R90" s="8"/>
      <c r="S90" s="9"/>
      <c r="T90" s="8"/>
      <c r="U90" s="9"/>
      <c r="V90" s="8"/>
      <c r="W90" s="9"/>
      <c r="X90" s="8"/>
      <c r="Y90" s="9"/>
      <c r="Z90" s="8"/>
      <c r="AA90" s="9"/>
      <c r="AB90" s="8"/>
      <c r="AC90" s="9"/>
      <c r="AD90" s="8"/>
      <c r="AE90" s="9"/>
      <c r="AF90" s="8"/>
      <c r="AG90" s="9"/>
      <c r="AH90" s="8"/>
      <c r="AI90" s="9"/>
      <c r="AJ90" s="8"/>
      <c r="AK90" s="9"/>
      <c r="AL90" s="8"/>
      <c r="AM90" s="9"/>
      <c r="AN90" s="8"/>
      <c r="AO90" s="9"/>
      <c r="AP90" s="8"/>
      <c r="AQ90" s="9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</row>
    <row r="91" s="1" customFormat="1" ht="19" customHeight="1" spans="1:72">
      <c r="A91" s="7">
        <v>86</v>
      </c>
      <c r="B91" s="9"/>
      <c r="C91" s="9"/>
      <c r="D91" s="9"/>
      <c r="E91" s="9"/>
      <c r="F91" s="7"/>
      <c r="G91" s="9"/>
      <c r="H91" s="8"/>
      <c r="I91" s="9"/>
      <c r="J91" s="8"/>
      <c r="K91" s="9"/>
      <c r="L91" s="8"/>
      <c r="M91" s="9"/>
      <c r="N91" s="8"/>
      <c r="O91" s="9"/>
      <c r="P91" s="8"/>
      <c r="Q91" s="9"/>
      <c r="R91" s="8"/>
      <c r="S91" s="9"/>
      <c r="T91" s="8"/>
      <c r="U91" s="9"/>
      <c r="V91" s="8"/>
      <c r="W91" s="9"/>
      <c r="X91" s="8"/>
      <c r="Y91" s="9"/>
      <c r="Z91" s="8"/>
      <c r="AA91" s="9"/>
      <c r="AB91" s="8"/>
      <c r="AC91" s="9"/>
      <c r="AD91" s="8"/>
      <c r="AE91" s="9"/>
      <c r="AF91" s="8"/>
      <c r="AG91" s="9"/>
      <c r="AH91" s="8"/>
      <c r="AI91" s="9"/>
      <c r="AJ91" s="8"/>
      <c r="AK91" s="9"/>
      <c r="AL91" s="8"/>
      <c r="AM91" s="9"/>
      <c r="AN91" s="8"/>
      <c r="AO91" s="9"/>
      <c r="AP91" s="8"/>
      <c r="AQ91" s="9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</row>
    <row r="92" s="1" customFormat="1" ht="19" customHeight="1" spans="1:72">
      <c r="A92" s="7">
        <v>87</v>
      </c>
      <c r="B92" s="9"/>
      <c r="C92" s="9"/>
      <c r="D92" s="9"/>
      <c r="E92" s="9"/>
      <c r="F92" s="7"/>
      <c r="G92" s="9"/>
      <c r="H92" s="8"/>
      <c r="I92" s="9"/>
      <c r="J92" s="8"/>
      <c r="K92" s="9"/>
      <c r="L92" s="8"/>
      <c r="M92" s="9"/>
      <c r="N92" s="8"/>
      <c r="O92" s="9"/>
      <c r="P92" s="8"/>
      <c r="Q92" s="9"/>
      <c r="R92" s="8"/>
      <c r="S92" s="9"/>
      <c r="T92" s="8"/>
      <c r="U92" s="9"/>
      <c r="V92" s="8"/>
      <c r="W92" s="9"/>
      <c r="X92" s="8"/>
      <c r="Y92" s="9"/>
      <c r="Z92" s="8"/>
      <c r="AA92" s="9"/>
      <c r="AB92" s="8"/>
      <c r="AC92" s="9"/>
      <c r="AD92" s="8"/>
      <c r="AE92" s="9"/>
      <c r="AF92" s="8"/>
      <c r="AG92" s="9"/>
      <c r="AH92" s="8"/>
      <c r="AI92" s="9"/>
      <c r="AJ92" s="8"/>
      <c r="AK92" s="9"/>
      <c r="AL92" s="8"/>
      <c r="AM92" s="9"/>
      <c r="AN92" s="8"/>
      <c r="AO92" s="9"/>
      <c r="AP92" s="8"/>
      <c r="AQ92" s="9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</row>
    <row r="93" s="1" customFormat="1" ht="19" customHeight="1" spans="1:72">
      <c r="A93" s="7">
        <v>88</v>
      </c>
      <c r="B93" s="9"/>
      <c r="C93" s="9"/>
      <c r="D93" s="9"/>
      <c r="E93" s="9"/>
      <c r="F93" s="7"/>
      <c r="G93" s="9"/>
      <c r="H93" s="8"/>
      <c r="I93" s="9"/>
      <c r="J93" s="8"/>
      <c r="K93" s="9"/>
      <c r="L93" s="8"/>
      <c r="M93" s="9"/>
      <c r="N93" s="8"/>
      <c r="O93" s="9"/>
      <c r="P93" s="8"/>
      <c r="Q93" s="9"/>
      <c r="R93" s="8"/>
      <c r="S93" s="9"/>
      <c r="T93" s="8"/>
      <c r="U93" s="9"/>
      <c r="V93" s="8"/>
      <c r="W93" s="9"/>
      <c r="X93" s="8"/>
      <c r="Y93" s="9"/>
      <c r="Z93" s="8"/>
      <c r="AA93" s="9"/>
      <c r="AB93" s="8"/>
      <c r="AC93" s="9"/>
      <c r="AD93" s="8"/>
      <c r="AE93" s="9"/>
      <c r="AF93" s="8"/>
      <c r="AG93" s="9"/>
      <c r="AH93" s="8"/>
      <c r="AI93" s="9"/>
      <c r="AJ93" s="8"/>
      <c r="AK93" s="9"/>
      <c r="AL93" s="8"/>
      <c r="AM93" s="9"/>
      <c r="AN93" s="8"/>
      <c r="AO93" s="9"/>
      <c r="AP93" s="8"/>
      <c r="AQ93" s="9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</row>
    <row r="94" s="1" customFormat="1" ht="19" customHeight="1" spans="1:72">
      <c r="A94" s="7">
        <v>89</v>
      </c>
      <c r="B94" s="9"/>
      <c r="C94" s="9"/>
      <c r="D94" s="9"/>
      <c r="E94" s="9"/>
      <c r="F94" s="7"/>
      <c r="G94" s="9"/>
      <c r="H94" s="8"/>
      <c r="I94" s="9"/>
      <c r="J94" s="8"/>
      <c r="K94" s="9"/>
      <c r="L94" s="8"/>
      <c r="M94" s="9"/>
      <c r="N94" s="8"/>
      <c r="O94" s="9"/>
      <c r="P94" s="8"/>
      <c r="Q94" s="9"/>
      <c r="R94" s="8"/>
      <c r="S94" s="9"/>
      <c r="T94" s="8"/>
      <c r="U94" s="9"/>
      <c r="V94" s="8"/>
      <c r="W94" s="9"/>
      <c r="X94" s="8"/>
      <c r="Y94" s="9"/>
      <c r="Z94" s="8"/>
      <c r="AA94" s="9"/>
      <c r="AB94" s="8"/>
      <c r="AC94" s="9"/>
      <c r="AD94" s="8"/>
      <c r="AE94" s="9"/>
      <c r="AF94" s="8"/>
      <c r="AG94" s="9"/>
      <c r="AH94" s="8"/>
      <c r="AI94" s="9"/>
      <c r="AJ94" s="8"/>
      <c r="AK94" s="9"/>
      <c r="AL94" s="8"/>
      <c r="AM94" s="9"/>
      <c r="AN94" s="8"/>
      <c r="AO94" s="9"/>
      <c r="AP94" s="8"/>
      <c r="AQ94" s="9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</row>
    <row r="95" s="64" customFormat="1" ht="30" customHeight="1" spans="1:43">
      <c r="A95" s="78"/>
      <c r="B95" s="49" t="s">
        <v>81</v>
      </c>
      <c r="C95" s="79"/>
      <c r="D95" s="80">
        <f>SUM(D6:D94)</f>
        <v>7484.55</v>
      </c>
      <c r="E95" s="80"/>
      <c r="F95" s="49">
        <f t="shared" ref="F95:AS95" si="0">SUM(F6:F94)</f>
        <v>13</v>
      </c>
      <c r="G95" s="80">
        <f t="shared" si="0"/>
        <v>7.6</v>
      </c>
      <c r="H95" s="81">
        <f t="shared" si="0"/>
        <v>0</v>
      </c>
      <c r="I95" s="80">
        <f t="shared" si="0"/>
        <v>0</v>
      </c>
      <c r="J95" s="81">
        <f t="shared" si="0"/>
        <v>195</v>
      </c>
      <c r="K95" s="80">
        <f t="shared" si="0"/>
        <v>155</v>
      </c>
      <c r="L95" s="81">
        <f t="shared" si="0"/>
        <v>175</v>
      </c>
      <c r="M95" s="80">
        <f t="shared" si="0"/>
        <v>0</v>
      </c>
      <c r="N95" s="81">
        <f t="shared" si="0"/>
        <v>8</v>
      </c>
      <c r="O95" s="80">
        <f t="shared" si="0"/>
        <v>12</v>
      </c>
      <c r="P95" s="81">
        <f t="shared" si="0"/>
        <v>62</v>
      </c>
      <c r="Q95" s="80">
        <f t="shared" si="0"/>
        <v>0</v>
      </c>
      <c r="R95" s="81">
        <f t="shared" si="0"/>
        <v>7</v>
      </c>
      <c r="S95" s="80">
        <f t="shared" si="0"/>
        <v>0</v>
      </c>
      <c r="T95" s="81">
        <f t="shared" si="0"/>
        <v>0</v>
      </c>
      <c r="U95" s="80">
        <f t="shared" si="0"/>
        <v>0</v>
      </c>
      <c r="V95" s="81">
        <f t="shared" si="0"/>
        <v>0</v>
      </c>
      <c r="W95" s="80">
        <f t="shared" si="0"/>
        <v>0</v>
      </c>
      <c r="X95" s="81">
        <f t="shared" si="0"/>
        <v>447</v>
      </c>
      <c r="Y95" s="80">
        <f t="shared" si="0"/>
        <v>167</v>
      </c>
      <c r="Z95" s="81">
        <f t="shared" si="0"/>
        <v>3</v>
      </c>
      <c r="AA95" s="80">
        <f t="shared" si="0"/>
        <v>4.5</v>
      </c>
      <c r="AB95" s="81">
        <f t="shared" si="0"/>
        <v>7</v>
      </c>
      <c r="AC95" s="80">
        <f t="shared" si="0"/>
        <v>13</v>
      </c>
      <c r="AD95" s="81">
        <f t="shared" si="0"/>
        <v>0</v>
      </c>
      <c r="AE95" s="80">
        <f t="shared" si="0"/>
        <v>0</v>
      </c>
      <c r="AF95" s="81">
        <f t="shared" si="0"/>
        <v>1961</v>
      </c>
      <c r="AG95" s="80">
        <f t="shared" si="0"/>
        <v>3626.5</v>
      </c>
      <c r="AH95" s="81">
        <f t="shared" si="0"/>
        <v>1971</v>
      </c>
      <c r="AI95" s="80">
        <f t="shared" si="0"/>
        <v>3644</v>
      </c>
      <c r="AJ95" s="81">
        <f t="shared" si="0"/>
        <v>0</v>
      </c>
      <c r="AK95" s="80">
        <f t="shared" si="0"/>
        <v>0</v>
      </c>
      <c r="AL95" s="81">
        <f t="shared" si="0"/>
        <v>0</v>
      </c>
      <c r="AM95" s="80">
        <f t="shared" si="0"/>
        <v>0</v>
      </c>
      <c r="AN95" s="81">
        <f t="shared" si="0"/>
        <v>0</v>
      </c>
      <c r="AO95" s="80">
        <f t="shared" si="0"/>
        <v>0</v>
      </c>
      <c r="AP95" s="81">
        <f t="shared" si="0"/>
        <v>0</v>
      </c>
      <c r="AQ95" s="80">
        <f t="shared" si="0"/>
        <v>0</v>
      </c>
    </row>
    <row r="96" s="64" customFormat="1" ht="30" customHeight="1" spans="1:43">
      <c r="A96" s="82"/>
      <c r="B96" s="83"/>
      <c r="C96" s="84"/>
      <c r="D96" s="85"/>
      <c r="E96" s="85"/>
      <c r="F96" s="83"/>
      <c r="G96" s="85"/>
      <c r="H96" s="86"/>
      <c r="I96" s="85"/>
      <c r="J96" s="86"/>
      <c r="K96" s="85"/>
      <c r="L96" s="86"/>
      <c r="M96" s="85"/>
      <c r="N96" s="86"/>
      <c r="O96" s="85"/>
      <c r="P96" s="86"/>
      <c r="Q96" s="85"/>
      <c r="R96" s="86"/>
      <c r="S96" s="85"/>
      <c r="T96" s="86"/>
      <c r="U96" s="85"/>
      <c r="V96" s="86"/>
      <c r="W96" s="85"/>
      <c r="X96" s="86"/>
      <c r="Y96" s="85"/>
      <c r="Z96" s="86"/>
      <c r="AA96" s="85"/>
      <c r="AB96" s="86"/>
      <c r="AC96" s="85"/>
      <c r="AD96" s="86"/>
      <c r="AE96" s="85"/>
      <c r="AF96" s="86"/>
      <c r="AG96" s="85"/>
      <c r="AH96" s="86"/>
      <c r="AI96" s="85"/>
      <c r="AJ96" s="86"/>
      <c r="AK96" s="85"/>
      <c r="AL96" s="86"/>
      <c r="AM96" s="85"/>
      <c r="AN96" s="86"/>
      <c r="AO96" s="85"/>
      <c r="AP96" s="86"/>
      <c r="AQ96" s="85"/>
    </row>
    <row r="97" s="64" customFormat="1" ht="30" customHeight="1" spans="1:43">
      <c r="A97" s="26" t="s">
        <v>82</v>
      </c>
      <c r="B97" s="26"/>
      <c r="C97" s="26"/>
      <c r="D97" s="87" t="s">
        <v>43</v>
      </c>
      <c r="E97" s="81">
        <v>34</v>
      </c>
      <c r="H97"/>
      <c r="I97"/>
      <c r="J97"/>
      <c r="K97"/>
      <c r="L97"/>
      <c r="M97"/>
      <c r="N97"/>
      <c r="O97"/>
      <c r="P97" s="86"/>
      <c r="Q97" s="85"/>
      <c r="R97" s="86"/>
      <c r="S97" s="85"/>
      <c r="T97" s="86"/>
      <c r="U97" s="85"/>
      <c r="V97" s="86"/>
      <c r="W97" s="85"/>
      <c r="X97" s="86"/>
      <c r="Y97" s="85"/>
      <c r="Z97" s="86"/>
      <c r="AA97" s="85"/>
      <c r="AB97" s="86"/>
      <c r="AC97" s="85"/>
      <c r="AD97" s="86"/>
      <c r="AE97" s="85"/>
      <c r="AF97" s="86"/>
      <c r="AG97" s="85"/>
      <c r="AH97" s="86"/>
      <c r="AI97" s="85"/>
      <c r="AJ97" s="86"/>
      <c r="AK97" s="85"/>
      <c r="AL97" s="86"/>
      <c r="AM97" s="85"/>
      <c r="AN97" s="86"/>
      <c r="AO97" s="85"/>
      <c r="AP97" s="86"/>
      <c r="AQ97" s="85"/>
    </row>
    <row r="98" s="64" customFormat="1" ht="30" customHeight="1" spans="1:43">
      <c r="A98" s="26"/>
      <c r="B98" s="26"/>
      <c r="C98" s="26"/>
      <c r="D98" s="87" t="s">
        <v>36</v>
      </c>
      <c r="E98" s="81">
        <f>E97</f>
        <v>34</v>
      </c>
      <c r="F98" s="1"/>
      <c r="H98" s="83"/>
      <c r="I98" s="83"/>
      <c r="J98" s="86"/>
      <c r="K98" s="85"/>
      <c r="L98" s="86"/>
      <c r="M98" s="85"/>
      <c r="N98" s="86"/>
      <c r="O98" s="85"/>
      <c r="P98" s="86"/>
      <c r="Q98" s="85"/>
      <c r="R98" s="86"/>
      <c r="S98" s="85"/>
      <c r="T98" s="86"/>
      <c r="U98" s="85"/>
      <c r="V98" s="86"/>
      <c r="W98" s="85"/>
      <c r="X98" s="86"/>
      <c r="Y98" s="85"/>
      <c r="Z98" s="86"/>
      <c r="AA98" s="85"/>
      <c r="AB98" s="86"/>
      <c r="AC98" s="85"/>
      <c r="AD98" s="86"/>
      <c r="AE98" s="85"/>
      <c r="AF98" s="86"/>
      <c r="AG98" s="85"/>
      <c r="AH98" s="86"/>
      <c r="AI98" s="85"/>
      <c r="AJ98" s="86"/>
      <c r="AK98" s="85"/>
      <c r="AL98" s="86"/>
      <c r="AM98" s="85"/>
      <c r="AN98" s="86"/>
      <c r="AO98" s="85"/>
      <c r="AP98" s="86"/>
      <c r="AQ98" s="85"/>
    </row>
    <row r="99" s="64" customFormat="1" ht="30" customHeight="1" spans="1:16384">
      <c r="A99" s="45"/>
      <c r="B99" s="45"/>
      <c r="C99" s="45"/>
      <c r="D99" s="1"/>
      <c r="E99" s="86"/>
      <c r="F99" s="1"/>
      <c r="G99" s="1"/>
      <c r="H99" s="83"/>
      <c r="I99" s="83"/>
      <c r="J99" s="86"/>
      <c r="K99" s="85"/>
      <c r="L99" s="86"/>
      <c r="M99" s="85"/>
      <c r="N99" s="86"/>
      <c r="O99" s="85"/>
      <c r="P99" s="86"/>
      <c r="Q99" s="85"/>
      <c r="R99" s="86"/>
      <c r="S99" s="85"/>
      <c r="T99" s="86"/>
      <c r="U99" s="85"/>
      <c r="V99" s="86"/>
      <c r="W99" s="85"/>
      <c r="X99" s="86"/>
      <c r="Y99" s="85"/>
      <c r="Z99" s="86"/>
      <c r="AA99" s="85"/>
      <c r="AB99" s="86"/>
      <c r="AC99" s="85"/>
      <c r="AD99" s="86"/>
      <c r="AE99" s="85"/>
      <c r="AF99" s="86"/>
      <c r="AG99" s="85"/>
      <c r="AH99" s="86"/>
      <c r="AI99" s="85"/>
      <c r="AJ99" s="86"/>
      <c r="AK99" s="85"/>
      <c r="AL99" s="86"/>
      <c r="AM99" s="85"/>
      <c r="AN99" s="86"/>
      <c r="AO99" s="85"/>
      <c r="AP99" s="86"/>
      <c r="AQ99" s="85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  <c r="AFO99" s="1"/>
      <c r="AFP99" s="1"/>
      <c r="AFQ99" s="1"/>
      <c r="AFR99" s="1"/>
      <c r="AFS99" s="1"/>
      <c r="AFT99" s="1"/>
      <c r="AFU99" s="1"/>
      <c r="AFV99" s="1"/>
      <c r="AFW99" s="1"/>
      <c r="AFX99" s="1"/>
      <c r="AFY99" s="1"/>
      <c r="AFZ99" s="1"/>
      <c r="AGA99" s="1"/>
      <c r="AGB99" s="1"/>
      <c r="AGC99" s="1"/>
      <c r="AGD99" s="1"/>
      <c r="AGE99" s="1"/>
      <c r="AGF99" s="1"/>
      <c r="AGG99" s="1"/>
      <c r="AGH99" s="1"/>
      <c r="AGI99" s="1"/>
      <c r="AGJ99" s="1"/>
      <c r="AGK99" s="1"/>
      <c r="AGL99" s="1"/>
      <c r="AGM99" s="1"/>
      <c r="AGN99" s="1"/>
      <c r="AGO99" s="1"/>
      <c r="AGP99" s="1"/>
      <c r="AGQ99" s="1"/>
      <c r="AGR99" s="1"/>
      <c r="AGS99" s="1"/>
      <c r="AGT99" s="1"/>
      <c r="AGU99" s="1"/>
      <c r="AGV99" s="1"/>
      <c r="AGW99" s="1"/>
      <c r="AGX99" s="1"/>
      <c r="AGY99" s="1"/>
      <c r="AGZ99" s="1"/>
      <c r="AHA99" s="1"/>
      <c r="AHB99" s="1"/>
      <c r="AHC99" s="1"/>
      <c r="AHD99" s="1"/>
      <c r="AHE99" s="1"/>
      <c r="AHF99" s="1"/>
      <c r="AHG99" s="1"/>
      <c r="AHH99" s="1"/>
      <c r="AHI99" s="1"/>
      <c r="AHJ99" s="1"/>
      <c r="AHK99" s="1"/>
      <c r="AHL99" s="1"/>
      <c r="AHM99" s="1"/>
      <c r="AHN99" s="1"/>
      <c r="AHO99" s="1"/>
      <c r="AHP99" s="1"/>
      <c r="AHQ99" s="1"/>
      <c r="AHR99" s="1"/>
      <c r="AHS99" s="1"/>
      <c r="AHT99" s="1"/>
      <c r="AHU99" s="1"/>
      <c r="AHV99" s="1"/>
      <c r="AHW99" s="1"/>
      <c r="AHX99" s="1"/>
      <c r="AHY99" s="1"/>
      <c r="AHZ99" s="1"/>
      <c r="AIA99" s="1"/>
      <c r="AIB99" s="1"/>
      <c r="AIC99" s="1"/>
      <c r="AID99" s="1"/>
      <c r="AIE99" s="1"/>
      <c r="AIF99" s="1"/>
      <c r="AIG99" s="1"/>
      <c r="AIH99" s="1"/>
      <c r="AII99" s="1"/>
      <c r="AIJ99" s="1"/>
      <c r="AIK99" s="1"/>
      <c r="AIL99" s="1"/>
      <c r="AIM99" s="1"/>
      <c r="AIN99" s="1"/>
      <c r="AIO99" s="1"/>
      <c r="AIP99" s="1"/>
      <c r="AIQ99" s="1"/>
      <c r="AIR99" s="1"/>
      <c r="AIS99" s="1"/>
      <c r="AIT99" s="1"/>
      <c r="AIU99" s="1"/>
      <c r="AIV99" s="1"/>
      <c r="AIW99" s="1"/>
      <c r="AIX99" s="1"/>
      <c r="AIY99" s="1"/>
      <c r="AIZ99" s="1"/>
      <c r="AJA99" s="1"/>
      <c r="AJB99" s="1"/>
      <c r="AJC99" s="1"/>
      <c r="AJD99" s="1"/>
      <c r="AJE99" s="1"/>
      <c r="AJF99" s="1"/>
      <c r="AJG99" s="1"/>
      <c r="AJH99" s="1"/>
      <c r="AJI99" s="1"/>
      <c r="AJJ99" s="1"/>
      <c r="AJK99" s="1"/>
      <c r="AJL99" s="1"/>
      <c r="AJM99" s="1"/>
      <c r="AJN99" s="1"/>
      <c r="AJO99" s="1"/>
      <c r="AJP99" s="1"/>
      <c r="AJQ99" s="1"/>
      <c r="AJR99" s="1"/>
      <c r="AJS99" s="1"/>
      <c r="AJT99" s="1"/>
      <c r="AJU99" s="1"/>
      <c r="AJV99" s="1"/>
      <c r="AJW99" s="1"/>
      <c r="AJX99" s="1"/>
      <c r="AJY99" s="1"/>
      <c r="AJZ99" s="1"/>
      <c r="AKA99" s="1"/>
      <c r="AKB99" s="1"/>
      <c r="AKC99" s="1"/>
      <c r="AKD99" s="1"/>
      <c r="AKE99" s="1"/>
      <c r="AKF99" s="1"/>
      <c r="AKG99" s="1"/>
      <c r="AKH99" s="1"/>
      <c r="AKI99" s="1"/>
      <c r="AKJ99" s="1"/>
      <c r="AKK99" s="1"/>
      <c r="AKL99" s="1"/>
      <c r="AKM99" s="1"/>
      <c r="AKN99" s="1"/>
      <c r="AKO99" s="1"/>
      <c r="AKP99" s="1"/>
      <c r="AKQ99" s="1"/>
      <c r="AKR99" s="1"/>
      <c r="AKS99" s="1"/>
      <c r="AKT99" s="1"/>
      <c r="AKU99" s="1"/>
      <c r="AKV99" s="1"/>
      <c r="AKW99" s="1"/>
      <c r="AKX99" s="1"/>
      <c r="AKY99" s="1"/>
      <c r="AKZ99" s="1"/>
      <c r="ALA99" s="1"/>
      <c r="ALB99" s="1"/>
      <c r="ALC99" s="1"/>
      <c r="ALD99" s="1"/>
      <c r="ALE99" s="1"/>
      <c r="ALF99" s="1"/>
      <c r="ALG99" s="1"/>
      <c r="ALH99" s="1"/>
      <c r="ALI99" s="1"/>
      <c r="ALJ99" s="1"/>
      <c r="ALK99" s="1"/>
      <c r="ALL99" s="1"/>
      <c r="ALM99" s="1"/>
      <c r="ALN99" s="1"/>
      <c r="ALO99" s="1"/>
      <c r="ALP99" s="1"/>
      <c r="ALQ99" s="1"/>
      <c r="ALR99" s="1"/>
      <c r="ALS99" s="1"/>
      <c r="ALT99" s="1"/>
      <c r="ALU99" s="1"/>
      <c r="ALV99" s="1"/>
      <c r="ALW99" s="1"/>
      <c r="ALX99" s="1"/>
      <c r="ALY99" s="1"/>
      <c r="ALZ99" s="1"/>
      <c r="AMA99" s="1"/>
      <c r="AMB99" s="1"/>
      <c r="AMC99" s="1"/>
      <c r="AMD99" s="1"/>
      <c r="AME99" s="1"/>
      <c r="AMF99" s="1"/>
      <c r="AMG99" s="1"/>
      <c r="AMH99" s="1"/>
      <c r="AMI99" s="1"/>
      <c r="AMJ99" s="1"/>
      <c r="AMK99" s="1"/>
      <c r="AML99" s="1"/>
      <c r="AMM99" s="1"/>
      <c r="AMN99" s="1"/>
      <c r="AMO99" s="1"/>
      <c r="AMP99" s="1"/>
      <c r="AMQ99" s="1"/>
      <c r="AMR99" s="1"/>
      <c r="AMS99" s="1"/>
      <c r="AMT99" s="1"/>
      <c r="AMU99" s="1"/>
      <c r="AMV99" s="1"/>
      <c r="AMW99" s="1"/>
      <c r="AMX99" s="1"/>
      <c r="AMY99" s="1"/>
      <c r="AMZ99" s="1"/>
      <c r="ANA99" s="1"/>
      <c r="ANB99" s="1"/>
      <c r="ANC99" s="1"/>
      <c r="AND99" s="1"/>
      <c r="ANE99" s="1"/>
      <c r="ANF99" s="1"/>
      <c r="ANG99" s="1"/>
      <c r="ANH99" s="1"/>
      <c r="ANI99" s="1"/>
      <c r="ANJ99" s="1"/>
      <c r="ANK99" s="1"/>
      <c r="ANL99" s="1"/>
      <c r="ANM99" s="1"/>
      <c r="ANN99" s="1"/>
      <c r="ANO99" s="1"/>
      <c r="ANP99" s="1"/>
      <c r="ANQ99" s="1"/>
      <c r="ANR99" s="1"/>
      <c r="ANS99" s="1"/>
      <c r="ANT99" s="1"/>
      <c r="ANU99" s="1"/>
      <c r="ANV99" s="1"/>
      <c r="ANW99" s="1"/>
      <c r="ANX99" s="1"/>
      <c r="ANY99" s="1"/>
      <c r="ANZ99" s="1"/>
      <c r="AOA99" s="1"/>
      <c r="AOB99" s="1"/>
      <c r="AOC99" s="1"/>
      <c r="AOD99" s="1"/>
      <c r="AOE99" s="1"/>
      <c r="AOF99" s="1"/>
      <c r="AOG99" s="1"/>
      <c r="AOH99" s="1"/>
      <c r="AOI99" s="1"/>
      <c r="AOJ99" s="1"/>
      <c r="AOK99" s="1"/>
      <c r="AOL99" s="1"/>
      <c r="AOM99" s="1"/>
      <c r="AON99" s="1"/>
      <c r="AOO99" s="1"/>
      <c r="AOP99" s="1"/>
      <c r="AOQ99" s="1"/>
      <c r="AOR99" s="1"/>
      <c r="AOS99" s="1"/>
      <c r="AOT99" s="1"/>
      <c r="AOU99" s="1"/>
      <c r="AOV99" s="1"/>
      <c r="AOW99" s="1"/>
      <c r="AOX99" s="1"/>
      <c r="AOY99" s="1"/>
      <c r="AOZ99" s="1"/>
      <c r="APA99" s="1"/>
      <c r="APB99" s="1"/>
      <c r="APC99" s="1"/>
      <c r="APD99" s="1"/>
      <c r="APE99" s="1"/>
      <c r="APF99" s="1"/>
      <c r="APG99" s="1"/>
      <c r="APH99" s="1"/>
      <c r="API99" s="1"/>
      <c r="APJ99" s="1"/>
      <c r="APK99" s="1"/>
      <c r="APL99" s="1"/>
      <c r="APM99" s="1"/>
      <c r="APN99" s="1"/>
      <c r="APO99" s="1"/>
      <c r="APP99" s="1"/>
      <c r="APQ99" s="1"/>
      <c r="APR99" s="1"/>
      <c r="APS99" s="1"/>
      <c r="APT99" s="1"/>
      <c r="APU99" s="1"/>
      <c r="APV99" s="1"/>
      <c r="APW99" s="1"/>
      <c r="APX99" s="1"/>
      <c r="APY99" s="1"/>
      <c r="APZ99" s="1"/>
      <c r="AQA99" s="1"/>
      <c r="AQB99" s="1"/>
      <c r="AQC99" s="1"/>
      <c r="AQD99" s="1"/>
      <c r="AQE99" s="1"/>
      <c r="AQF99" s="1"/>
      <c r="AQG99" s="1"/>
      <c r="AQH99" s="1"/>
      <c r="AQI99" s="1"/>
      <c r="AQJ99" s="1"/>
      <c r="AQK99" s="1"/>
      <c r="AQL99" s="1"/>
      <c r="AQM99" s="1"/>
      <c r="AQN99" s="1"/>
      <c r="AQO99" s="1"/>
      <c r="AQP99" s="1"/>
      <c r="AQQ99" s="1"/>
      <c r="AQR99" s="1"/>
      <c r="AQS99" s="1"/>
      <c r="AQT99" s="1"/>
      <c r="AQU99" s="1"/>
      <c r="AQV99" s="1"/>
      <c r="AQW99" s="1"/>
      <c r="AQX99" s="1"/>
      <c r="AQY99" s="1"/>
      <c r="AQZ99" s="1"/>
      <c r="ARA99" s="1"/>
      <c r="ARB99" s="1"/>
      <c r="ARC99" s="1"/>
      <c r="ARD99" s="1"/>
      <c r="ARE99" s="1"/>
      <c r="ARF99" s="1"/>
      <c r="ARG99" s="1"/>
      <c r="ARH99" s="1"/>
      <c r="ARI99" s="1"/>
      <c r="ARJ99" s="1"/>
      <c r="ARK99" s="1"/>
      <c r="ARL99" s="1"/>
      <c r="ARM99" s="1"/>
      <c r="ARN99" s="1"/>
      <c r="ARO99" s="1"/>
      <c r="ARP99" s="1"/>
      <c r="ARQ99" s="1"/>
      <c r="ARR99" s="1"/>
      <c r="ARS99" s="1"/>
      <c r="ART99" s="1"/>
      <c r="ARU99" s="1"/>
      <c r="ARV99" s="1"/>
      <c r="ARW99" s="1"/>
      <c r="ARX99" s="1"/>
      <c r="ARY99" s="1"/>
      <c r="ARZ99" s="1"/>
      <c r="ASA99" s="1"/>
      <c r="ASB99" s="1"/>
      <c r="ASC99" s="1"/>
      <c r="ASD99" s="1"/>
      <c r="ASE99" s="1"/>
      <c r="ASF99" s="1"/>
      <c r="ASG99" s="1"/>
      <c r="ASH99" s="1"/>
      <c r="ASI99" s="1"/>
      <c r="ASJ99" s="1"/>
      <c r="ASK99" s="1"/>
      <c r="ASL99" s="1"/>
      <c r="ASM99" s="1"/>
      <c r="ASN99" s="1"/>
      <c r="ASO99" s="1"/>
      <c r="ASP99" s="1"/>
      <c r="ASQ99" s="1"/>
      <c r="ASR99" s="1"/>
      <c r="ASS99" s="1"/>
      <c r="AST99" s="1"/>
      <c r="ASU99" s="1"/>
      <c r="ASV99" s="1"/>
      <c r="ASW99" s="1"/>
      <c r="ASX99" s="1"/>
      <c r="ASY99" s="1"/>
      <c r="ASZ99" s="1"/>
      <c r="ATA99" s="1"/>
      <c r="ATB99" s="1"/>
      <c r="ATC99" s="1"/>
      <c r="ATD99" s="1"/>
      <c r="ATE99" s="1"/>
      <c r="ATF99" s="1"/>
      <c r="ATG99" s="1"/>
      <c r="ATH99" s="1"/>
      <c r="ATI99" s="1"/>
      <c r="ATJ99" s="1"/>
      <c r="ATK99" s="1"/>
      <c r="ATL99" s="1"/>
      <c r="ATM99" s="1"/>
      <c r="ATN99" s="1"/>
      <c r="ATO99" s="1"/>
      <c r="ATP99" s="1"/>
      <c r="ATQ99" s="1"/>
      <c r="ATR99" s="1"/>
      <c r="ATS99" s="1"/>
      <c r="ATT99" s="1"/>
      <c r="ATU99" s="1"/>
      <c r="ATV99" s="1"/>
      <c r="ATW99" s="1"/>
      <c r="ATX99" s="1"/>
      <c r="ATY99" s="1"/>
      <c r="ATZ99" s="1"/>
      <c r="AUA99" s="1"/>
      <c r="AUB99" s="1"/>
      <c r="AUC99" s="1"/>
      <c r="AUD99" s="1"/>
      <c r="AUE99" s="1"/>
      <c r="AUF99" s="1"/>
      <c r="AUG99" s="1"/>
      <c r="AUH99" s="1"/>
      <c r="AUI99" s="1"/>
      <c r="AUJ99" s="1"/>
      <c r="AUK99" s="1"/>
      <c r="AUL99" s="1"/>
      <c r="AUM99" s="1"/>
      <c r="AUN99" s="1"/>
      <c r="AUO99" s="1"/>
      <c r="AUP99" s="1"/>
      <c r="AUQ99" s="1"/>
      <c r="AUR99" s="1"/>
      <c r="AUS99" s="1"/>
      <c r="AUT99" s="1"/>
      <c r="AUU99" s="1"/>
      <c r="AUV99" s="1"/>
      <c r="AUW99" s="1"/>
      <c r="AUX99" s="1"/>
      <c r="AUY99" s="1"/>
      <c r="AUZ99" s="1"/>
      <c r="AVA99" s="1"/>
      <c r="AVB99" s="1"/>
      <c r="AVC99" s="1"/>
      <c r="AVD99" s="1"/>
      <c r="AVE99" s="1"/>
      <c r="AVF99" s="1"/>
      <c r="AVG99" s="1"/>
      <c r="AVH99" s="1"/>
      <c r="AVI99" s="1"/>
      <c r="AVJ99" s="1"/>
      <c r="AVK99" s="1"/>
      <c r="AVL99" s="1"/>
      <c r="AVM99" s="1"/>
      <c r="AVN99" s="1"/>
      <c r="AVO99" s="1"/>
      <c r="AVP99" s="1"/>
      <c r="AVQ99" s="1"/>
      <c r="AVR99" s="1"/>
      <c r="AVS99" s="1"/>
      <c r="AVT99" s="1"/>
      <c r="AVU99" s="1"/>
      <c r="AVV99" s="1"/>
      <c r="AVW99" s="1"/>
      <c r="AVX99" s="1"/>
      <c r="AVY99" s="1"/>
      <c r="AVZ99" s="1"/>
      <c r="AWA99" s="1"/>
      <c r="AWB99" s="1"/>
      <c r="AWC99" s="1"/>
      <c r="AWD99" s="1"/>
      <c r="AWE99" s="1"/>
      <c r="AWF99" s="1"/>
      <c r="AWG99" s="1"/>
      <c r="AWH99" s="1"/>
      <c r="AWI99" s="1"/>
      <c r="AWJ99" s="1"/>
      <c r="AWK99" s="1"/>
      <c r="AWL99" s="1"/>
      <c r="AWM99" s="1"/>
      <c r="AWN99" s="1"/>
      <c r="AWO99" s="1"/>
      <c r="AWP99" s="1"/>
      <c r="AWQ99" s="1"/>
      <c r="AWR99" s="1"/>
      <c r="AWS99" s="1"/>
      <c r="AWT99" s="1"/>
      <c r="AWU99" s="1"/>
      <c r="AWV99" s="1"/>
      <c r="AWW99" s="1"/>
      <c r="AWX99" s="1"/>
      <c r="AWY99" s="1"/>
      <c r="AWZ99" s="1"/>
      <c r="AXA99" s="1"/>
      <c r="AXB99" s="1"/>
      <c r="AXC99" s="1"/>
      <c r="AXD99" s="1"/>
      <c r="AXE99" s="1"/>
      <c r="AXF99" s="1"/>
      <c r="AXG99" s="1"/>
      <c r="AXH99" s="1"/>
      <c r="AXI99" s="1"/>
      <c r="AXJ99" s="1"/>
      <c r="AXK99" s="1"/>
      <c r="AXL99" s="1"/>
      <c r="AXM99" s="1"/>
      <c r="AXN99" s="1"/>
      <c r="AXO99" s="1"/>
      <c r="AXP99" s="1"/>
      <c r="AXQ99" s="1"/>
      <c r="AXR99" s="1"/>
      <c r="AXS99" s="1"/>
      <c r="AXT99" s="1"/>
      <c r="AXU99" s="1"/>
      <c r="AXV99" s="1"/>
      <c r="AXW99" s="1"/>
      <c r="AXX99" s="1"/>
      <c r="AXY99" s="1"/>
      <c r="AXZ99" s="1"/>
      <c r="AYA99" s="1"/>
      <c r="AYB99" s="1"/>
      <c r="AYC99" s="1"/>
      <c r="AYD99" s="1"/>
      <c r="AYE99" s="1"/>
      <c r="AYF99" s="1"/>
      <c r="AYG99" s="1"/>
      <c r="AYH99" s="1"/>
      <c r="AYI99" s="1"/>
      <c r="AYJ99" s="1"/>
      <c r="AYK99" s="1"/>
      <c r="AYL99" s="1"/>
      <c r="AYM99" s="1"/>
      <c r="AYN99" s="1"/>
      <c r="AYO99" s="1"/>
      <c r="AYP99" s="1"/>
      <c r="AYQ99" s="1"/>
      <c r="AYR99" s="1"/>
      <c r="AYS99" s="1"/>
      <c r="AYT99" s="1"/>
      <c r="AYU99" s="1"/>
      <c r="AYV99" s="1"/>
      <c r="AYW99" s="1"/>
      <c r="AYX99" s="1"/>
      <c r="AYY99" s="1"/>
      <c r="AYZ99" s="1"/>
      <c r="AZA99" s="1"/>
      <c r="AZB99" s="1"/>
      <c r="AZC99" s="1"/>
      <c r="AZD99" s="1"/>
      <c r="AZE99" s="1"/>
      <c r="AZF99" s="1"/>
      <c r="AZG99" s="1"/>
      <c r="AZH99" s="1"/>
      <c r="AZI99" s="1"/>
      <c r="AZJ99" s="1"/>
      <c r="AZK99" s="1"/>
      <c r="AZL99" s="1"/>
      <c r="AZM99" s="1"/>
      <c r="AZN99" s="1"/>
      <c r="AZO99" s="1"/>
      <c r="AZP99" s="1"/>
      <c r="AZQ99" s="1"/>
      <c r="AZR99" s="1"/>
      <c r="AZS99" s="1"/>
      <c r="AZT99" s="1"/>
      <c r="AZU99" s="1"/>
      <c r="AZV99" s="1"/>
      <c r="AZW99" s="1"/>
      <c r="AZX99" s="1"/>
      <c r="AZY99" s="1"/>
      <c r="AZZ99" s="1"/>
      <c r="BAA99" s="1"/>
      <c r="BAB99" s="1"/>
      <c r="BAC99" s="1"/>
      <c r="BAD99" s="1"/>
      <c r="BAE99" s="1"/>
      <c r="BAF99" s="1"/>
      <c r="BAG99" s="1"/>
      <c r="BAH99" s="1"/>
      <c r="BAI99" s="1"/>
      <c r="BAJ99" s="1"/>
      <c r="BAK99" s="1"/>
      <c r="BAL99" s="1"/>
      <c r="BAM99" s="1"/>
      <c r="BAN99" s="1"/>
      <c r="BAO99" s="1"/>
      <c r="BAP99" s="1"/>
      <c r="BAQ99" s="1"/>
      <c r="BAR99" s="1"/>
      <c r="BAS99" s="1"/>
      <c r="BAT99" s="1"/>
      <c r="BAU99" s="1"/>
      <c r="BAV99" s="1"/>
      <c r="BAW99" s="1"/>
      <c r="BAX99" s="1"/>
      <c r="BAY99" s="1"/>
      <c r="BAZ99" s="1"/>
      <c r="BBA99" s="1"/>
      <c r="BBB99" s="1"/>
      <c r="BBC99" s="1"/>
      <c r="BBD99" s="1"/>
      <c r="BBE99" s="1"/>
      <c r="BBF99" s="1"/>
      <c r="BBG99" s="1"/>
      <c r="BBH99" s="1"/>
      <c r="BBI99" s="1"/>
      <c r="BBJ99" s="1"/>
      <c r="BBK99" s="1"/>
      <c r="BBL99" s="1"/>
      <c r="BBM99" s="1"/>
      <c r="BBN99" s="1"/>
      <c r="BBO99" s="1"/>
      <c r="BBP99" s="1"/>
      <c r="BBQ99" s="1"/>
      <c r="BBR99" s="1"/>
      <c r="BBS99" s="1"/>
      <c r="BBT99" s="1"/>
      <c r="BBU99" s="1"/>
      <c r="BBV99" s="1"/>
      <c r="BBW99" s="1"/>
      <c r="BBX99" s="1"/>
      <c r="BBY99" s="1"/>
      <c r="BBZ99" s="1"/>
      <c r="BCA99" s="1"/>
      <c r="BCB99" s="1"/>
      <c r="BCC99" s="1"/>
      <c r="BCD99" s="1"/>
      <c r="BCE99" s="1"/>
      <c r="BCF99" s="1"/>
      <c r="BCG99" s="1"/>
      <c r="BCH99" s="1"/>
      <c r="BCI99" s="1"/>
      <c r="BCJ99" s="1"/>
      <c r="BCK99" s="1"/>
      <c r="BCL99" s="1"/>
      <c r="BCM99" s="1"/>
      <c r="BCN99" s="1"/>
      <c r="BCO99" s="1"/>
      <c r="BCP99" s="1"/>
      <c r="BCQ99" s="1"/>
      <c r="BCR99" s="1"/>
      <c r="BCS99" s="1"/>
      <c r="BCT99" s="1"/>
      <c r="BCU99" s="1"/>
      <c r="BCV99" s="1"/>
      <c r="BCW99" s="1"/>
      <c r="BCX99" s="1"/>
      <c r="BCY99" s="1"/>
      <c r="BCZ99" s="1"/>
      <c r="BDA99" s="1"/>
      <c r="BDB99" s="1"/>
      <c r="BDC99" s="1"/>
      <c r="BDD99" s="1"/>
      <c r="BDE99" s="1"/>
      <c r="BDF99" s="1"/>
      <c r="BDG99" s="1"/>
      <c r="BDH99" s="1"/>
      <c r="BDI99" s="1"/>
      <c r="BDJ99" s="1"/>
      <c r="BDK99" s="1"/>
      <c r="BDL99" s="1"/>
      <c r="BDM99" s="1"/>
      <c r="BDN99" s="1"/>
      <c r="BDO99" s="1"/>
      <c r="BDP99" s="1"/>
      <c r="BDQ99" s="1"/>
      <c r="BDR99" s="1"/>
      <c r="BDS99" s="1"/>
      <c r="BDT99" s="1"/>
      <c r="BDU99" s="1"/>
      <c r="BDV99" s="1"/>
      <c r="BDW99" s="1"/>
      <c r="BDX99" s="1"/>
      <c r="BDY99" s="1"/>
      <c r="BDZ99" s="1"/>
      <c r="BEA99" s="1"/>
      <c r="BEB99" s="1"/>
      <c r="BEC99" s="1"/>
      <c r="BED99" s="1"/>
      <c r="BEE99" s="1"/>
      <c r="BEF99" s="1"/>
      <c r="BEG99" s="1"/>
      <c r="BEH99" s="1"/>
      <c r="BEI99" s="1"/>
      <c r="BEJ99" s="1"/>
      <c r="BEK99" s="1"/>
      <c r="BEL99" s="1"/>
      <c r="BEM99" s="1"/>
      <c r="BEN99" s="1"/>
      <c r="BEO99" s="1"/>
      <c r="BEP99" s="1"/>
      <c r="BEQ99" s="1"/>
      <c r="BER99" s="1"/>
      <c r="BES99" s="1"/>
      <c r="BET99" s="1"/>
      <c r="BEU99" s="1"/>
      <c r="BEV99" s="1"/>
      <c r="BEW99" s="1"/>
      <c r="BEX99" s="1"/>
      <c r="BEY99" s="1"/>
      <c r="BEZ99" s="1"/>
      <c r="BFA99" s="1"/>
      <c r="BFB99" s="1"/>
      <c r="BFC99" s="1"/>
      <c r="BFD99" s="1"/>
      <c r="BFE99" s="1"/>
      <c r="BFF99" s="1"/>
      <c r="BFG99" s="1"/>
      <c r="BFH99" s="1"/>
      <c r="BFI99" s="1"/>
      <c r="BFJ99" s="1"/>
      <c r="BFK99" s="1"/>
      <c r="BFL99" s="1"/>
      <c r="BFM99" s="1"/>
      <c r="BFN99" s="1"/>
      <c r="BFO99" s="1"/>
      <c r="BFP99" s="1"/>
      <c r="BFQ99" s="1"/>
      <c r="BFR99" s="1"/>
      <c r="BFS99" s="1"/>
      <c r="BFT99" s="1"/>
      <c r="BFU99" s="1"/>
      <c r="BFV99" s="1"/>
      <c r="BFW99" s="1"/>
      <c r="BFX99" s="1"/>
      <c r="BFY99" s="1"/>
      <c r="BFZ99" s="1"/>
      <c r="BGA99" s="1"/>
      <c r="BGB99" s="1"/>
      <c r="BGC99" s="1"/>
      <c r="BGD99" s="1"/>
      <c r="BGE99" s="1"/>
      <c r="BGF99" s="1"/>
      <c r="BGG99" s="1"/>
      <c r="BGH99" s="1"/>
      <c r="BGI99" s="1"/>
      <c r="BGJ99" s="1"/>
      <c r="BGK99" s="1"/>
      <c r="BGL99" s="1"/>
      <c r="BGM99" s="1"/>
      <c r="BGN99" s="1"/>
      <c r="BGO99" s="1"/>
      <c r="BGP99" s="1"/>
      <c r="BGQ99" s="1"/>
      <c r="BGR99" s="1"/>
      <c r="BGS99" s="1"/>
      <c r="BGT99" s="1"/>
      <c r="BGU99" s="1"/>
      <c r="BGV99" s="1"/>
      <c r="BGW99" s="1"/>
      <c r="BGX99" s="1"/>
      <c r="BGY99" s="1"/>
      <c r="BGZ99" s="1"/>
      <c r="BHA99" s="1"/>
      <c r="BHB99" s="1"/>
      <c r="BHC99" s="1"/>
      <c r="BHD99" s="1"/>
      <c r="BHE99" s="1"/>
      <c r="BHF99" s="1"/>
      <c r="BHG99" s="1"/>
      <c r="BHH99" s="1"/>
      <c r="BHI99" s="1"/>
      <c r="BHJ99" s="1"/>
      <c r="BHK99" s="1"/>
      <c r="BHL99" s="1"/>
      <c r="BHM99" s="1"/>
      <c r="BHN99" s="1"/>
      <c r="BHO99" s="1"/>
      <c r="BHP99" s="1"/>
      <c r="BHQ99" s="1"/>
      <c r="BHR99" s="1"/>
      <c r="BHS99" s="1"/>
      <c r="BHT99" s="1"/>
      <c r="BHU99" s="1"/>
      <c r="BHV99" s="1"/>
      <c r="BHW99" s="1"/>
      <c r="BHX99" s="1"/>
      <c r="BHY99" s="1"/>
      <c r="BHZ99" s="1"/>
      <c r="BIA99" s="1"/>
      <c r="BIB99" s="1"/>
      <c r="BIC99" s="1"/>
      <c r="BID99" s="1"/>
      <c r="BIE99" s="1"/>
      <c r="BIF99" s="1"/>
      <c r="BIG99" s="1"/>
      <c r="BIH99" s="1"/>
      <c r="BII99" s="1"/>
      <c r="BIJ99" s="1"/>
      <c r="BIK99" s="1"/>
      <c r="BIL99" s="1"/>
      <c r="BIM99" s="1"/>
      <c r="BIN99" s="1"/>
      <c r="BIO99" s="1"/>
      <c r="BIP99" s="1"/>
      <c r="BIQ99" s="1"/>
      <c r="BIR99" s="1"/>
      <c r="BIS99" s="1"/>
      <c r="BIT99" s="1"/>
      <c r="BIU99" s="1"/>
      <c r="BIV99" s="1"/>
      <c r="BIW99" s="1"/>
      <c r="BIX99" s="1"/>
      <c r="BIY99" s="1"/>
      <c r="BIZ99" s="1"/>
      <c r="BJA99" s="1"/>
      <c r="BJB99" s="1"/>
      <c r="BJC99" s="1"/>
      <c r="BJD99" s="1"/>
      <c r="BJE99" s="1"/>
      <c r="BJF99" s="1"/>
      <c r="BJG99" s="1"/>
      <c r="BJH99" s="1"/>
      <c r="BJI99" s="1"/>
      <c r="BJJ99" s="1"/>
      <c r="BJK99" s="1"/>
      <c r="BJL99" s="1"/>
      <c r="BJM99" s="1"/>
      <c r="BJN99" s="1"/>
      <c r="BJO99" s="1"/>
      <c r="BJP99" s="1"/>
      <c r="BJQ99" s="1"/>
      <c r="BJR99" s="1"/>
      <c r="BJS99" s="1"/>
      <c r="BJT99" s="1"/>
      <c r="BJU99" s="1"/>
      <c r="BJV99" s="1"/>
      <c r="BJW99" s="1"/>
      <c r="BJX99" s="1"/>
      <c r="BJY99" s="1"/>
      <c r="BJZ99" s="1"/>
      <c r="BKA99" s="1"/>
      <c r="BKB99" s="1"/>
      <c r="BKC99" s="1"/>
      <c r="BKD99" s="1"/>
      <c r="BKE99" s="1"/>
      <c r="BKF99" s="1"/>
      <c r="BKG99" s="1"/>
      <c r="BKH99" s="1"/>
      <c r="BKI99" s="1"/>
      <c r="BKJ99" s="1"/>
      <c r="BKK99" s="1"/>
      <c r="BKL99" s="1"/>
      <c r="BKM99" s="1"/>
      <c r="BKN99" s="1"/>
      <c r="BKO99" s="1"/>
      <c r="BKP99" s="1"/>
      <c r="BKQ99" s="1"/>
      <c r="BKR99" s="1"/>
      <c r="BKS99" s="1"/>
      <c r="BKT99" s="1"/>
      <c r="BKU99" s="1"/>
      <c r="BKV99" s="1"/>
      <c r="BKW99" s="1"/>
      <c r="BKX99" s="1"/>
      <c r="BKY99" s="1"/>
      <c r="BKZ99" s="1"/>
      <c r="BLA99" s="1"/>
      <c r="BLB99" s="1"/>
      <c r="BLC99" s="1"/>
      <c r="BLD99" s="1"/>
      <c r="BLE99" s="1"/>
      <c r="BLF99" s="1"/>
      <c r="BLG99" s="1"/>
      <c r="BLH99" s="1"/>
      <c r="BLI99" s="1"/>
      <c r="BLJ99" s="1"/>
      <c r="BLK99" s="1"/>
      <c r="BLL99" s="1"/>
      <c r="BLM99" s="1"/>
      <c r="BLN99" s="1"/>
      <c r="BLO99" s="1"/>
      <c r="BLP99" s="1"/>
      <c r="BLQ99" s="1"/>
      <c r="BLR99" s="1"/>
      <c r="BLS99" s="1"/>
      <c r="BLT99" s="1"/>
      <c r="BLU99" s="1"/>
      <c r="BLV99" s="1"/>
      <c r="BLW99" s="1"/>
      <c r="BLX99" s="1"/>
      <c r="BLY99" s="1"/>
      <c r="BLZ99" s="1"/>
      <c r="BMA99" s="1"/>
      <c r="BMB99" s="1"/>
      <c r="BMC99" s="1"/>
      <c r="BMD99" s="1"/>
      <c r="BME99" s="1"/>
      <c r="BMF99" s="1"/>
      <c r="BMG99" s="1"/>
      <c r="BMH99" s="1"/>
      <c r="BMI99" s="1"/>
      <c r="BMJ99" s="1"/>
      <c r="BMK99" s="1"/>
      <c r="BML99" s="1"/>
      <c r="BMM99" s="1"/>
      <c r="BMN99" s="1"/>
      <c r="BMO99" s="1"/>
      <c r="BMP99" s="1"/>
      <c r="BMQ99" s="1"/>
      <c r="BMR99" s="1"/>
      <c r="BMS99" s="1"/>
      <c r="BMT99" s="1"/>
      <c r="BMU99" s="1"/>
      <c r="BMV99" s="1"/>
      <c r="BMW99" s="1"/>
      <c r="BMX99" s="1"/>
      <c r="BMY99" s="1"/>
      <c r="BMZ99" s="1"/>
      <c r="BNA99" s="1"/>
      <c r="BNB99" s="1"/>
      <c r="BNC99" s="1"/>
      <c r="BND99" s="1"/>
      <c r="BNE99" s="1"/>
      <c r="BNF99" s="1"/>
      <c r="BNG99" s="1"/>
      <c r="BNH99" s="1"/>
      <c r="BNI99" s="1"/>
      <c r="BNJ99" s="1"/>
      <c r="BNK99" s="1"/>
      <c r="BNL99" s="1"/>
      <c r="BNM99" s="1"/>
      <c r="BNN99" s="1"/>
      <c r="BNO99" s="1"/>
      <c r="BNP99" s="1"/>
      <c r="BNQ99" s="1"/>
      <c r="BNR99" s="1"/>
      <c r="BNS99" s="1"/>
      <c r="BNT99" s="1"/>
      <c r="BNU99" s="1"/>
      <c r="BNV99" s="1"/>
      <c r="BNW99" s="1"/>
      <c r="BNX99" s="1"/>
      <c r="BNY99" s="1"/>
      <c r="BNZ99" s="1"/>
      <c r="BOA99" s="1"/>
      <c r="BOB99" s="1"/>
      <c r="BOC99" s="1"/>
      <c r="BOD99" s="1"/>
      <c r="BOE99" s="1"/>
      <c r="BOF99" s="1"/>
      <c r="BOG99" s="1"/>
      <c r="BOH99" s="1"/>
      <c r="BOI99" s="1"/>
      <c r="BOJ99" s="1"/>
      <c r="BOK99" s="1"/>
      <c r="BOL99" s="1"/>
      <c r="BOM99" s="1"/>
      <c r="BON99" s="1"/>
      <c r="BOO99" s="1"/>
      <c r="BOP99" s="1"/>
      <c r="BOQ99" s="1"/>
      <c r="BOR99" s="1"/>
      <c r="BOS99" s="1"/>
      <c r="BOT99" s="1"/>
      <c r="BOU99" s="1"/>
      <c r="BOV99" s="1"/>
      <c r="BOW99" s="1"/>
      <c r="BOX99" s="1"/>
      <c r="BOY99" s="1"/>
      <c r="BOZ99" s="1"/>
      <c r="BPA99" s="1"/>
      <c r="BPB99" s="1"/>
      <c r="BPC99" s="1"/>
      <c r="BPD99" s="1"/>
      <c r="BPE99" s="1"/>
      <c r="BPF99" s="1"/>
      <c r="BPG99" s="1"/>
      <c r="BPH99" s="1"/>
      <c r="BPI99" s="1"/>
      <c r="BPJ99" s="1"/>
      <c r="BPK99" s="1"/>
      <c r="BPL99" s="1"/>
      <c r="BPM99" s="1"/>
      <c r="BPN99" s="1"/>
      <c r="BPO99" s="1"/>
      <c r="BPP99" s="1"/>
      <c r="BPQ99" s="1"/>
      <c r="BPR99" s="1"/>
      <c r="BPS99" s="1"/>
      <c r="BPT99" s="1"/>
      <c r="BPU99" s="1"/>
      <c r="BPV99" s="1"/>
      <c r="BPW99" s="1"/>
      <c r="BPX99" s="1"/>
      <c r="BPY99" s="1"/>
      <c r="BPZ99" s="1"/>
      <c r="BQA99" s="1"/>
      <c r="BQB99" s="1"/>
      <c r="BQC99" s="1"/>
      <c r="BQD99" s="1"/>
      <c r="BQE99" s="1"/>
      <c r="BQF99" s="1"/>
      <c r="BQG99" s="1"/>
      <c r="BQH99" s="1"/>
      <c r="BQI99" s="1"/>
      <c r="BQJ99" s="1"/>
      <c r="BQK99" s="1"/>
      <c r="BQL99" s="1"/>
      <c r="BQM99" s="1"/>
      <c r="BQN99" s="1"/>
      <c r="BQO99" s="1"/>
      <c r="BQP99" s="1"/>
      <c r="BQQ99" s="1"/>
      <c r="BQR99" s="1"/>
      <c r="BQS99" s="1"/>
      <c r="BQT99" s="1"/>
      <c r="BQU99" s="1"/>
      <c r="BQV99" s="1"/>
      <c r="BQW99" s="1"/>
      <c r="BQX99" s="1"/>
      <c r="BQY99" s="1"/>
      <c r="BQZ99" s="1"/>
      <c r="BRA99" s="1"/>
      <c r="BRB99" s="1"/>
      <c r="BRC99" s="1"/>
      <c r="BRD99" s="1"/>
      <c r="BRE99" s="1"/>
      <c r="BRF99" s="1"/>
      <c r="BRG99" s="1"/>
      <c r="BRH99" s="1"/>
      <c r="BRI99" s="1"/>
      <c r="BRJ99" s="1"/>
      <c r="BRK99" s="1"/>
      <c r="BRL99" s="1"/>
      <c r="BRM99" s="1"/>
      <c r="BRN99" s="1"/>
      <c r="BRO99" s="1"/>
      <c r="BRP99" s="1"/>
      <c r="BRQ99" s="1"/>
      <c r="BRR99" s="1"/>
      <c r="BRS99" s="1"/>
      <c r="BRT99" s="1"/>
      <c r="BRU99" s="1"/>
      <c r="BRV99" s="1"/>
      <c r="BRW99" s="1"/>
      <c r="BRX99" s="1"/>
      <c r="BRY99" s="1"/>
      <c r="BRZ99" s="1"/>
      <c r="BSA99" s="1"/>
      <c r="BSB99" s="1"/>
      <c r="BSC99" s="1"/>
      <c r="BSD99" s="1"/>
      <c r="BSE99" s="1"/>
      <c r="BSF99" s="1"/>
      <c r="BSG99" s="1"/>
      <c r="BSH99" s="1"/>
      <c r="BSI99" s="1"/>
      <c r="BSJ99" s="1"/>
      <c r="BSK99" s="1"/>
      <c r="BSL99" s="1"/>
      <c r="BSM99" s="1"/>
      <c r="BSN99" s="1"/>
      <c r="BSO99" s="1"/>
      <c r="BSP99" s="1"/>
      <c r="BSQ99" s="1"/>
      <c r="BSR99" s="1"/>
      <c r="BSS99" s="1"/>
      <c r="BST99" s="1"/>
      <c r="BSU99" s="1"/>
      <c r="BSV99" s="1"/>
      <c r="BSW99" s="1"/>
      <c r="BSX99" s="1"/>
      <c r="BSY99" s="1"/>
      <c r="BSZ99" s="1"/>
      <c r="BTA99" s="1"/>
      <c r="BTB99" s="1"/>
      <c r="BTC99" s="1"/>
      <c r="BTD99" s="1"/>
      <c r="BTE99" s="1"/>
      <c r="BTF99" s="1"/>
      <c r="BTG99" s="1"/>
      <c r="BTH99" s="1"/>
      <c r="BTI99" s="1"/>
      <c r="BTJ99" s="1"/>
      <c r="BTK99" s="1"/>
      <c r="BTL99" s="1"/>
      <c r="BTM99" s="1"/>
      <c r="BTN99" s="1"/>
      <c r="BTO99" s="1"/>
      <c r="BTP99" s="1"/>
      <c r="BTQ99" s="1"/>
      <c r="BTR99" s="1"/>
      <c r="BTS99" s="1"/>
      <c r="BTT99" s="1"/>
      <c r="BTU99" s="1"/>
      <c r="BTV99" s="1"/>
      <c r="BTW99" s="1"/>
      <c r="BTX99" s="1"/>
      <c r="BTY99" s="1"/>
      <c r="BTZ99" s="1"/>
      <c r="BUA99" s="1"/>
      <c r="BUB99" s="1"/>
      <c r="BUC99" s="1"/>
      <c r="BUD99" s="1"/>
      <c r="BUE99" s="1"/>
      <c r="BUF99" s="1"/>
      <c r="BUG99" s="1"/>
      <c r="BUH99" s="1"/>
      <c r="BUI99" s="1"/>
      <c r="BUJ99" s="1"/>
      <c r="BUK99" s="1"/>
      <c r="BUL99" s="1"/>
      <c r="BUM99" s="1"/>
      <c r="BUN99" s="1"/>
      <c r="BUO99" s="1"/>
      <c r="BUP99" s="1"/>
      <c r="BUQ99" s="1"/>
      <c r="BUR99" s="1"/>
      <c r="BUS99" s="1"/>
      <c r="BUT99" s="1"/>
      <c r="BUU99" s="1"/>
      <c r="BUV99" s="1"/>
      <c r="BUW99" s="1"/>
      <c r="BUX99" s="1"/>
      <c r="BUY99" s="1"/>
      <c r="BUZ99" s="1"/>
      <c r="BVA99" s="1"/>
      <c r="BVB99" s="1"/>
      <c r="BVC99" s="1"/>
      <c r="BVD99" s="1"/>
      <c r="BVE99" s="1"/>
      <c r="BVF99" s="1"/>
      <c r="BVG99" s="1"/>
      <c r="BVH99" s="1"/>
      <c r="BVI99" s="1"/>
      <c r="BVJ99" s="1"/>
      <c r="BVK99" s="1"/>
      <c r="BVL99" s="1"/>
      <c r="BVM99" s="1"/>
      <c r="BVN99" s="1"/>
      <c r="BVO99" s="1"/>
      <c r="BVP99" s="1"/>
      <c r="BVQ99" s="1"/>
      <c r="BVR99" s="1"/>
      <c r="BVS99" s="1"/>
      <c r="BVT99" s="1"/>
      <c r="BVU99" s="1"/>
      <c r="BVV99" s="1"/>
      <c r="BVW99" s="1"/>
      <c r="BVX99" s="1"/>
      <c r="BVY99" s="1"/>
      <c r="BVZ99" s="1"/>
      <c r="BWA99" s="1"/>
      <c r="BWB99" s="1"/>
      <c r="BWC99" s="1"/>
      <c r="BWD99" s="1"/>
      <c r="BWE99" s="1"/>
      <c r="BWF99" s="1"/>
      <c r="BWG99" s="1"/>
      <c r="BWH99" s="1"/>
      <c r="BWI99" s="1"/>
      <c r="BWJ99" s="1"/>
      <c r="BWK99" s="1"/>
      <c r="BWL99" s="1"/>
      <c r="BWM99" s="1"/>
      <c r="BWN99" s="1"/>
      <c r="BWO99" s="1"/>
      <c r="BWP99" s="1"/>
      <c r="BWQ99" s="1"/>
      <c r="BWR99" s="1"/>
      <c r="BWS99" s="1"/>
      <c r="BWT99" s="1"/>
      <c r="BWU99" s="1"/>
      <c r="BWV99" s="1"/>
      <c r="BWW99" s="1"/>
      <c r="BWX99" s="1"/>
      <c r="BWY99" s="1"/>
      <c r="BWZ99" s="1"/>
      <c r="BXA99" s="1"/>
      <c r="BXB99" s="1"/>
      <c r="BXC99" s="1"/>
      <c r="BXD99" s="1"/>
      <c r="BXE99" s="1"/>
      <c r="BXF99" s="1"/>
      <c r="BXG99" s="1"/>
      <c r="BXH99" s="1"/>
      <c r="BXI99" s="1"/>
      <c r="BXJ99" s="1"/>
      <c r="BXK99" s="1"/>
      <c r="BXL99" s="1"/>
      <c r="BXM99" s="1"/>
      <c r="BXN99" s="1"/>
      <c r="BXO99" s="1"/>
      <c r="BXP99" s="1"/>
      <c r="BXQ99" s="1"/>
      <c r="BXR99" s="1"/>
      <c r="BXS99" s="1"/>
      <c r="BXT99" s="1"/>
      <c r="BXU99" s="1"/>
      <c r="BXV99" s="1"/>
      <c r="BXW99" s="1"/>
      <c r="BXX99" s="1"/>
      <c r="BXY99" s="1"/>
      <c r="BXZ99" s="1"/>
      <c r="BYA99" s="1"/>
      <c r="BYB99" s="1"/>
      <c r="BYC99" s="1"/>
      <c r="BYD99" s="1"/>
      <c r="BYE99" s="1"/>
      <c r="BYF99" s="1"/>
      <c r="BYG99" s="1"/>
      <c r="BYH99" s="1"/>
      <c r="BYI99" s="1"/>
      <c r="BYJ99" s="1"/>
      <c r="BYK99" s="1"/>
      <c r="BYL99" s="1"/>
      <c r="BYM99" s="1"/>
      <c r="BYN99" s="1"/>
      <c r="BYO99" s="1"/>
      <c r="BYP99" s="1"/>
      <c r="BYQ99" s="1"/>
      <c r="BYR99" s="1"/>
      <c r="BYS99" s="1"/>
      <c r="BYT99" s="1"/>
      <c r="BYU99" s="1"/>
      <c r="BYV99" s="1"/>
      <c r="BYW99" s="1"/>
      <c r="BYX99" s="1"/>
      <c r="BYY99" s="1"/>
      <c r="BYZ99" s="1"/>
      <c r="BZA99" s="1"/>
      <c r="BZB99" s="1"/>
      <c r="BZC99" s="1"/>
      <c r="BZD99" s="1"/>
      <c r="BZE99" s="1"/>
      <c r="BZF99" s="1"/>
      <c r="BZG99" s="1"/>
      <c r="BZH99" s="1"/>
      <c r="BZI99" s="1"/>
      <c r="BZJ99" s="1"/>
      <c r="BZK99" s="1"/>
      <c r="BZL99" s="1"/>
      <c r="BZM99" s="1"/>
      <c r="BZN99" s="1"/>
      <c r="BZO99" s="1"/>
      <c r="BZP99" s="1"/>
      <c r="BZQ99" s="1"/>
      <c r="BZR99" s="1"/>
      <c r="BZS99" s="1"/>
      <c r="BZT99" s="1"/>
      <c r="BZU99" s="1"/>
      <c r="BZV99" s="1"/>
      <c r="BZW99" s="1"/>
      <c r="BZX99" s="1"/>
      <c r="BZY99" s="1"/>
      <c r="BZZ99" s="1"/>
      <c r="CAA99" s="1"/>
      <c r="CAB99" s="1"/>
      <c r="CAC99" s="1"/>
      <c r="CAD99" s="1"/>
      <c r="CAE99" s="1"/>
      <c r="CAF99" s="1"/>
      <c r="CAG99" s="1"/>
      <c r="CAH99" s="1"/>
      <c r="CAI99" s="1"/>
      <c r="CAJ99" s="1"/>
      <c r="CAK99" s="1"/>
      <c r="CAL99" s="1"/>
      <c r="CAM99" s="1"/>
      <c r="CAN99" s="1"/>
      <c r="CAO99" s="1"/>
      <c r="CAP99" s="1"/>
      <c r="CAQ99" s="1"/>
      <c r="CAR99" s="1"/>
      <c r="CAS99" s="1"/>
      <c r="CAT99" s="1"/>
      <c r="CAU99" s="1"/>
      <c r="CAV99" s="1"/>
      <c r="CAW99" s="1"/>
      <c r="CAX99" s="1"/>
      <c r="CAY99" s="1"/>
      <c r="CAZ99" s="1"/>
      <c r="CBA99" s="1"/>
      <c r="CBB99" s="1"/>
      <c r="CBC99" s="1"/>
      <c r="CBD99" s="1"/>
      <c r="CBE99" s="1"/>
      <c r="CBF99" s="1"/>
      <c r="CBG99" s="1"/>
      <c r="CBH99" s="1"/>
      <c r="CBI99" s="1"/>
      <c r="CBJ99" s="1"/>
      <c r="CBK99" s="1"/>
      <c r="CBL99" s="1"/>
      <c r="CBM99" s="1"/>
      <c r="CBN99" s="1"/>
      <c r="CBO99" s="1"/>
      <c r="CBP99" s="1"/>
      <c r="CBQ99" s="1"/>
      <c r="CBR99" s="1"/>
      <c r="CBS99" s="1"/>
      <c r="CBT99" s="1"/>
      <c r="CBU99" s="1"/>
      <c r="CBV99" s="1"/>
      <c r="CBW99" s="1"/>
      <c r="CBX99" s="1"/>
      <c r="CBY99" s="1"/>
      <c r="CBZ99" s="1"/>
      <c r="CCA99" s="1"/>
      <c r="CCB99" s="1"/>
      <c r="CCC99" s="1"/>
      <c r="CCD99" s="1"/>
      <c r="CCE99" s="1"/>
      <c r="CCF99" s="1"/>
      <c r="CCG99" s="1"/>
      <c r="CCH99" s="1"/>
      <c r="CCI99" s="1"/>
      <c r="CCJ99" s="1"/>
      <c r="CCK99" s="1"/>
      <c r="CCL99" s="1"/>
      <c r="CCM99" s="1"/>
      <c r="CCN99" s="1"/>
      <c r="CCO99" s="1"/>
      <c r="CCP99" s="1"/>
      <c r="CCQ99" s="1"/>
      <c r="CCR99" s="1"/>
      <c r="CCS99" s="1"/>
      <c r="CCT99" s="1"/>
      <c r="CCU99" s="1"/>
      <c r="CCV99" s="1"/>
      <c r="CCW99" s="1"/>
      <c r="CCX99" s="1"/>
      <c r="CCY99" s="1"/>
      <c r="CCZ99" s="1"/>
      <c r="CDA99" s="1"/>
      <c r="CDB99" s="1"/>
      <c r="CDC99" s="1"/>
      <c r="CDD99" s="1"/>
      <c r="CDE99" s="1"/>
      <c r="CDF99" s="1"/>
      <c r="CDG99" s="1"/>
      <c r="CDH99" s="1"/>
      <c r="CDI99" s="1"/>
      <c r="CDJ99" s="1"/>
      <c r="CDK99" s="1"/>
      <c r="CDL99" s="1"/>
      <c r="CDM99" s="1"/>
      <c r="CDN99" s="1"/>
      <c r="CDO99" s="1"/>
      <c r="CDP99" s="1"/>
      <c r="CDQ99" s="1"/>
      <c r="CDR99" s="1"/>
      <c r="CDS99" s="1"/>
      <c r="CDT99" s="1"/>
      <c r="CDU99" s="1"/>
      <c r="CDV99" s="1"/>
      <c r="CDW99" s="1"/>
      <c r="CDX99" s="1"/>
      <c r="CDY99" s="1"/>
      <c r="CDZ99" s="1"/>
      <c r="CEA99" s="1"/>
      <c r="CEB99" s="1"/>
      <c r="CEC99" s="1"/>
      <c r="CED99" s="1"/>
      <c r="CEE99" s="1"/>
      <c r="CEF99" s="1"/>
      <c r="CEG99" s="1"/>
      <c r="CEH99" s="1"/>
      <c r="CEI99" s="1"/>
      <c r="CEJ99" s="1"/>
      <c r="CEK99" s="1"/>
      <c r="CEL99" s="1"/>
      <c r="CEM99" s="1"/>
      <c r="CEN99" s="1"/>
      <c r="CEO99" s="1"/>
      <c r="CEP99" s="1"/>
      <c r="CEQ99" s="1"/>
      <c r="CER99" s="1"/>
      <c r="CES99" s="1"/>
      <c r="CET99" s="1"/>
      <c r="CEU99" s="1"/>
      <c r="CEV99" s="1"/>
      <c r="CEW99" s="1"/>
      <c r="CEX99" s="1"/>
      <c r="CEY99" s="1"/>
      <c r="CEZ99" s="1"/>
      <c r="CFA99" s="1"/>
      <c r="CFB99" s="1"/>
      <c r="CFC99" s="1"/>
      <c r="CFD99" s="1"/>
      <c r="CFE99" s="1"/>
      <c r="CFF99" s="1"/>
      <c r="CFG99" s="1"/>
      <c r="CFH99" s="1"/>
      <c r="CFI99" s="1"/>
      <c r="CFJ99" s="1"/>
      <c r="CFK99" s="1"/>
      <c r="CFL99" s="1"/>
      <c r="CFM99" s="1"/>
      <c r="CFN99" s="1"/>
      <c r="CFO99" s="1"/>
      <c r="CFP99" s="1"/>
      <c r="CFQ99" s="1"/>
      <c r="CFR99" s="1"/>
      <c r="CFS99" s="1"/>
      <c r="CFT99" s="1"/>
      <c r="CFU99" s="1"/>
      <c r="CFV99" s="1"/>
      <c r="CFW99" s="1"/>
      <c r="CFX99" s="1"/>
      <c r="CFY99" s="1"/>
      <c r="CFZ99" s="1"/>
      <c r="CGA99" s="1"/>
      <c r="CGB99" s="1"/>
      <c r="CGC99" s="1"/>
      <c r="CGD99" s="1"/>
      <c r="CGE99" s="1"/>
      <c r="CGF99" s="1"/>
      <c r="CGG99" s="1"/>
      <c r="CGH99" s="1"/>
      <c r="CGI99" s="1"/>
      <c r="CGJ99" s="1"/>
      <c r="CGK99" s="1"/>
      <c r="CGL99" s="1"/>
      <c r="CGM99" s="1"/>
      <c r="CGN99" s="1"/>
      <c r="CGO99" s="1"/>
      <c r="CGP99" s="1"/>
      <c r="CGQ99" s="1"/>
      <c r="CGR99" s="1"/>
      <c r="CGS99" s="1"/>
      <c r="CGT99" s="1"/>
      <c r="CGU99" s="1"/>
      <c r="CGV99" s="1"/>
      <c r="CGW99" s="1"/>
      <c r="CGX99" s="1"/>
      <c r="CGY99" s="1"/>
      <c r="CGZ99" s="1"/>
      <c r="CHA99" s="1"/>
      <c r="CHB99" s="1"/>
      <c r="CHC99" s="1"/>
      <c r="CHD99" s="1"/>
      <c r="CHE99" s="1"/>
      <c r="CHF99" s="1"/>
      <c r="CHG99" s="1"/>
      <c r="CHH99" s="1"/>
      <c r="CHI99" s="1"/>
      <c r="CHJ99" s="1"/>
      <c r="CHK99" s="1"/>
      <c r="CHL99" s="1"/>
      <c r="CHM99" s="1"/>
      <c r="CHN99" s="1"/>
      <c r="CHO99" s="1"/>
      <c r="CHP99" s="1"/>
      <c r="CHQ99" s="1"/>
      <c r="CHR99" s="1"/>
      <c r="CHS99" s="1"/>
      <c r="CHT99" s="1"/>
      <c r="CHU99" s="1"/>
      <c r="CHV99" s="1"/>
      <c r="CHW99" s="1"/>
      <c r="CHX99" s="1"/>
      <c r="CHY99" s="1"/>
      <c r="CHZ99" s="1"/>
      <c r="CIA99" s="1"/>
      <c r="CIB99" s="1"/>
      <c r="CIC99" s="1"/>
      <c r="CID99" s="1"/>
      <c r="CIE99" s="1"/>
      <c r="CIF99" s="1"/>
      <c r="CIG99" s="1"/>
      <c r="CIH99" s="1"/>
      <c r="CII99" s="1"/>
      <c r="CIJ99" s="1"/>
      <c r="CIK99" s="1"/>
      <c r="CIL99" s="1"/>
      <c r="CIM99" s="1"/>
      <c r="CIN99" s="1"/>
      <c r="CIO99" s="1"/>
      <c r="CIP99" s="1"/>
      <c r="CIQ99" s="1"/>
      <c r="CIR99" s="1"/>
      <c r="CIS99" s="1"/>
      <c r="CIT99" s="1"/>
      <c r="CIU99" s="1"/>
      <c r="CIV99" s="1"/>
      <c r="CIW99" s="1"/>
      <c r="CIX99" s="1"/>
      <c r="CIY99" s="1"/>
      <c r="CIZ99" s="1"/>
      <c r="CJA99" s="1"/>
      <c r="CJB99" s="1"/>
      <c r="CJC99" s="1"/>
      <c r="CJD99" s="1"/>
      <c r="CJE99" s="1"/>
      <c r="CJF99" s="1"/>
      <c r="CJG99" s="1"/>
      <c r="CJH99" s="1"/>
      <c r="CJI99" s="1"/>
      <c r="CJJ99" s="1"/>
      <c r="CJK99" s="1"/>
      <c r="CJL99" s="1"/>
      <c r="CJM99" s="1"/>
      <c r="CJN99" s="1"/>
      <c r="CJO99" s="1"/>
      <c r="CJP99" s="1"/>
      <c r="CJQ99" s="1"/>
      <c r="CJR99" s="1"/>
      <c r="CJS99" s="1"/>
      <c r="CJT99" s="1"/>
      <c r="CJU99" s="1"/>
      <c r="CJV99" s="1"/>
      <c r="CJW99" s="1"/>
      <c r="CJX99" s="1"/>
      <c r="CJY99" s="1"/>
      <c r="CJZ99" s="1"/>
      <c r="CKA99" s="1"/>
      <c r="CKB99" s="1"/>
      <c r="CKC99" s="1"/>
      <c r="CKD99" s="1"/>
      <c r="CKE99" s="1"/>
      <c r="CKF99" s="1"/>
      <c r="CKG99" s="1"/>
      <c r="CKH99" s="1"/>
      <c r="CKI99" s="1"/>
      <c r="CKJ99" s="1"/>
      <c r="CKK99" s="1"/>
      <c r="CKL99" s="1"/>
      <c r="CKM99" s="1"/>
      <c r="CKN99" s="1"/>
      <c r="CKO99" s="1"/>
      <c r="CKP99" s="1"/>
      <c r="CKQ99" s="1"/>
      <c r="CKR99" s="1"/>
      <c r="CKS99" s="1"/>
      <c r="CKT99" s="1"/>
      <c r="CKU99" s="1"/>
      <c r="CKV99" s="1"/>
      <c r="CKW99" s="1"/>
      <c r="CKX99" s="1"/>
      <c r="CKY99" s="1"/>
      <c r="CKZ99" s="1"/>
      <c r="CLA99" s="1"/>
      <c r="CLB99" s="1"/>
      <c r="CLC99" s="1"/>
      <c r="CLD99" s="1"/>
      <c r="CLE99" s="1"/>
      <c r="CLF99" s="1"/>
      <c r="CLG99" s="1"/>
      <c r="CLH99" s="1"/>
      <c r="CLI99" s="1"/>
      <c r="CLJ99" s="1"/>
      <c r="CLK99" s="1"/>
      <c r="CLL99" s="1"/>
      <c r="CLM99" s="1"/>
      <c r="CLN99" s="1"/>
      <c r="CLO99" s="1"/>
      <c r="CLP99" s="1"/>
      <c r="CLQ99" s="1"/>
      <c r="CLR99" s="1"/>
      <c r="CLS99" s="1"/>
      <c r="CLT99" s="1"/>
      <c r="CLU99" s="1"/>
      <c r="CLV99" s="1"/>
      <c r="CLW99" s="1"/>
      <c r="CLX99" s="1"/>
      <c r="CLY99" s="1"/>
      <c r="CLZ99" s="1"/>
      <c r="CMA99" s="1"/>
      <c r="CMB99" s="1"/>
      <c r="CMC99" s="1"/>
      <c r="CMD99" s="1"/>
      <c r="CME99" s="1"/>
      <c r="CMF99" s="1"/>
      <c r="CMG99" s="1"/>
      <c r="CMH99" s="1"/>
      <c r="CMI99" s="1"/>
      <c r="CMJ99" s="1"/>
      <c r="CMK99" s="1"/>
      <c r="CML99" s="1"/>
      <c r="CMM99" s="1"/>
      <c r="CMN99" s="1"/>
      <c r="CMO99" s="1"/>
      <c r="CMP99" s="1"/>
      <c r="CMQ99" s="1"/>
      <c r="CMR99" s="1"/>
      <c r="CMS99" s="1"/>
      <c r="CMT99" s="1"/>
      <c r="CMU99" s="1"/>
      <c r="CMV99" s="1"/>
      <c r="CMW99" s="1"/>
      <c r="CMX99" s="1"/>
      <c r="CMY99" s="1"/>
      <c r="CMZ99" s="1"/>
      <c r="CNA99" s="1"/>
      <c r="CNB99" s="1"/>
      <c r="CNC99" s="1"/>
      <c r="CND99" s="1"/>
      <c r="CNE99" s="1"/>
      <c r="CNF99" s="1"/>
      <c r="CNG99" s="1"/>
      <c r="CNH99" s="1"/>
      <c r="CNI99" s="1"/>
      <c r="CNJ99" s="1"/>
      <c r="CNK99" s="1"/>
      <c r="CNL99" s="1"/>
      <c r="CNM99" s="1"/>
      <c r="CNN99" s="1"/>
      <c r="CNO99" s="1"/>
      <c r="CNP99" s="1"/>
      <c r="CNQ99" s="1"/>
      <c r="CNR99" s="1"/>
      <c r="CNS99" s="1"/>
      <c r="CNT99" s="1"/>
      <c r="CNU99" s="1"/>
      <c r="CNV99" s="1"/>
      <c r="CNW99" s="1"/>
      <c r="CNX99" s="1"/>
      <c r="CNY99" s="1"/>
      <c r="CNZ99" s="1"/>
      <c r="COA99" s="1"/>
      <c r="COB99" s="1"/>
      <c r="COC99" s="1"/>
      <c r="COD99" s="1"/>
      <c r="COE99" s="1"/>
      <c r="COF99" s="1"/>
      <c r="COG99" s="1"/>
      <c r="COH99" s="1"/>
      <c r="COI99" s="1"/>
      <c r="COJ99" s="1"/>
      <c r="COK99" s="1"/>
      <c r="COL99" s="1"/>
      <c r="COM99" s="1"/>
      <c r="CON99" s="1"/>
      <c r="COO99" s="1"/>
      <c r="COP99" s="1"/>
      <c r="COQ99" s="1"/>
      <c r="COR99" s="1"/>
      <c r="COS99" s="1"/>
      <c r="COT99" s="1"/>
      <c r="COU99" s="1"/>
      <c r="COV99" s="1"/>
      <c r="COW99" s="1"/>
      <c r="COX99" s="1"/>
      <c r="COY99" s="1"/>
      <c r="COZ99" s="1"/>
      <c r="CPA99" s="1"/>
      <c r="CPB99" s="1"/>
      <c r="CPC99" s="1"/>
      <c r="CPD99" s="1"/>
      <c r="CPE99" s="1"/>
      <c r="CPF99" s="1"/>
      <c r="CPG99" s="1"/>
      <c r="CPH99" s="1"/>
      <c r="CPI99" s="1"/>
      <c r="CPJ99" s="1"/>
      <c r="CPK99" s="1"/>
      <c r="CPL99" s="1"/>
      <c r="CPM99" s="1"/>
      <c r="CPN99" s="1"/>
      <c r="CPO99" s="1"/>
      <c r="CPP99" s="1"/>
      <c r="CPQ99" s="1"/>
      <c r="CPR99" s="1"/>
      <c r="CPS99" s="1"/>
      <c r="CPT99" s="1"/>
      <c r="CPU99" s="1"/>
      <c r="CPV99" s="1"/>
      <c r="CPW99" s="1"/>
      <c r="CPX99" s="1"/>
      <c r="CPY99" s="1"/>
      <c r="CPZ99" s="1"/>
      <c r="CQA99" s="1"/>
      <c r="CQB99" s="1"/>
      <c r="CQC99" s="1"/>
      <c r="CQD99" s="1"/>
      <c r="CQE99" s="1"/>
      <c r="CQF99" s="1"/>
      <c r="CQG99" s="1"/>
      <c r="CQH99" s="1"/>
      <c r="CQI99" s="1"/>
      <c r="CQJ99" s="1"/>
      <c r="CQK99" s="1"/>
      <c r="CQL99" s="1"/>
      <c r="CQM99" s="1"/>
      <c r="CQN99" s="1"/>
      <c r="CQO99" s="1"/>
      <c r="CQP99" s="1"/>
      <c r="CQQ99" s="1"/>
      <c r="CQR99" s="1"/>
      <c r="CQS99" s="1"/>
      <c r="CQT99" s="1"/>
      <c r="CQU99" s="1"/>
      <c r="CQV99" s="1"/>
      <c r="CQW99" s="1"/>
      <c r="CQX99" s="1"/>
      <c r="CQY99" s="1"/>
      <c r="CQZ99" s="1"/>
      <c r="CRA99" s="1"/>
      <c r="CRB99" s="1"/>
      <c r="CRC99" s="1"/>
      <c r="CRD99" s="1"/>
      <c r="CRE99" s="1"/>
      <c r="CRF99" s="1"/>
      <c r="CRG99" s="1"/>
      <c r="CRH99" s="1"/>
      <c r="CRI99" s="1"/>
      <c r="CRJ99" s="1"/>
      <c r="CRK99" s="1"/>
      <c r="CRL99" s="1"/>
      <c r="CRM99" s="1"/>
      <c r="CRN99" s="1"/>
      <c r="CRO99" s="1"/>
      <c r="CRP99" s="1"/>
      <c r="CRQ99" s="1"/>
      <c r="CRR99" s="1"/>
      <c r="CRS99" s="1"/>
      <c r="CRT99" s="1"/>
      <c r="CRU99" s="1"/>
      <c r="CRV99" s="1"/>
      <c r="CRW99" s="1"/>
      <c r="CRX99" s="1"/>
      <c r="CRY99" s="1"/>
      <c r="CRZ99" s="1"/>
      <c r="CSA99" s="1"/>
      <c r="CSB99" s="1"/>
      <c r="CSC99" s="1"/>
      <c r="CSD99" s="1"/>
      <c r="CSE99" s="1"/>
      <c r="CSF99" s="1"/>
      <c r="CSG99" s="1"/>
      <c r="CSH99" s="1"/>
      <c r="CSI99" s="1"/>
      <c r="CSJ99" s="1"/>
      <c r="CSK99" s="1"/>
      <c r="CSL99" s="1"/>
      <c r="CSM99" s="1"/>
      <c r="CSN99" s="1"/>
      <c r="CSO99" s="1"/>
      <c r="CSP99" s="1"/>
      <c r="CSQ99" s="1"/>
      <c r="CSR99" s="1"/>
      <c r="CSS99" s="1"/>
      <c r="CST99" s="1"/>
      <c r="CSU99" s="1"/>
      <c r="CSV99" s="1"/>
      <c r="CSW99" s="1"/>
      <c r="CSX99" s="1"/>
      <c r="CSY99" s="1"/>
      <c r="CSZ99" s="1"/>
      <c r="CTA99" s="1"/>
      <c r="CTB99" s="1"/>
      <c r="CTC99" s="1"/>
      <c r="CTD99" s="1"/>
      <c r="CTE99" s="1"/>
      <c r="CTF99" s="1"/>
      <c r="CTG99" s="1"/>
      <c r="CTH99" s="1"/>
      <c r="CTI99" s="1"/>
      <c r="CTJ99" s="1"/>
      <c r="CTK99" s="1"/>
      <c r="CTL99" s="1"/>
      <c r="CTM99" s="1"/>
      <c r="CTN99" s="1"/>
      <c r="CTO99" s="1"/>
      <c r="CTP99" s="1"/>
      <c r="CTQ99" s="1"/>
      <c r="CTR99" s="1"/>
      <c r="CTS99" s="1"/>
      <c r="CTT99" s="1"/>
      <c r="CTU99" s="1"/>
      <c r="CTV99" s="1"/>
      <c r="CTW99" s="1"/>
      <c r="CTX99" s="1"/>
      <c r="CTY99" s="1"/>
      <c r="CTZ99" s="1"/>
      <c r="CUA99" s="1"/>
      <c r="CUB99" s="1"/>
      <c r="CUC99" s="1"/>
      <c r="CUD99" s="1"/>
      <c r="CUE99" s="1"/>
      <c r="CUF99" s="1"/>
      <c r="CUG99" s="1"/>
      <c r="CUH99" s="1"/>
      <c r="CUI99" s="1"/>
      <c r="CUJ99" s="1"/>
      <c r="CUK99" s="1"/>
      <c r="CUL99" s="1"/>
      <c r="CUM99" s="1"/>
      <c r="CUN99" s="1"/>
      <c r="CUO99" s="1"/>
      <c r="CUP99" s="1"/>
      <c r="CUQ99" s="1"/>
      <c r="CUR99" s="1"/>
      <c r="CUS99" s="1"/>
      <c r="CUT99" s="1"/>
      <c r="CUU99" s="1"/>
      <c r="CUV99" s="1"/>
      <c r="CUW99" s="1"/>
      <c r="CUX99" s="1"/>
      <c r="CUY99" s="1"/>
      <c r="CUZ99" s="1"/>
      <c r="CVA99" s="1"/>
      <c r="CVB99" s="1"/>
      <c r="CVC99" s="1"/>
      <c r="CVD99" s="1"/>
      <c r="CVE99" s="1"/>
      <c r="CVF99" s="1"/>
      <c r="CVG99" s="1"/>
      <c r="CVH99" s="1"/>
      <c r="CVI99" s="1"/>
      <c r="CVJ99" s="1"/>
      <c r="CVK99" s="1"/>
      <c r="CVL99" s="1"/>
      <c r="CVM99" s="1"/>
      <c r="CVN99" s="1"/>
      <c r="CVO99" s="1"/>
      <c r="CVP99" s="1"/>
      <c r="CVQ99" s="1"/>
      <c r="CVR99" s="1"/>
      <c r="CVS99" s="1"/>
      <c r="CVT99" s="1"/>
      <c r="CVU99" s="1"/>
      <c r="CVV99" s="1"/>
      <c r="CVW99" s="1"/>
      <c r="CVX99" s="1"/>
      <c r="CVY99" s="1"/>
      <c r="CVZ99" s="1"/>
      <c r="CWA99" s="1"/>
      <c r="CWB99" s="1"/>
      <c r="CWC99" s="1"/>
      <c r="CWD99" s="1"/>
      <c r="CWE99" s="1"/>
      <c r="CWF99" s="1"/>
      <c r="CWG99" s="1"/>
      <c r="CWH99" s="1"/>
      <c r="CWI99" s="1"/>
      <c r="CWJ99" s="1"/>
      <c r="CWK99" s="1"/>
      <c r="CWL99" s="1"/>
      <c r="CWM99" s="1"/>
      <c r="CWN99" s="1"/>
      <c r="CWO99" s="1"/>
      <c r="CWP99" s="1"/>
      <c r="CWQ99" s="1"/>
      <c r="CWR99" s="1"/>
      <c r="CWS99" s="1"/>
      <c r="CWT99" s="1"/>
      <c r="CWU99" s="1"/>
      <c r="CWV99" s="1"/>
      <c r="CWW99" s="1"/>
      <c r="CWX99" s="1"/>
      <c r="CWY99" s="1"/>
      <c r="CWZ99" s="1"/>
      <c r="CXA99" s="1"/>
      <c r="CXB99" s="1"/>
      <c r="CXC99" s="1"/>
      <c r="CXD99" s="1"/>
      <c r="CXE99" s="1"/>
      <c r="CXF99" s="1"/>
      <c r="CXG99" s="1"/>
      <c r="CXH99" s="1"/>
      <c r="CXI99" s="1"/>
      <c r="CXJ99" s="1"/>
      <c r="CXK99" s="1"/>
      <c r="CXL99" s="1"/>
      <c r="CXM99" s="1"/>
      <c r="CXN99" s="1"/>
      <c r="CXO99" s="1"/>
      <c r="CXP99" s="1"/>
      <c r="CXQ99" s="1"/>
      <c r="CXR99" s="1"/>
      <c r="CXS99" s="1"/>
      <c r="CXT99" s="1"/>
      <c r="CXU99" s="1"/>
      <c r="CXV99" s="1"/>
      <c r="CXW99" s="1"/>
      <c r="CXX99" s="1"/>
      <c r="CXY99" s="1"/>
      <c r="CXZ99" s="1"/>
      <c r="CYA99" s="1"/>
      <c r="CYB99" s="1"/>
      <c r="CYC99" s="1"/>
      <c r="CYD99" s="1"/>
      <c r="CYE99" s="1"/>
      <c r="CYF99" s="1"/>
      <c r="CYG99" s="1"/>
      <c r="CYH99" s="1"/>
      <c r="CYI99" s="1"/>
      <c r="CYJ99" s="1"/>
      <c r="CYK99" s="1"/>
      <c r="CYL99" s="1"/>
      <c r="CYM99" s="1"/>
      <c r="CYN99" s="1"/>
      <c r="CYO99" s="1"/>
      <c r="CYP99" s="1"/>
      <c r="CYQ99" s="1"/>
      <c r="CYR99" s="1"/>
      <c r="CYS99" s="1"/>
      <c r="CYT99" s="1"/>
      <c r="CYU99" s="1"/>
      <c r="CYV99" s="1"/>
      <c r="CYW99" s="1"/>
      <c r="CYX99" s="1"/>
      <c r="CYY99" s="1"/>
      <c r="CYZ99" s="1"/>
      <c r="CZA99" s="1"/>
      <c r="CZB99" s="1"/>
      <c r="CZC99" s="1"/>
      <c r="CZD99" s="1"/>
      <c r="CZE99" s="1"/>
      <c r="CZF99" s="1"/>
      <c r="CZG99" s="1"/>
      <c r="CZH99" s="1"/>
      <c r="CZI99" s="1"/>
      <c r="CZJ99" s="1"/>
      <c r="CZK99" s="1"/>
      <c r="CZL99" s="1"/>
      <c r="CZM99" s="1"/>
      <c r="CZN99" s="1"/>
      <c r="CZO99" s="1"/>
      <c r="CZP99" s="1"/>
      <c r="CZQ99" s="1"/>
      <c r="CZR99" s="1"/>
      <c r="CZS99" s="1"/>
      <c r="CZT99" s="1"/>
      <c r="CZU99" s="1"/>
      <c r="CZV99" s="1"/>
      <c r="CZW99" s="1"/>
      <c r="CZX99" s="1"/>
      <c r="CZY99" s="1"/>
      <c r="CZZ99" s="1"/>
      <c r="DAA99" s="1"/>
      <c r="DAB99" s="1"/>
      <c r="DAC99" s="1"/>
      <c r="DAD99" s="1"/>
      <c r="DAE99" s="1"/>
      <c r="DAF99" s="1"/>
      <c r="DAG99" s="1"/>
      <c r="DAH99" s="1"/>
      <c r="DAI99" s="1"/>
      <c r="DAJ99" s="1"/>
      <c r="DAK99" s="1"/>
      <c r="DAL99" s="1"/>
      <c r="DAM99" s="1"/>
      <c r="DAN99" s="1"/>
      <c r="DAO99" s="1"/>
      <c r="DAP99" s="1"/>
      <c r="DAQ99" s="1"/>
      <c r="DAR99" s="1"/>
      <c r="DAS99" s="1"/>
      <c r="DAT99" s="1"/>
      <c r="DAU99" s="1"/>
      <c r="DAV99" s="1"/>
      <c r="DAW99" s="1"/>
      <c r="DAX99" s="1"/>
      <c r="DAY99" s="1"/>
      <c r="DAZ99" s="1"/>
      <c r="DBA99" s="1"/>
      <c r="DBB99" s="1"/>
      <c r="DBC99" s="1"/>
      <c r="DBD99" s="1"/>
      <c r="DBE99" s="1"/>
      <c r="DBF99" s="1"/>
      <c r="DBG99" s="1"/>
      <c r="DBH99" s="1"/>
      <c r="DBI99" s="1"/>
      <c r="DBJ99" s="1"/>
      <c r="DBK99" s="1"/>
      <c r="DBL99" s="1"/>
      <c r="DBM99" s="1"/>
      <c r="DBN99" s="1"/>
      <c r="DBO99" s="1"/>
      <c r="DBP99" s="1"/>
      <c r="DBQ99" s="1"/>
      <c r="DBR99" s="1"/>
      <c r="DBS99" s="1"/>
      <c r="DBT99" s="1"/>
      <c r="DBU99" s="1"/>
      <c r="DBV99" s="1"/>
      <c r="DBW99" s="1"/>
      <c r="DBX99" s="1"/>
      <c r="DBY99" s="1"/>
      <c r="DBZ99" s="1"/>
      <c r="DCA99" s="1"/>
      <c r="DCB99" s="1"/>
      <c r="DCC99" s="1"/>
      <c r="DCD99" s="1"/>
      <c r="DCE99" s="1"/>
      <c r="DCF99" s="1"/>
      <c r="DCG99" s="1"/>
      <c r="DCH99" s="1"/>
      <c r="DCI99" s="1"/>
      <c r="DCJ99" s="1"/>
      <c r="DCK99" s="1"/>
      <c r="DCL99" s="1"/>
      <c r="DCM99" s="1"/>
      <c r="DCN99" s="1"/>
      <c r="DCO99" s="1"/>
      <c r="DCP99" s="1"/>
      <c r="DCQ99" s="1"/>
      <c r="DCR99" s="1"/>
      <c r="DCS99" s="1"/>
      <c r="DCT99" s="1"/>
      <c r="DCU99" s="1"/>
      <c r="DCV99" s="1"/>
      <c r="DCW99" s="1"/>
      <c r="DCX99" s="1"/>
      <c r="DCY99" s="1"/>
      <c r="DCZ99" s="1"/>
      <c r="DDA99" s="1"/>
      <c r="DDB99" s="1"/>
      <c r="DDC99" s="1"/>
      <c r="DDD99" s="1"/>
      <c r="DDE99" s="1"/>
      <c r="DDF99" s="1"/>
      <c r="DDG99" s="1"/>
      <c r="DDH99" s="1"/>
      <c r="DDI99" s="1"/>
      <c r="DDJ99" s="1"/>
      <c r="DDK99" s="1"/>
      <c r="DDL99" s="1"/>
      <c r="DDM99" s="1"/>
      <c r="DDN99" s="1"/>
      <c r="DDO99" s="1"/>
      <c r="DDP99" s="1"/>
      <c r="DDQ99" s="1"/>
      <c r="DDR99" s="1"/>
      <c r="DDS99" s="1"/>
      <c r="DDT99" s="1"/>
      <c r="DDU99" s="1"/>
      <c r="DDV99" s="1"/>
      <c r="DDW99" s="1"/>
      <c r="DDX99" s="1"/>
      <c r="DDY99" s="1"/>
      <c r="DDZ99" s="1"/>
      <c r="DEA99" s="1"/>
      <c r="DEB99" s="1"/>
      <c r="DEC99" s="1"/>
      <c r="DED99" s="1"/>
      <c r="DEE99" s="1"/>
      <c r="DEF99" s="1"/>
      <c r="DEG99" s="1"/>
      <c r="DEH99" s="1"/>
      <c r="DEI99" s="1"/>
      <c r="DEJ99" s="1"/>
      <c r="DEK99" s="1"/>
      <c r="DEL99" s="1"/>
      <c r="DEM99" s="1"/>
      <c r="DEN99" s="1"/>
      <c r="DEO99" s="1"/>
      <c r="DEP99" s="1"/>
      <c r="DEQ99" s="1"/>
      <c r="DER99" s="1"/>
      <c r="DES99" s="1"/>
      <c r="DET99" s="1"/>
      <c r="DEU99" s="1"/>
      <c r="DEV99" s="1"/>
      <c r="DEW99" s="1"/>
      <c r="DEX99" s="1"/>
      <c r="DEY99" s="1"/>
      <c r="DEZ99" s="1"/>
      <c r="DFA99" s="1"/>
      <c r="DFB99" s="1"/>
      <c r="DFC99" s="1"/>
      <c r="DFD99" s="1"/>
      <c r="DFE99" s="1"/>
      <c r="DFF99" s="1"/>
      <c r="DFG99" s="1"/>
      <c r="DFH99" s="1"/>
      <c r="DFI99" s="1"/>
      <c r="DFJ99" s="1"/>
      <c r="DFK99" s="1"/>
      <c r="DFL99" s="1"/>
      <c r="DFM99" s="1"/>
      <c r="DFN99" s="1"/>
      <c r="DFO99" s="1"/>
      <c r="DFP99" s="1"/>
      <c r="DFQ99" s="1"/>
      <c r="DFR99" s="1"/>
      <c r="DFS99" s="1"/>
      <c r="DFT99" s="1"/>
      <c r="DFU99" s="1"/>
      <c r="DFV99" s="1"/>
      <c r="DFW99" s="1"/>
      <c r="DFX99" s="1"/>
      <c r="DFY99" s="1"/>
      <c r="DFZ99" s="1"/>
      <c r="DGA99" s="1"/>
      <c r="DGB99" s="1"/>
      <c r="DGC99" s="1"/>
      <c r="DGD99" s="1"/>
      <c r="DGE99" s="1"/>
      <c r="DGF99" s="1"/>
      <c r="DGG99" s="1"/>
      <c r="DGH99" s="1"/>
      <c r="DGI99" s="1"/>
      <c r="DGJ99" s="1"/>
      <c r="DGK99" s="1"/>
      <c r="DGL99" s="1"/>
      <c r="DGM99" s="1"/>
      <c r="DGN99" s="1"/>
      <c r="DGO99" s="1"/>
      <c r="DGP99" s="1"/>
      <c r="DGQ99" s="1"/>
      <c r="DGR99" s="1"/>
      <c r="DGS99" s="1"/>
      <c r="DGT99" s="1"/>
      <c r="DGU99" s="1"/>
      <c r="DGV99" s="1"/>
      <c r="DGW99" s="1"/>
      <c r="DGX99" s="1"/>
      <c r="DGY99" s="1"/>
      <c r="DGZ99" s="1"/>
      <c r="DHA99" s="1"/>
      <c r="DHB99" s="1"/>
      <c r="DHC99" s="1"/>
      <c r="DHD99" s="1"/>
      <c r="DHE99" s="1"/>
      <c r="DHF99" s="1"/>
      <c r="DHG99" s="1"/>
      <c r="DHH99" s="1"/>
      <c r="DHI99" s="1"/>
      <c r="DHJ99" s="1"/>
      <c r="DHK99" s="1"/>
      <c r="DHL99" s="1"/>
      <c r="DHM99" s="1"/>
      <c r="DHN99" s="1"/>
      <c r="DHO99" s="1"/>
      <c r="DHP99" s="1"/>
      <c r="DHQ99" s="1"/>
      <c r="DHR99" s="1"/>
      <c r="DHS99" s="1"/>
      <c r="DHT99" s="1"/>
      <c r="DHU99" s="1"/>
      <c r="DHV99" s="1"/>
      <c r="DHW99" s="1"/>
      <c r="DHX99" s="1"/>
      <c r="DHY99" s="1"/>
      <c r="DHZ99" s="1"/>
      <c r="DIA99" s="1"/>
      <c r="DIB99" s="1"/>
      <c r="DIC99" s="1"/>
      <c r="DID99" s="1"/>
      <c r="DIE99" s="1"/>
      <c r="DIF99" s="1"/>
      <c r="DIG99" s="1"/>
      <c r="DIH99" s="1"/>
      <c r="DII99" s="1"/>
      <c r="DIJ99" s="1"/>
      <c r="DIK99" s="1"/>
      <c r="DIL99" s="1"/>
      <c r="DIM99" s="1"/>
      <c r="DIN99" s="1"/>
      <c r="DIO99" s="1"/>
      <c r="DIP99" s="1"/>
      <c r="DIQ99" s="1"/>
      <c r="DIR99" s="1"/>
      <c r="DIS99" s="1"/>
      <c r="DIT99" s="1"/>
      <c r="DIU99" s="1"/>
      <c r="DIV99" s="1"/>
      <c r="DIW99" s="1"/>
      <c r="DIX99" s="1"/>
      <c r="DIY99" s="1"/>
      <c r="DIZ99" s="1"/>
      <c r="DJA99" s="1"/>
      <c r="DJB99" s="1"/>
      <c r="DJC99" s="1"/>
      <c r="DJD99" s="1"/>
      <c r="DJE99" s="1"/>
      <c r="DJF99" s="1"/>
      <c r="DJG99" s="1"/>
      <c r="DJH99" s="1"/>
      <c r="DJI99" s="1"/>
      <c r="DJJ99" s="1"/>
      <c r="DJK99" s="1"/>
      <c r="DJL99" s="1"/>
      <c r="DJM99" s="1"/>
      <c r="DJN99" s="1"/>
      <c r="DJO99" s="1"/>
      <c r="DJP99" s="1"/>
      <c r="DJQ99" s="1"/>
      <c r="DJR99" s="1"/>
      <c r="DJS99" s="1"/>
      <c r="DJT99" s="1"/>
      <c r="DJU99" s="1"/>
      <c r="DJV99" s="1"/>
      <c r="DJW99" s="1"/>
      <c r="DJX99" s="1"/>
      <c r="DJY99" s="1"/>
      <c r="DJZ99" s="1"/>
      <c r="DKA99" s="1"/>
      <c r="DKB99" s="1"/>
      <c r="DKC99" s="1"/>
      <c r="DKD99" s="1"/>
      <c r="DKE99" s="1"/>
      <c r="DKF99" s="1"/>
      <c r="DKG99" s="1"/>
      <c r="DKH99" s="1"/>
      <c r="DKI99" s="1"/>
      <c r="DKJ99" s="1"/>
      <c r="DKK99" s="1"/>
      <c r="DKL99" s="1"/>
      <c r="DKM99" s="1"/>
      <c r="DKN99" s="1"/>
      <c r="DKO99" s="1"/>
      <c r="DKP99" s="1"/>
      <c r="DKQ99" s="1"/>
      <c r="DKR99" s="1"/>
      <c r="DKS99" s="1"/>
      <c r="DKT99" s="1"/>
      <c r="DKU99" s="1"/>
      <c r="DKV99" s="1"/>
      <c r="DKW99" s="1"/>
      <c r="DKX99" s="1"/>
      <c r="DKY99" s="1"/>
      <c r="DKZ99" s="1"/>
      <c r="DLA99" s="1"/>
      <c r="DLB99" s="1"/>
      <c r="DLC99" s="1"/>
      <c r="DLD99" s="1"/>
      <c r="DLE99" s="1"/>
      <c r="DLF99" s="1"/>
      <c r="DLG99" s="1"/>
      <c r="DLH99" s="1"/>
      <c r="DLI99" s="1"/>
      <c r="DLJ99" s="1"/>
      <c r="DLK99" s="1"/>
      <c r="DLL99" s="1"/>
      <c r="DLM99" s="1"/>
      <c r="DLN99" s="1"/>
      <c r="DLO99" s="1"/>
      <c r="DLP99" s="1"/>
      <c r="DLQ99" s="1"/>
      <c r="DLR99" s="1"/>
      <c r="DLS99" s="1"/>
      <c r="DLT99" s="1"/>
      <c r="DLU99" s="1"/>
      <c r="DLV99" s="1"/>
      <c r="DLW99" s="1"/>
      <c r="DLX99" s="1"/>
      <c r="DLY99" s="1"/>
      <c r="DLZ99" s="1"/>
      <c r="DMA99" s="1"/>
      <c r="DMB99" s="1"/>
      <c r="DMC99" s="1"/>
      <c r="DMD99" s="1"/>
      <c r="DME99" s="1"/>
      <c r="DMF99" s="1"/>
      <c r="DMG99" s="1"/>
      <c r="DMH99" s="1"/>
      <c r="DMI99" s="1"/>
      <c r="DMJ99" s="1"/>
      <c r="DMK99" s="1"/>
      <c r="DML99" s="1"/>
      <c r="DMM99" s="1"/>
      <c r="DMN99" s="1"/>
      <c r="DMO99" s="1"/>
      <c r="DMP99" s="1"/>
      <c r="DMQ99" s="1"/>
      <c r="DMR99" s="1"/>
      <c r="DMS99" s="1"/>
      <c r="DMT99" s="1"/>
      <c r="DMU99" s="1"/>
      <c r="DMV99" s="1"/>
      <c r="DMW99" s="1"/>
      <c r="DMX99" s="1"/>
      <c r="DMY99" s="1"/>
      <c r="DMZ99" s="1"/>
      <c r="DNA99" s="1"/>
      <c r="DNB99" s="1"/>
      <c r="DNC99" s="1"/>
      <c r="DND99" s="1"/>
      <c r="DNE99" s="1"/>
      <c r="DNF99" s="1"/>
      <c r="DNG99" s="1"/>
      <c r="DNH99" s="1"/>
      <c r="DNI99" s="1"/>
      <c r="DNJ99" s="1"/>
      <c r="DNK99" s="1"/>
      <c r="DNL99" s="1"/>
      <c r="DNM99" s="1"/>
      <c r="DNN99" s="1"/>
      <c r="DNO99" s="1"/>
      <c r="DNP99" s="1"/>
      <c r="DNQ99" s="1"/>
      <c r="DNR99" s="1"/>
      <c r="DNS99" s="1"/>
      <c r="DNT99" s="1"/>
      <c r="DNU99" s="1"/>
      <c r="DNV99" s="1"/>
      <c r="DNW99" s="1"/>
      <c r="DNX99" s="1"/>
      <c r="DNY99" s="1"/>
      <c r="DNZ99" s="1"/>
      <c r="DOA99" s="1"/>
      <c r="DOB99" s="1"/>
      <c r="DOC99" s="1"/>
      <c r="DOD99" s="1"/>
      <c r="DOE99" s="1"/>
      <c r="DOF99" s="1"/>
      <c r="DOG99" s="1"/>
      <c r="DOH99" s="1"/>
      <c r="DOI99" s="1"/>
      <c r="DOJ99" s="1"/>
      <c r="DOK99" s="1"/>
      <c r="DOL99" s="1"/>
      <c r="DOM99" s="1"/>
      <c r="DON99" s="1"/>
      <c r="DOO99" s="1"/>
      <c r="DOP99" s="1"/>
      <c r="DOQ99" s="1"/>
      <c r="DOR99" s="1"/>
      <c r="DOS99" s="1"/>
      <c r="DOT99" s="1"/>
      <c r="DOU99" s="1"/>
      <c r="DOV99" s="1"/>
      <c r="DOW99" s="1"/>
      <c r="DOX99" s="1"/>
      <c r="DOY99" s="1"/>
      <c r="DOZ99" s="1"/>
      <c r="DPA99" s="1"/>
      <c r="DPB99" s="1"/>
      <c r="DPC99" s="1"/>
      <c r="DPD99" s="1"/>
      <c r="DPE99" s="1"/>
      <c r="DPF99" s="1"/>
      <c r="DPG99" s="1"/>
      <c r="DPH99" s="1"/>
      <c r="DPI99" s="1"/>
      <c r="DPJ99" s="1"/>
      <c r="DPK99" s="1"/>
      <c r="DPL99" s="1"/>
      <c r="DPM99" s="1"/>
      <c r="DPN99" s="1"/>
      <c r="DPO99" s="1"/>
      <c r="DPP99" s="1"/>
      <c r="DPQ99" s="1"/>
      <c r="DPR99" s="1"/>
      <c r="DPS99" s="1"/>
      <c r="DPT99" s="1"/>
      <c r="DPU99" s="1"/>
      <c r="DPV99" s="1"/>
      <c r="DPW99" s="1"/>
      <c r="DPX99" s="1"/>
      <c r="DPY99" s="1"/>
      <c r="DPZ99" s="1"/>
      <c r="DQA99" s="1"/>
      <c r="DQB99" s="1"/>
      <c r="DQC99" s="1"/>
      <c r="DQD99" s="1"/>
      <c r="DQE99" s="1"/>
      <c r="DQF99" s="1"/>
      <c r="DQG99" s="1"/>
      <c r="DQH99" s="1"/>
      <c r="DQI99" s="1"/>
      <c r="DQJ99" s="1"/>
      <c r="DQK99" s="1"/>
      <c r="DQL99" s="1"/>
      <c r="DQM99" s="1"/>
      <c r="DQN99" s="1"/>
      <c r="DQO99" s="1"/>
      <c r="DQP99" s="1"/>
      <c r="DQQ99" s="1"/>
      <c r="DQR99" s="1"/>
      <c r="DQS99" s="1"/>
      <c r="DQT99" s="1"/>
      <c r="DQU99" s="1"/>
      <c r="DQV99" s="1"/>
      <c r="DQW99" s="1"/>
      <c r="DQX99" s="1"/>
      <c r="DQY99" s="1"/>
      <c r="DQZ99" s="1"/>
      <c r="DRA99" s="1"/>
      <c r="DRB99" s="1"/>
      <c r="DRC99" s="1"/>
      <c r="DRD99" s="1"/>
      <c r="DRE99" s="1"/>
      <c r="DRF99" s="1"/>
      <c r="DRG99" s="1"/>
      <c r="DRH99" s="1"/>
      <c r="DRI99" s="1"/>
      <c r="DRJ99" s="1"/>
      <c r="DRK99" s="1"/>
      <c r="DRL99" s="1"/>
      <c r="DRM99" s="1"/>
      <c r="DRN99" s="1"/>
      <c r="DRO99" s="1"/>
      <c r="DRP99" s="1"/>
      <c r="DRQ99" s="1"/>
      <c r="DRR99" s="1"/>
      <c r="DRS99" s="1"/>
      <c r="DRT99" s="1"/>
      <c r="DRU99" s="1"/>
      <c r="DRV99" s="1"/>
      <c r="DRW99" s="1"/>
      <c r="DRX99" s="1"/>
      <c r="DRY99" s="1"/>
      <c r="DRZ99" s="1"/>
      <c r="DSA99" s="1"/>
      <c r="DSB99" s="1"/>
      <c r="DSC99" s="1"/>
      <c r="DSD99" s="1"/>
      <c r="DSE99" s="1"/>
      <c r="DSF99" s="1"/>
      <c r="DSG99" s="1"/>
      <c r="DSH99" s="1"/>
      <c r="DSI99" s="1"/>
      <c r="DSJ99" s="1"/>
      <c r="DSK99" s="1"/>
      <c r="DSL99" s="1"/>
      <c r="DSM99" s="1"/>
      <c r="DSN99" s="1"/>
      <c r="DSO99" s="1"/>
      <c r="DSP99" s="1"/>
      <c r="DSQ99" s="1"/>
      <c r="DSR99" s="1"/>
      <c r="DSS99" s="1"/>
      <c r="DST99" s="1"/>
      <c r="DSU99" s="1"/>
      <c r="DSV99" s="1"/>
      <c r="DSW99" s="1"/>
      <c r="DSX99" s="1"/>
      <c r="DSY99" s="1"/>
      <c r="DSZ99" s="1"/>
      <c r="DTA99" s="1"/>
      <c r="DTB99" s="1"/>
      <c r="DTC99" s="1"/>
      <c r="DTD99" s="1"/>
      <c r="DTE99" s="1"/>
      <c r="DTF99" s="1"/>
      <c r="DTG99" s="1"/>
      <c r="DTH99" s="1"/>
      <c r="DTI99" s="1"/>
      <c r="DTJ99" s="1"/>
      <c r="DTK99" s="1"/>
      <c r="DTL99" s="1"/>
      <c r="DTM99" s="1"/>
      <c r="DTN99" s="1"/>
      <c r="DTO99" s="1"/>
      <c r="DTP99" s="1"/>
      <c r="DTQ99" s="1"/>
      <c r="DTR99" s="1"/>
      <c r="DTS99" s="1"/>
      <c r="DTT99" s="1"/>
      <c r="DTU99" s="1"/>
      <c r="DTV99" s="1"/>
      <c r="DTW99" s="1"/>
      <c r="DTX99" s="1"/>
      <c r="DTY99" s="1"/>
      <c r="DTZ99" s="1"/>
      <c r="DUA99" s="1"/>
      <c r="DUB99" s="1"/>
      <c r="DUC99" s="1"/>
      <c r="DUD99" s="1"/>
      <c r="DUE99" s="1"/>
      <c r="DUF99" s="1"/>
      <c r="DUG99" s="1"/>
      <c r="DUH99" s="1"/>
      <c r="DUI99" s="1"/>
      <c r="DUJ99" s="1"/>
      <c r="DUK99" s="1"/>
      <c r="DUL99" s="1"/>
      <c r="DUM99" s="1"/>
      <c r="DUN99" s="1"/>
      <c r="DUO99" s="1"/>
      <c r="DUP99" s="1"/>
      <c r="DUQ99" s="1"/>
      <c r="DUR99" s="1"/>
      <c r="DUS99" s="1"/>
      <c r="DUT99" s="1"/>
      <c r="DUU99" s="1"/>
      <c r="DUV99" s="1"/>
      <c r="DUW99" s="1"/>
      <c r="DUX99" s="1"/>
      <c r="DUY99" s="1"/>
      <c r="DUZ99" s="1"/>
      <c r="DVA99" s="1"/>
      <c r="DVB99" s="1"/>
      <c r="DVC99" s="1"/>
      <c r="DVD99" s="1"/>
      <c r="DVE99" s="1"/>
      <c r="DVF99" s="1"/>
      <c r="DVG99" s="1"/>
      <c r="DVH99" s="1"/>
      <c r="DVI99" s="1"/>
      <c r="DVJ99" s="1"/>
      <c r="DVK99" s="1"/>
      <c r="DVL99" s="1"/>
      <c r="DVM99" s="1"/>
      <c r="DVN99" s="1"/>
      <c r="DVO99" s="1"/>
      <c r="DVP99" s="1"/>
      <c r="DVQ99" s="1"/>
      <c r="DVR99" s="1"/>
      <c r="DVS99" s="1"/>
      <c r="DVT99" s="1"/>
      <c r="DVU99" s="1"/>
      <c r="DVV99" s="1"/>
      <c r="DVW99" s="1"/>
      <c r="DVX99" s="1"/>
      <c r="DVY99" s="1"/>
      <c r="DVZ99" s="1"/>
      <c r="DWA99" s="1"/>
      <c r="DWB99" s="1"/>
      <c r="DWC99" s="1"/>
      <c r="DWD99" s="1"/>
      <c r="DWE99" s="1"/>
      <c r="DWF99" s="1"/>
      <c r="DWG99" s="1"/>
      <c r="DWH99" s="1"/>
      <c r="DWI99" s="1"/>
      <c r="DWJ99" s="1"/>
      <c r="DWK99" s="1"/>
      <c r="DWL99" s="1"/>
      <c r="DWM99" s="1"/>
      <c r="DWN99" s="1"/>
      <c r="DWO99" s="1"/>
      <c r="DWP99" s="1"/>
      <c r="DWQ99" s="1"/>
      <c r="DWR99" s="1"/>
      <c r="DWS99" s="1"/>
      <c r="DWT99" s="1"/>
      <c r="DWU99" s="1"/>
      <c r="DWV99" s="1"/>
      <c r="DWW99" s="1"/>
      <c r="DWX99" s="1"/>
      <c r="DWY99" s="1"/>
      <c r="DWZ99" s="1"/>
      <c r="DXA99" s="1"/>
      <c r="DXB99" s="1"/>
      <c r="DXC99" s="1"/>
      <c r="DXD99" s="1"/>
      <c r="DXE99" s="1"/>
      <c r="DXF99" s="1"/>
      <c r="DXG99" s="1"/>
      <c r="DXH99" s="1"/>
      <c r="DXI99" s="1"/>
      <c r="DXJ99" s="1"/>
      <c r="DXK99" s="1"/>
      <c r="DXL99" s="1"/>
      <c r="DXM99" s="1"/>
      <c r="DXN99" s="1"/>
      <c r="DXO99" s="1"/>
      <c r="DXP99" s="1"/>
      <c r="DXQ99" s="1"/>
      <c r="DXR99" s="1"/>
      <c r="DXS99" s="1"/>
      <c r="DXT99" s="1"/>
      <c r="DXU99" s="1"/>
      <c r="DXV99" s="1"/>
      <c r="DXW99" s="1"/>
      <c r="DXX99" s="1"/>
      <c r="DXY99" s="1"/>
      <c r="DXZ99" s="1"/>
      <c r="DYA99" s="1"/>
      <c r="DYB99" s="1"/>
      <c r="DYC99" s="1"/>
      <c r="DYD99" s="1"/>
      <c r="DYE99" s="1"/>
      <c r="DYF99" s="1"/>
      <c r="DYG99" s="1"/>
      <c r="DYH99" s="1"/>
      <c r="DYI99" s="1"/>
      <c r="DYJ99" s="1"/>
      <c r="DYK99" s="1"/>
      <c r="DYL99" s="1"/>
      <c r="DYM99" s="1"/>
      <c r="DYN99" s="1"/>
      <c r="DYO99" s="1"/>
      <c r="DYP99" s="1"/>
      <c r="DYQ99" s="1"/>
      <c r="DYR99" s="1"/>
      <c r="DYS99" s="1"/>
      <c r="DYT99" s="1"/>
      <c r="DYU99" s="1"/>
      <c r="DYV99" s="1"/>
      <c r="DYW99" s="1"/>
      <c r="DYX99" s="1"/>
      <c r="DYY99" s="1"/>
      <c r="DYZ99" s="1"/>
      <c r="DZA99" s="1"/>
      <c r="DZB99" s="1"/>
      <c r="DZC99" s="1"/>
      <c r="DZD99" s="1"/>
      <c r="DZE99" s="1"/>
      <c r="DZF99" s="1"/>
      <c r="DZG99" s="1"/>
      <c r="DZH99" s="1"/>
      <c r="DZI99" s="1"/>
      <c r="DZJ99" s="1"/>
      <c r="DZK99" s="1"/>
      <c r="DZL99" s="1"/>
      <c r="DZM99" s="1"/>
      <c r="DZN99" s="1"/>
      <c r="DZO99" s="1"/>
      <c r="DZP99" s="1"/>
      <c r="DZQ99" s="1"/>
      <c r="DZR99" s="1"/>
      <c r="DZS99" s="1"/>
      <c r="DZT99" s="1"/>
      <c r="DZU99" s="1"/>
      <c r="DZV99" s="1"/>
      <c r="DZW99" s="1"/>
      <c r="DZX99" s="1"/>
      <c r="DZY99" s="1"/>
      <c r="DZZ99" s="1"/>
      <c r="EAA99" s="1"/>
      <c r="EAB99" s="1"/>
      <c r="EAC99" s="1"/>
      <c r="EAD99" s="1"/>
      <c r="EAE99" s="1"/>
      <c r="EAF99" s="1"/>
      <c r="EAG99" s="1"/>
      <c r="EAH99" s="1"/>
      <c r="EAI99" s="1"/>
      <c r="EAJ99" s="1"/>
      <c r="EAK99" s="1"/>
      <c r="EAL99" s="1"/>
      <c r="EAM99" s="1"/>
      <c r="EAN99" s="1"/>
      <c r="EAO99" s="1"/>
      <c r="EAP99" s="1"/>
      <c r="EAQ99" s="1"/>
      <c r="EAR99" s="1"/>
      <c r="EAS99" s="1"/>
      <c r="EAT99" s="1"/>
      <c r="EAU99" s="1"/>
      <c r="EAV99" s="1"/>
      <c r="EAW99" s="1"/>
      <c r="EAX99" s="1"/>
      <c r="EAY99" s="1"/>
      <c r="EAZ99" s="1"/>
      <c r="EBA99" s="1"/>
      <c r="EBB99" s="1"/>
      <c r="EBC99" s="1"/>
      <c r="EBD99" s="1"/>
      <c r="EBE99" s="1"/>
      <c r="EBF99" s="1"/>
      <c r="EBG99" s="1"/>
      <c r="EBH99" s="1"/>
      <c r="EBI99" s="1"/>
      <c r="EBJ99" s="1"/>
      <c r="EBK99" s="1"/>
      <c r="EBL99" s="1"/>
      <c r="EBM99" s="1"/>
      <c r="EBN99" s="1"/>
      <c r="EBO99" s="1"/>
      <c r="EBP99" s="1"/>
      <c r="EBQ99" s="1"/>
      <c r="EBR99" s="1"/>
      <c r="EBS99" s="1"/>
      <c r="EBT99" s="1"/>
      <c r="EBU99" s="1"/>
      <c r="EBV99" s="1"/>
      <c r="EBW99" s="1"/>
      <c r="EBX99" s="1"/>
      <c r="EBY99" s="1"/>
      <c r="EBZ99" s="1"/>
      <c r="ECA99" s="1"/>
      <c r="ECB99" s="1"/>
      <c r="ECC99" s="1"/>
      <c r="ECD99" s="1"/>
      <c r="ECE99" s="1"/>
      <c r="ECF99" s="1"/>
      <c r="ECG99" s="1"/>
      <c r="ECH99" s="1"/>
      <c r="ECI99" s="1"/>
      <c r="ECJ99" s="1"/>
      <c r="ECK99" s="1"/>
      <c r="ECL99" s="1"/>
      <c r="ECM99" s="1"/>
      <c r="ECN99" s="1"/>
      <c r="ECO99" s="1"/>
      <c r="ECP99" s="1"/>
      <c r="ECQ99" s="1"/>
      <c r="ECR99" s="1"/>
      <c r="ECS99" s="1"/>
      <c r="ECT99" s="1"/>
      <c r="ECU99" s="1"/>
      <c r="ECV99" s="1"/>
      <c r="ECW99" s="1"/>
      <c r="ECX99" s="1"/>
      <c r="ECY99" s="1"/>
      <c r="ECZ99" s="1"/>
      <c r="EDA99" s="1"/>
      <c r="EDB99" s="1"/>
      <c r="EDC99" s="1"/>
      <c r="EDD99" s="1"/>
      <c r="EDE99" s="1"/>
      <c r="EDF99" s="1"/>
      <c r="EDG99" s="1"/>
      <c r="EDH99" s="1"/>
      <c r="EDI99" s="1"/>
      <c r="EDJ99" s="1"/>
      <c r="EDK99" s="1"/>
      <c r="EDL99" s="1"/>
      <c r="EDM99" s="1"/>
      <c r="EDN99" s="1"/>
      <c r="EDO99" s="1"/>
      <c r="EDP99" s="1"/>
      <c r="EDQ99" s="1"/>
      <c r="EDR99" s="1"/>
      <c r="EDS99" s="1"/>
      <c r="EDT99" s="1"/>
      <c r="EDU99" s="1"/>
      <c r="EDV99" s="1"/>
      <c r="EDW99" s="1"/>
      <c r="EDX99" s="1"/>
      <c r="EDY99" s="1"/>
      <c r="EDZ99" s="1"/>
      <c r="EEA99" s="1"/>
      <c r="EEB99" s="1"/>
      <c r="EEC99" s="1"/>
      <c r="EED99" s="1"/>
      <c r="EEE99" s="1"/>
      <c r="EEF99" s="1"/>
      <c r="EEG99" s="1"/>
      <c r="EEH99" s="1"/>
      <c r="EEI99" s="1"/>
      <c r="EEJ99" s="1"/>
      <c r="EEK99" s="1"/>
      <c r="EEL99" s="1"/>
      <c r="EEM99" s="1"/>
      <c r="EEN99" s="1"/>
      <c r="EEO99" s="1"/>
      <c r="EEP99" s="1"/>
      <c r="EEQ99" s="1"/>
      <c r="EER99" s="1"/>
      <c r="EES99" s="1"/>
      <c r="EET99" s="1"/>
      <c r="EEU99" s="1"/>
      <c r="EEV99" s="1"/>
      <c r="EEW99" s="1"/>
      <c r="EEX99" s="1"/>
      <c r="EEY99" s="1"/>
      <c r="EEZ99" s="1"/>
      <c r="EFA99" s="1"/>
      <c r="EFB99" s="1"/>
      <c r="EFC99" s="1"/>
      <c r="EFD99" s="1"/>
      <c r="EFE99" s="1"/>
      <c r="EFF99" s="1"/>
      <c r="EFG99" s="1"/>
      <c r="EFH99" s="1"/>
      <c r="EFI99" s="1"/>
      <c r="EFJ99" s="1"/>
      <c r="EFK99" s="1"/>
      <c r="EFL99" s="1"/>
      <c r="EFM99" s="1"/>
      <c r="EFN99" s="1"/>
      <c r="EFO99" s="1"/>
      <c r="EFP99" s="1"/>
      <c r="EFQ99" s="1"/>
      <c r="EFR99" s="1"/>
      <c r="EFS99" s="1"/>
      <c r="EFT99" s="1"/>
      <c r="EFU99" s="1"/>
      <c r="EFV99" s="1"/>
      <c r="EFW99" s="1"/>
      <c r="EFX99" s="1"/>
      <c r="EFY99" s="1"/>
      <c r="EFZ99" s="1"/>
      <c r="EGA99" s="1"/>
      <c r="EGB99" s="1"/>
      <c r="EGC99" s="1"/>
      <c r="EGD99" s="1"/>
      <c r="EGE99" s="1"/>
      <c r="EGF99" s="1"/>
      <c r="EGG99" s="1"/>
      <c r="EGH99" s="1"/>
      <c r="EGI99" s="1"/>
      <c r="EGJ99" s="1"/>
      <c r="EGK99" s="1"/>
      <c r="EGL99" s="1"/>
      <c r="EGM99" s="1"/>
      <c r="EGN99" s="1"/>
      <c r="EGO99" s="1"/>
      <c r="EGP99" s="1"/>
      <c r="EGQ99" s="1"/>
      <c r="EGR99" s="1"/>
      <c r="EGS99" s="1"/>
      <c r="EGT99" s="1"/>
      <c r="EGU99" s="1"/>
      <c r="EGV99" s="1"/>
      <c r="EGW99" s="1"/>
      <c r="EGX99" s="1"/>
      <c r="EGY99" s="1"/>
      <c r="EGZ99" s="1"/>
      <c r="EHA99" s="1"/>
      <c r="EHB99" s="1"/>
      <c r="EHC99" s="1"/>
      <c r="EHD99" s="1"/>
      <c r="EHE99" s="1"/>
      <c r="EHF99" s="1"/>
      <c r="EHG99" s="1"/>
      <c r="EHH99" s="1"/>
      <c r="EHI99" s="1"/>
      <c r="EHJ99" s="1"/>
      <c r="EHK99" s="1"/>
      <c r="EHL99" s="1"/>
      <c r="EHM99" s="1"/>
      <c r="EHN99" s="1"/>
      <c r="EHO99" s="1"/>
      <c r="EHP99" s="1"/>
      <c r="EHQ99" s="1"/>
      <c r="EHR99" s="1"/>
      <c r="EHS99" s="1"/>
      <c r="EHT99" s="1"/>
      <c r="EHU99" s="1"/>
      <c r="EHV99" s="1"/>
      <c r="EHW99" s="1"/>
      <c r="EHX99" s="1"/>
      <c r="EHY99" s="1"/>
      <c r="EHZ99" s="1"/>
      <c r="EIA99" s="1"/>
      <c r="EIB99" s="1"/>
      <c r="EIC99" s="1"/>
      <c r="EID99" s="1"/>
      <c r="EIE99" s="1"/>
      <c r="EIF99" s="1"/>
      <c r="EIG99" s="1"/>
      <c r="EIH99" s="1"/>
      <c r="EII99" s="1"/>
      <c r="EIJ99" s="1"/>
      <c r="EIK99" s="1"/>
      <c r="EIL99" s="1"/>
      <c r="EIM99" s="1"/>
      <c r="EIN99" s="1"/>
      <c r="EIO99" s="1"/>
      <c r="EIP99" s="1"/>
      <c r="EIQ99" s="1"/>
      <c r="EIR99" s="1"/>
      <c r="EIS99" s="1"/>
      <c r="EIT99" s="1"/>
      <c r="EIU99" s="1"/>
      <c r="EIV99" s="1"/>
      <c r="EIW99" s="1"/>
      <c r="EIX99" s="1"/>
      <c r="EIY99" s="1"/>
      <c r="EIZ99" s="1"/>
      <c r="EJA99" s="1"/>
      <c r="EJB99" s="1"/>
      <c r="EJC99" s="1"/>
      <c r="EJD99" s="1"/>
      <c r="EJE99" s="1"/>
      <c r="EJF99" s="1"/>
      <c r="EJG99" s="1"/>
      <c r="EJH99" s="1"/>
      <c r="EJI99" s="1"/>
      <c r="EJJ99" s="1"/>
      <c r="EJK99" s="1"/>
      <c r="EJL99" s="1"/>
      <c r="EJM99" s="1"/>
      <c r="EJN99" s="1"/>
      <c r="EJO99" s="1"/>
      <c r="EJP99" s="1"/>
      <c r="EJQ99" s="1"/>
      <c r="EJR99" s="1"/>
      <c r="EJS99" s="1"/>
      <c r="EJT99" s="1"/>
      <c r="EJU99" s="1"/>
      <c r="EJV99" s="1"/>
      <c r="EJW99" s="1"/>
      <c r="EJX99" s="1"/>
      <c r="EJY99" s="1"/>
      <c r="EJZ99" s="1"/>
      <c r="EKA99" s="1"/>
      <c r="EKB99" s="1"/>
      <c r="EKC99" s="1"/>
      <c r="EKD99" s="1"/>
      <c r="EKE99" s="1"/>
      <c r="EKF99" s="1"/>
      <c r="EKG99" s="1"/>
      <c r="EKH99" s="1"/>
      <c r="EKI99" s="1"/>
      <c r="EKJ99" s="1"/>
      <c r="EKK99" s="1"/>
      <c r="EKL99" s="1"/>
      <c r="EKM99" s="1"/>
      <c r="EKN99" s="1"/>
      <c r="EKO99" s="1"/>
      <c r="EKP99" s="1"/>
      <c r="EKQ99" s="1"/>
      <c r="EKR99" s="1"/>
      <c r="EKS99" s="1"/>
      <c r="EKT99" s="1"/>
      <c r="EKU99" s="1"/>
      <c r="EKV99" s="1"/>
      <c r="EKW99" s="1"/>
      <c r="EKX99" s="1"/>
      <c r="EKY99" s="1"/>
      <c r="EKZ99" s="1"/>
      <c r="ELA99" s="1"/>
      <c r="ELB99" s="1"/>
      <c r="ELC99" s="1"/>
      <c r="ELD99" s="1"/>
      <c r="ELE99" s="1"/>
      <c r="ELF99" s="1"/>
      <c r="ELG99" s="1"/>
      <c r="ELH99" s="1"/>
      <c r="ELI99" s="1"/>
      <c r="ELJ99" s="1"/>
      <c r="ELK99" s="1"/>
      <c r="ELL99" s="1"/>
      <c r="ELM99" s="1"/>
      <c r="ELN99" s="1"/>
      <c r="ELO99" s="1"/>
      <c r="ELP99" s="1"/>
      <c r="ELQ99" s="1"/>
      <c r="ELR99" s="1"/>
      <c r="ELS99" s="1"/>
      <c r="ELT99" s="1"/>
      <c r="ELU99" s="1"/>
      <c r="ELV99" s="1"/>
      <c r="ELW99" s="1"/>
      <c r="ELX99" s="1"/>
      <c r="ELY99" s="1"/>
      <c r="ELZ99" s="1"/>
      <c r="EMA99" s="1"/>
      <c r="EMB99" s="1"/>
      <c r="EMC99" s="1"/>
      <c r="EMD99" s="1"/>
      <c r="EME99" s="1"/>
      <c r="EMF99" s="1"/>
      <c r="EMG99" s="1"/>
      <c r="EMH99" s="1"/>
      <c r="EMI99" s="1"/>
      <c r="EMJ99" s="1"/>
      <c r="EMK99" s="1"/>
      <c r="EML99" s="1"/>
      <c r="EMM99" s="1"/>
      <c r="EMN99" s="1"/>
      <c r="EMO99" s="1"/>
      <c r="EMP99" s="1"/>
      <c r="EMQ99" s="1"/>
      <c r="EMR99" s="1"/>
      <c r="EMS99" s="1"/>
      <c r="EMT99" s="1"/>
      <c r="EMU99" s="1"/>
      <c r="EMV99" s="1"/>
      <c r="EMW99" s="1"/>
      <c r="EMX99" s="1"/>
      <c r="EMY99" s="1"/>
      <c r="EMZ99" s="1"/>
      <c r="ENA99" s="1"/>
      <c r="ENB99" s="1"/>
      <c r="ENC99" s="1"/>
      <c r="END99" s="1"/>
      <c r="ENE99" s="1"/>
      <c r="ENF99" s="1"/>
      <c r="ENG99" s="1"/>
      <c r="ENH99" s="1"/>
      <c r="ENI99" s="1"/>
      <c r="ENJ99" s="1"/>
      <c r="ENK99" s="1"/>
      <c r="ENL99" s="1"/>
      <c r="ENM99" s="1"/>
      <c r="ENN99" s="1"/>
      <c r="ENO99" s="1"/>
      <c r="ENP99" s="1"/>
      <c r="ENQ99" s="1"/>
      <c r="ENR99" s="1"/>
      <c r="ENS99" s="1"/>
      <c r="ENT99" s="1"/>
      <c r="ENU99" s="1"/>
      <c r="ENV99" s="1"/>
      <c r="ENW99" s="1"/>
      <c r="ENX99" s="1"/>
      <c r="ENY99" s="1"/>
      <c r="ENZ99" s="1"/>
      <c r="EOA99" s="1"/>
      <c r="EOB99" s="1"/>
      <c r="EOC99" s="1"/>
      <c r="EOD99" s="1"/>
      <c r="EOE99" s="1"/>
      <c r="EOF99" s="1"/>
      <c r="EOG99" s="1"/>
      <c r="EOH99" s="1"/>
      <c r="EOI99" s="1"/>
      <c r="EOJ99" s="1"/>
      <c r="EOK99" s="1"/>
      <c r="EOL99" s="1"/>
      <c r="EOM99" s="1"/>
      <c r="EON99" s="1"/>
      <c r="EOO99" s="1"/>
      <c r="EOP99" s="1"/>
      <c r="EOQ99" s="1"/>
      <c r="EOR99" s="1"/>
      <c r="EOS99" s="1"/>
      <c r="EOT99" s="1"/>
      <c r="EOU99" s="1"/>
      <c r="EOV99" s="1"/>
      <c r="EOW99" s="1"/>
      <c r="EOX99" s="1"/>
      <c r="EOY99" s="1"/>
      <c r="EOZ99" s="1"/>
      <c r="EPA99" s="1"/>
      <c r="EPB99" s="1"/>
      <c r="EPC99" s="1"/>
      <c r="EPD99" s="1"/>
      <c r="EPE99" s="1"/>
      <c r="EPF99" s="1"/>
      <c r="EPG99" s="1"/>
      <c r="EPH99" s="1"/>
      <c r="EPI99" s="1"/>
      <c r="EPJ99" s="1"/>
      <c r="EPK99" s="1"/>
      <c r="EPL99" s="1"/>
      <c r="EPM99" s="1"/>
      <c r="EPN99" s="1"/>
      <c r="EPO99" s="1"/>
      <c r="EPP99" s="1"/>
      <c r="EPQ99" s="1"/>
      <c r="EPR99" s="1"/>
      <c r="EPS99" s="1"/>
      <c r="EPT99" s="1"/>
      <c r="EPU99" s="1"/>
      <c r="EPV99" s="1"/>
      <c r="EPW99" s="1"/>
      <c r="EPX99" s="1"/>
      <c r="EPY99" s="1"/>
      <c r="EPZ99" s="1"/>
      <c r="EQA99" s="1"/>
      <c r="EQB99" s="1"/>
      <c r="EQC99" s="1"/>
      <c r="EQD99" s="1"/>
      <c r="EQE99" s="1"/>
      <c r="EQF99" s="1"/>
      <c r="EQG99" s="1"/>
      <c r="EQH99" s="1"/>
      <c r="EQI99" s="1"/>
      <c r="EQJ99" s="1"/>
      <c r="EQK99" s="1"/>
      <c r="EQL99" s="1"/>
      <c r="EQM99" s="1"/>
      <c r="EQN99" s="1"/>
      <c r="EQO99" s="1"/>
      <c r="EQP99" s="1"/>
      <c r="EQQ99" s="1"/>
      <c r="EQR99" s="1"/>
      <c r="EQS99" s="1"/>
      <c r="EQT99" s="1"/>
      <c r="EQU99" s="1"/>
      <c r="EQV99" s="1"/>
      <c r="EQW99" s="1"/>
      <c r="EQX99" s="1"/>
      <c r="EQY99" s="1"/>
      <c r="EQZ99" s="1"/>
      <c r="ERA99" s="1"/>
      <c r="ERB99" s="1"/>
      <c r="ERC99" s="1"/>
      <c r="ERD99" s="1"/>
      <c r="ERE99" s="1"/>
      <c r="ERF99" s="1"/>
      <c r="ERG99" s="1"/>
      <c r="ERH99" s="1"/>
      <c r="ERI99" s="1"/>
      <c r="ERJ99" s="1"/>
      <c r="ERK99" s="1"/>
      <c r="ERL99" s="1"/>
      <c r="ERM99" s="1"/>
      <c r="ERN99" s="1"/>
      <c r="ERO99" s="1"/>
      <c r="ERP99" s="1"/>
      <c r="ERQ99" s="1"/>
      <c r="ERR99" s="1"/>
      <c r="ERS99" s="1"/>
      <c r="ERT99" s="1"/>
      <c r="ERU99" s="1"/>
      <c r="ERV99" s="1"/>
      <c r="ERW99" s="1"/>
      <c r="ERX99" s="1"/>
      <c r="ERY99" s="1"/>
      <c r="ERZ99" s="1"/>
      <c r="ESA99" s="1"/>
      <c r="ESB99" s="1"/>
      <c r="ESC99" s="1"/>
      <c r="ESD99" s="1"/>
      <c r="ESE99" s="1"/>
      <c r="ESF99" s="1"/>
      <c r="ESG99" s="1"/>
      <c r="ESH99" s="1"/>
      <c r="ESI99" s="1"/>
      <c r="ESJ99" s="1"/>
      <c r="ESK99" s="1"/>
      <c r="ESL99" s="1"/>
      <c r="ESM99" s="1"/>
      <c r="ESN99" s="1"/>
      <c r="ESO99" s="1"/>
      <c r="ESP99" s="1"/>
      <c r="ESQ99" s="1"/>
      <c r="ESR99" s="1"/>
      <c r="ESS99" s="1"/>
      <c r="EST99" s="1"/>
      <c r="ESU99" s="1"/>
      <c r="ESV99" s="1"/>
      <c r="ESW99" s="1"/>
      <c r="ESX99" s="1"/>
      <c r="ESY99" s="1"/>
      <c r="ESZ99" s="1"/>
      <c r="ETA99" s="1"/>
      <c r="ETB99" s="1"/>
      <c r="ETC99" s="1"/>
      <c r="ETD99" s="1"/>
      <c r="ETE99" s="1"/>
      <c r="ETF99" s="1"/>
      <c r="ETG99" s="1"/>
      <c r="ETH99" s="1"/>
      <c r="ETI99" s="1"/>
      <c r="ETJ99" s="1"/>
      <c r="ETK99" s="1"/>
      <c r="ETL99" s="1"/>
      <c r="ETM99" s="1"/>
      <c r="ETN99" s="1"/>
      <c r="ETO99" s="1"/>
      <c r="ETP99" s="1"/>
      <c r="ETQ99" s="1"/>
      <c r="ETR99" s="1"/>
      <c r="ETS99" s="1"/>
      <c r="ETT99" s="1"/>
      <c r="ETU99" s="1"/>
      <c r="ETV99" s="1"/>
      <c r="ETW99" s="1"/>
      <c r="ETX99" s="1"/>
      <c r="ETY99" s="1"/>
      <c r="ETZ99" s="1"/>
      <c r="EUA99" s="1"/>
      <c r="EUB99" s="1"/>
      <c r="EUC99" s="1"/>
      <c r="EUD99" s="1"/>
      <c r="EUE99" s="1"/>
      <c r="EUF99" s="1"/>
      <c r="EUG99" s="1"/>
      <c r="EUH99" s="1"/>
      <c r="EUI99" s="1"/>
      <c r="EUJ99" s="1"/>
      <c r="EUK99" s="1"/>
      <c r="EUL99" s="1"/>
      <c r="EUM99" s="1"/>
      <c r="EUN99" s="1"/>
      <c r="EUO99" s="1"/>
      <c r="EUP99" s="1"/>
      <c r="EUQ99" s="1"/>
      <c r="EUR99" s="1"/>
      <c r="EUS99" s="1"/>
      <c r="EUT99" s="1"/>
      <c r="EUU99" s="1"/>
      <c r="EUV99" s="1"/>
      <c r="EUW99" s="1"/>
      <c r="EUX99" s="1"/>
      <c r="EUY99" s="1"/>
      <c r="EUZ99" s="1"/>
      <c r="EVA99" s="1"/>
      <c r="EVB99" s="1"/>
      <c r="EVC99" s="1"/>
      <c r="EVD99" s="1"/>
      <c r="EVE99" s="1"/>
      <c r="EVF99" s="1"/>
      <c r="EVG99" s="1"/>
      <c r="EVH99" s="1"/>
      <c r="EVI99" s="1"/>
      <c r="EVJ99" s="1"/>
      <c r="EVK99" s="1"/>
      <c r="EVL99" s="1"/>
      <c r="EVM99" s="1"/>
      <c r="EVN99" s="1"/>
      <c r="EVO99" s="1"/>
      <c r="EVP99" s="1"/>
      <c r="EVQ99" s="1"/>
      <c r="EVR99" s="1"/>
      <c r="EVS99" s="1"/>
      <c r="EVT99" s="1"/>
      <c r="EVU99" s="1"/>
      <c r="EVV99" s="1"/>
      <c r="EVW99" s="1"/>
      <c r="EVX99" s="1"/>
      <c r="EVY99" s="1"/>
      <c r="EVZ99" s="1"/>
      <c r="EWA99" s="1"/>
      <c r="EWB99" s="1"/>
      <c r="EWC99" s="1"/>
      <c r="EWD99" s="1"/>
      <c r="EWE99" s="1"/>
      <c r="EWF99" s="1"/>
      <c r="EWG99" s="1"/>
      <c r="EWH99" s="1"/>
      <c r="EWI99" s="1"/>
      <c r="EWJ99" s="1"/>
      <c r="EWK99" s="1"/>
      <c r="EWL99" s="1"/>
      <c r="EWM99" s="1"/>
      <c r="EWN99" s="1"/>
      <c r="EWO99" s="1"/>
      <c r="EWP99" s="1"/>
      <c r="EWQ99" s="1"/>
      <c r="EWR99" s="1"/>
      <c r="EWS99" s="1"/>
      <c r="EWT99" s="1"/>
      <c r="EWU99" s="1"/>
      <c r="EWV99" s="1"/>
      <c r="EWW99" s="1"/>
      <c r="EWX99" s="1"/>
      <c r="EWY99" s="1"/>
      <c r="EWZ99" s="1"/>
      <c r="EXA99" s="1"/>
      <c r="EXB99" s="1"/>
      <c r="EXC99" s="1"/>
      <c r="EXD99" s="1"/>
      <c r="EXE99" s="1"/>
      <c r="EXF99" s="1"/>
      <c r="EXG99" s="1"/>
      <c r="EXH99" s="1"/>
      <c r="EXI99" s="1"/>
      <c r="EXJ99" s="1"/>
      <c r="EXK99" s="1"/>
      <c r="EXL99" s="1"/>
      <c r="EXM99" s="1"/>
      <c r="EXN99" s="1"/>
      <c r="EXO99" s="1"/>
      <c r="EXP99" s="1"/>
      <c r="EXQ99" s="1"/>
      <c r="EXR99" s="1"/>
      <c r="EXS99" s="1"/>
      <c r="EXT99" s="1"/>
      <c r="EXU99" s="1"/>
      <c r="EXV99" s="1"/>
      <c r="EXW99" s="1"/>
      <c r="EXX99" s="1"/>
      <c r="EXY99" s="1"/>
      <c r="EXZ99" s="1"/>
      <c r="EYA99" s="1"/>
      <c r="EYB99" s="1"/>
      <c r="EYC99" s="1"/>
      <c r="EYD99" s="1"/>
      <c r="EYE99" s="1"/>
      <c r="EYF99" s="1"/>
      <c r="EYG99" s="1"/>
      <c r="EYH99" s="1"/>
      <c r="EYI99" s="1"/>
      <c r="EYJ99" s="1"/>
      <c r="EYK99" s="1"/>
      <c r="EYL99" s="1"/>
      <c r="EYM99" s="1"/>
      <c r="EYN99" s="1"/>
      <c r="EYO99" s="1"/>
      <c r="EYP99" s="1"/>
      <c r="EYQ99" s="1"/>
      <c r="EYR99" s="1"/>
      <c r="EYS99" s="1"/>
      <c r="EYT99" s="1"/>
      <c r="EYU99" s="1"/>
      <c r="EYV99" s="1"/>
      <c r="EYW99" s="1"/>
      <c r="EYX99" s="1"/>
      <c r="EYY99" s="1"/>
      <c r="EYZ99" s="1"/>
      <c r="EZA99" s="1"/>
      <c r="EZB99" s="1"/>
      <c r="EZC99" s="1"/>
      <c r="EZD99" s="1"/>
      <c r="EZE99" s="1"/>
      <c r="EZF99" s="1"/>
      <c r="EZG99" s="1"/>
      <c r="EZH99" s="1"/>
      <c r="EZI99" s="1"/>
      <c r="EZJ99" s="1"/>
      <c r="EZK99" s="1"/>
      <c r="EZL99" s="1"/>
      <c r="EZM99" s="1"/>
      <c r="EZN99" s="1"/>
      <c r="EZO99" s="1"/>
      <c r="EZP99" s="1"/>
      <c r="EZQ99" s="1"/>
      <c r="EZR99" s="1"/>
      <c r="EZS99" s="1"/>
      <c r="EZT99" s="1"/>
      <c r="EZU99" s="1"/>
      <c r="EZV99" s="1"/>
      <c r="EZW99" s="1"/>
      <c r="EZX99" s="1"/>
      <c r="EZY99" s="1"/>
      <c r="EZZ99" s="1"/>
      <c r="FAA99" s="1"/>
      <c r="FAB99" s="1"/>
      <c r="FAC99" s="1"/>
      <c r="FAD99" s="1"/>
      <c r="FAE99" s="1"/>
      <c r="FAF99" s="1"/>
      <c r="FAG99" s="1"/>
      <c r="FAH99" s="1"/>
      <c r="FAI99" s="1"/>
      <c r="FAJ99" s="1"/>
      <c r="FAK99" s="1"/>
      <c r="FAL99" s="1"/>
      <c r="FAM99" s="1"/>
      <c r="FAN99" s="1"/>
      <c r="FAO99" s="1"/>
      <c r="FAP99" s="1"/>
      <c r="FAQ99" s="1"/>
      <c r="FAR99" s="1"/>
      <c r="FAS99" s="1"/>
      <c r="FAT99" s="1"/>
      <c r="FAU99" s="1"/>
      <c r="FAV99" s="1"/>
      <c r="FAW99" s="1"/>
      <c r="FAX99" s="1"/>
      <c r="FAY99" s="1"/>
      <c r="FAZ99" s="1"/>
      <c r="FBA99" s="1"/>
      <c r="FBB99" s="1"/>
      <c r="FBC99" s="1"/>
      <c r="FBD99" s="1"/>
      <c r="FBE99" s="1"/>
      <c r="FBF99" s="1"/>
      <c r="FBG99" s="1"/>
      <c r="FBH99" s="1"/>
      <c r="FBI99" s="1"/>
      <c r="FBJ99" s="1"/>
      <c r="FBK99" s="1"/>
      <c r="FBL99" s="1"/>
      <c r="FBM99" s="1"/>
      <c r="FBN99" s="1"/>
      <c r="FBO99" s="1"/>
      <c r="FBP99" s="1"/>
      <c r="FBQ99" s="1"/>
      <c r="FBR99" s="1"/>
      <c r="FBS99" s="1"/>
      <c r="FBT99" s="1"/>
      <c r="FBU99" s="1"/>
      <c r="FBV99" s="1"/>
      <c r="FBW99" s="1"/>
      <c r="FBX99" s="1"/>
      <c r="FBY99" s="1"/>
      <c r="FBZ99" s="1"/>
      <c r="FCA99" s="1"/>
      <c r="FCB99" s="1"/>
      <c r="FCC99" s="1"/>
      <c r="FCD99" s="1"/>
      <c r="FCE99" s="1"/>
      <c r="FCF99" s="1"/>
      <c r="FCG99" s="1"/>
      <c r="FCH99" s="1"/>
      <c r="FCI99" s="1"/>
      <c r="FCJ99" s="1"/>
      <c r="FCK99" s="1"/>
      <c r="FCL99" s="1"/>
      <c r="FCM99" s="1"/>
      <c r="FCN99" s="1"/>
      <c r="FCO99" s="1"/>
      <c r="FCP99" s="1"/>
      <c r="FCQ99" s="1"/>
      <c r="FCR99" s="1"/>
      <c r="FCS99" s="1"/>
      <c r="FCT99" s="1"/>
      <c r="FCU99" s="1"/>
      <c r="FCV99" s="1"/>
      <c r="FCW99" s="1"/>
      <c r="FCX99" s="1"/>
      <c r="FCY99" s="1"/>
      <c r="FCZ99" s="1"/>
      <c r="FDA99" s="1"/>
      <c r="FDB99" s="1"/>
      <c r="FDC99" s="1"/>
      <c r="FDD99" s="1"/>
      <c r="FDE99" s="1"/>
      <c r="FDF99" s="1"/>
      <c r="FDG99" s="1"/>
      <c r="FDH99" s="1"/>
      <c r="FDI99" s="1"/>
      <c r="FDJ99" s="1"/>
      <c r="FDK99" s="1"/>
      <c r="FDL99" s="1"/>
      <c r="FDM99" s="1"/>
      <c r="FDN99" s="1"/>
      <c r="FDO99" s="1"/>
      <c r="FDP99" s="1"/>
      <c r="FDQ99" s="1"/>
      <c r="FDR99" s="1"/>
      <c r="FDS99" s="1"/>
      <c r="FDT99" s="1"/>
      <c r="FDU99" s="1"/>
      <c r="FDV99" s="1"/>
      <c r="FDW99" s="1"/>
      <c r="FDX99" s="1"/>
      <c r="FDY99" s="1"/>
      <c r="FDZ99" s="1"/>
      <c r="FEA99" s="1"/>
      <c r="FEB99" s="1"/>
      <c r="FEC99" s="1"/>
      <c r="FED99" s="1"/>
      <c r="FEE99" s="1"/>
      <c r="FEF99" s="1"/>
      <c r="FEG99" s="1"/>
      <c r="FEH99" s="1"/>
      <c r="FEI99" s="1"/>
      <c r="FEJ99" s="1"/>
      <c r="FEK99" s="1"/>
      <c r="FEL99" s="1"/>
      <c r="FEM99" s="1"/>
      <c r="FEN99" s="1"/>
      <c r="FEO99" s="1"/>
      <c r="FEP99" s="1"/>
      <c r="FEQ99" s="1"/>
      <c r="FER99" s="1"/>
      <c r="FES99" s="1"/>
      <c r="FET99" s="1"/>
      <c r="FEU99" s="1"/>
      <c r="FEV99" s="1"/>
      <c r="FEW99" s="1"/>
      <c r="FEX99" s="1"/>
      <c r="FEY99" s="1"/>
      <c r="FEZ99" s="1"/>
      <c r="FFA99" s="1"/>
      <c r="FFB99" s="1"/>
      <c r="FFC99" s="1"/>
      <c r="FFD99" s="1"/>
      <c r="FFE99" s="1"/>
      <c r="FFF99" s="1"/>
      <c r="FFG99" s="1"/>
      <c r="FFH99" s="1"/>
      <c r="FFI99" s="1"/>
      <c r="FFJ99" s="1"/>
      <c r="FFK99" s="1"/>
      <c r="FFL99" s="1"/>
      <c r="FFM99" s="1"/>
      <c r="FFN99" s="1"/>
      <c r="FFO99" s="1"/>
      <c r="FFP99" s="1"/>
      <c r="FFQ99" s="1"/>
      <c r="FFR99" s="1"/>
      <c r="FFS99" s="1"/>
      <c r="FFT99" s="1"/>
      <c r="FFU99" s="1"/>
      <c r="FFV99" s="1"/>
      <c r="FFW99" s="1"/>
      <c r="FFX99" s="1"/>
      <c r="FFY99" s="1"/>
      <c r="FFZ99" s="1"/>
      <c r="FGA99" s="1"/>
      <c r="FGB99" s="1"/>
      <c r="FGC99" s="1"/>
      <c r="FGD99" s="1"/>
      <c r="FGE99" s="1"/>
      <c r="FGF99" s="1"/>
      <c r="FGG99" s="1"/>
      <c r="FGH99" s="1"/>
      <c r="FGI99" s="1"/>
      <c r="FGJ99" s="1"/>
      <c r="FGK99" s="1"/>
      <c r="FGL99" s="1"/>
      <c r="FGM99" s="1"/>
      <c r="FGN99" s="1"/>
      <c r="FGO99" s="1"/>
      <c r="FGP99" s="1"/>
      <c r="FGQ99" s="1"/>
      <c r="FGR99" s="1"/>
      <c r="FGS99" s="1"/>
      <c r="FGT99" s="1"/>
      <c r="FGU99" s="1"/>
      <c r="FGV99" s="1"/>
      <c r="FGW99" s="1"/>
      <c r="FGX99" s="1"/>
      <c r="FGY99" s="1"/>
      <c r="FGZ99" s="1"/>
      <c r="FHA99" s="1"/>
      <c r="FHB99" s="1"/>
      <c r="FHC99" s="1"/>
      <c r="FHD99" s="1"/>
      <c r="FHE99" s="1"/>
      <c r="FHF99" s="1"/>
      <c r="FHG99" s="1"/>
      <c r="FHH99" s="1"/>
      <c r="FHI99" s="1"/>
      <c r="FHJ99" s="1"/>
      <c r="FHK99" s="1"/>
      <c r="FHL99" s="1"/>
      <c r="FHM99" s="1"/>
      <c r="FHN99" s="1"/>
      <c r="FHO99" s="1"/>
      <c r="FHP99" s="1"/>
      <c r="FHQ99" s="1"/>
      <c r="FHR99" s="1"/>
      <c r="FHS99" s="1"/>
      <c r="FHT99" s="1"/>
      <c r="FHU99" s="1"/>
      <c r="FHV99" s="1"/>
      <c r="FHW99" s="1"/>
      <c r="FHX99" s="1"/>
      <c r="FHY99" s="1"/>
      <c r="FHZ99" s="1"/>
      <c r="FIA99" s="1"/>
      <c r="FIB99" s="1"/>
      <c r="FIC99" s="1"/>
      <c r="FID99" s="1"/>
      <c r="FIE99" s="1"/>
      <c r="FIF99" s="1"/>
      <c r="FIG99" s="1"/>
      <c r="FIH99" s="1"/>
      <c r="FII99" s="1"/>
      <c r="FIJ99" s="1"/>
      <c r="FIK99" s="1"/>
      <c r="FIL99" s="1"/>
      <c r="FIM99" s="1"/>
      <c r="FIN99" s="1"/>
      <c r="FIO99" s="1"/>
      <c r="FIP99" s="1"/>
      <c r="FIQ99" s="1"/>
      <c r="FIR99" s="1"/>
      <c r="FIS99" s="1"/>
      <c r="FIT99" s="1"/>
      <c r="FIU99" s="1"/>
      <c r="FIV99" s="1"/>
      <c r="FIW99" s="1"/>
      <c r="FIX99" s="1"/>
      <c r="FIY99" s="1"/>
      <c r="FIZ99" s="1"/>
      <c r="FJA99" s="1"/>
      <c r="FJB99" s="1"/>
      <c r="FJC99" s="1"/>
      <c r="FJD99" s="1"/>
      <c r="FJE99" s="1"/>
      <c r="FJF99" s="1"/>
      <c r="FJG99" s="1"/>
      <c r="FJH99" s="1"/>
      <c r="FJI99" s="1"/>
      <c r="FJJ99" s="1"/>
      <c r="FJK99" s="1"/>
      <c r="FJL99" s="1"/>
      <c r="FJM99" s="1"/>
      <c r="FJN99" s="1"/>
      <c r="FJO99" s="1"/>
      <c r="FJP99" s="1"/>
      <c r="FJQ99" s="1"/>
      <c r="FJR99" s="1"/>
      <c r="FJS99" s="1"/>
      <c r="FJT99" s="1"/>
      <c r="FJU99" s="1"/>
      <c r="FJV99" s="1"/>
      <c r="FJW99" s="1"/>
      <c r="FJX99" s="1"/>
      <c r="FJY99" s="1"/>
      <c r="FJZ99" s="1"/>
      <c r="FKA99" s="1"/>
      <c r="FKB99" s="1"/>
      <c r="FKC99" s="1"/>
      <c r="FKD99" s="1"/>
      <c r="FKE99" s="1"/>
      <c r="FKF99" s="1"/>
      <c r="FKG99" s="1"/>
      <c r="FKH99" s="1"/>
      <c r="FKI99" s="1"/>
      <c r="FKJ99" s="1"/>
      <c r="FKK99" s="1"/>
      <c r="FKL99" s="1"/>
      <c r="FKM99" s="1"/>
      <c r="FKN99" s="1"/>
      <c r="FKO99" s="1"/>
      <c r="FKP99" s="1"/>
      <c r="FKQ99" s="1"/>
      <c r="FKR99" s="1"/>
      <c r="FKS99" s="1"/>
      <c r="FKT99" s="1"/>
      <c r="FKU99" s="1"/>
      <c r="FKV99" s="1"/>
      <c r="FKW99" s="1"/>
      <c r="FKX99" s="1"/>
      <c r="FKY99" s="1"/>
      <c r="FKZ99" s="1"/>
      <c r="FLA99" s="1"/>
      <c r="FLB99" s="1"/>
      <c r="FLC99" s="1"/>
      <c r="FLD99" s="1"/>
      <c r="FLE99" s="1"/>
      <c r="FLF99" s="1"/>
      <c r="FLG99" s="1"/>
      <c r="FLH99" s="1"/>
      <c r="FLI99" s="1"/>
      <c r="FLJ99" s="1"/>
      <c r="FLK99" s="1"/>
      <c r="FLL99" s="1"/>
      <c r="FLM99" s="1"/>
      <c r="FLN99" s="1"/>
      <c r="FLO99" s="1"/>
      <c r="FLP99" s="1"/>
      <c r="FLQ99" s="1"/>
      <c r="FLR99" s="1"/>
      <c r="FLS99" s="1"/>
      <c r="FLT99" s="1"/>
      <c r="FLU99" s="1"/>
      <c r="FLV99" s="1"/>
      <c r="FLW99" s="1"/>
      <c r="FLX99" s="1"/>
      <c r="FLY99" s="1"/>
      <c r="FLZ99" s="1"/>
      <c r="FMA99" s="1"/>
      <c r="FMB99" s="1"/>
      <c r="FMC99" s="1"/>
      <c r="FMD99" s="1"/>
      <c r="FME99" s="1"/>
      <c r="FMF99" s="1"/>
      <c r="FMG99" s="1"/>
      <c r="FMH99" s="1"/>
      <c r="FMI99" s="1"/>
      <c r="FMJ99" s="1"/>
      <c r="FMK99" s="1"/>
      <c r="FML99" s="1"/>
      <c r="FMM99" s="1"/>
      <c r="FMN99" s="1"/>
      <c r="FMO99" s="1"/>
      <c r="FMP99" s="1"/>
      <c r="FMQ99" s="1"/>
      <c r="FMR99" s="1"/>
      <c r="FMS99" s="1"/>
      <c r="FMT99" s="1"/>
      <c r="FMU99" s="1"/>
      <c r="FMV99" s="1"/>
      <c r="FMW99" s="1"/>
      <c r="FMX99" s="1"/>
      <c r="FMY99" s="1"/>
      <c r="FMZ99" s="1"/>
      <c r="FNA99" s="1"/>
      <c r="FNB99" s="1"/>
      <c r="FNC99" s="1"/>
      <c r="FND99" s="1"/>
      <c r="FNE99" s="1"/>
      <c r="FNF99" s="1"/>
      <c r="FNG99" s="1"/>
      <c r="FNH99" s="1"/>
      <c r="FNI99" s="1"/>
      <c r="FNJ99" s="1"/>
      <c r="FNK99" s="1"/>
      <c r="FNL99" s="1"/>
      <c r="FNM99" s="1"/>
      <c r="FNN99" s="1"/>
      <c r="FNO99" s="1"/>
      <c r="FNP99" s="1"/>
      <c r="FNQ99" s="1"/>
      <c r="FNR99" s="1"/>
      <c r="FNS99" s="1"/>
      <c r="FNT99" s="1"/>
      <c r="FNU99" s="1"/>
      <c r="FNV99" s="1"/>
      <c r="FNW99" s="1"/>
      <c r="FNX99" s="1"/>
      <c r="FNY99" s="1"/>
      <c r="FNZ99" s="1"/>
      <c r="FOA99" s="1"/>
      <c r="FOB99" s="1"/>
      <c r="FOC99" s="1"/>
      <c r="FOD99" s="1"/>
      <c r="FOE99" s="1"/>
      <c r="FOF99" s="1"/>
      <c r="FOG99" s="1"/>
      <c r="FOH99" s="1"/>
      <c r="FOI99" s="1"/>
      <c r="FOJ99" s="1"/>
      <c r="FOK99" s="1"/>
      <c r="FOL99" s="1"/>
      <c r="FOM99" s="1"/>
      <c r="FON99" s="1"/>
      <c r="FOO99" s="1"/>
      <c r="FOP99" s="1"/>
      <c r="FOQ99" s="1"/>
      <c r="FOR99" s="1"/>
      <c r="FOS99" s="1"/>
      <c r="FOT99" s="1"/>
      <c r="FOU99" s="1"/>
      <c r="FOV99" s="1"/>
      <c r="FOW99" s="1"/>
      <c r="FOX99" s="1"/>
      <c r="FOY99" s="1"/>
      <c r="FOZ99" s="1"/>
      <c r="FPA99" s="1"/>
      <c r="FPB99" s="1"/>
      <c r="FPC99" s="1"/>
      <c r="FPD99" s="1"/>
      <c r="FPE99" s="1"/>
      <c r="FPF99" s="1"/>
      <c r="FPG99" s="1"/>
      <c r="FPH99" s="1"/>
      <c r="FPI99" s="1"/>
      <c r="FPJ99" s="1"/>
      <c r="FPK99" s="1"/>
      <c r="FPL99" s="1"/>
      <c r="FPM99" s="1"/>
      <c r="FPN99" s="1"/>
      <c r="FPO99" s="1"/>
      <c r="FPP99" s="1"/>
      <c r="FPQ99" s="1"/>
      <c r="FPR99" s="1"/>
      <c r="FPS99" s="1"/>
      <c r="FPT99" s="1"/>
      <c r="FPU99" s="1"/>
      <c r="FPV99" s="1"/>
      <c r="FPW99" s="1"/>
      <c r="FPX99" s="1"/>
      <c r="FPY99" s="1"/>
      <c r="FPZ99" s="1"/>
      <c r="FQA99" s="1"/>
      <c r="FQB99" s="1"/>
      <c r="FQC99" s="1"/>
      <c r="FQD99" s="1"/>
      <c r="FQE99" s="1"/>
      <c r="FQF99" s="1"/>
      <c r="FQG99" s="1"/>
      <c r="FQH99" s="1"/>
      <c r="FQI99" s="1"/>
      <c r="FQJ99" s="1"/>
      <c r="FQK99" s="1"/>
      <c r="FQL99" s="1"/>
      <c r="FQM99" s="1"/>
      <c r="FQN99" s="1"/>
      <c r="FQO99" s="1"/>
      <c r="FQP99" s="1"/>
      <c r="FQQ99" s="1"/>
      <c r="FQR99" s="1"/>
      <c r="FQS99" s="1"/>
      <c r="FQT99" s="1"/>
      <c r="FQU99" s="1"/>
      <c r="FQV99" s="1"/>
      <c r="FQW99" s="1"/>
      <c r="FQX99" s="1"/>
      <c r="FQY99" s="1"/>
      <c r="FQZ99" s="1"/>
      <c r="FRA99" s="1"/>
      <c r="FRB99" s="1"/>
      <c r="FRC99" s="1"/>
      <c r="FRD99" s="1"/>
      <c r="FRE99" s="1"/>
      <c r="FRF99" s="1"/>
      <c r="FRG99" s="1"/>
      <c r="FRH99" s="1"/>
      <c r="FRI99" s="1"/>
      <c r="FRJ99" s="1"/>
      <c r="FRK99" s="1"/>
      <c r="FRL99" s="1"/>
      <c r="FRM99" s="1"/>
      <c r="FRN99" s="1"/>
      <c r="FRO99" s="1"/>
      <c r="FRP99" s="1"/>
      <c r="FRQ99" s="1"/>
      <c r="FRR99" s="1"/>
      <c r="FRS99" s="1"/>
      <c r="FRT99" s="1"/>
      <c r="FRU99" s="1"/>
      <c r="FRV99" s="1"/>
      <c r="FRW99" s="1"/>
      <c r="FRX99" s="1"/>
      <c r="FRY99" s="1"/>
      <c r="FRZ99" s="1"/>
      <c r="FSA99" s="1"/>
      <c r="FSB99" s="1"/>
      <c r="FSC99" s="1"/>
      <c r="FSD99" s="1"/>
      <c r="FSE99" s="1"/>
      <c r="FSF99" s="1"/>
      <c r="FSG99" s="1"/>
      <c r="FSH99" s="1"/>
      <c r="FSI99" s="1"/>
      <c r="FSJ99" s="1"/>
      <c r="FSK99" s="1"/>
      <c r="FSL99" s="1"/>
      <c r="FSM99" s="1"/>
      <c r="FSN99" s="1"/>
      <c r="FSO99" s="1"/>
      <c r="FSP99" s="1"/>
      <c r="FSQ99" s="1"/>
      <c r="FSR99" s="1"/>
      <c r="FSS99" s="1"/>
      <c r="FST99" s="1"/>
      <c r="FSU99" s="1"/>
      <c r="FSV99" s="1"/>
      <c r="FSW99" s="1"/>
      <c r="FSX99" s="1"/>
      <c r="FSY99" s="1"/>
      <c r="FSZ99" s="1"/>
      <c r="FTA99" s="1"/>
      <c r="FTB99" s="1"/>
      <c r="FTC99" s="1"/>
      <c r="FTD99" s="1"/>
      <c r="FTE99" s="1"/>
      <c r="FTF99" s="1"/>
      <c r="FTG99" s="1"/>
      <c r="FTH99" s="1"/>
      <c r="FTI99" s="1"/>
      <c r="FTJ99" s="1"/>
      <c r="FTK99" s="1"/>
      <c r="FTL99" s="1"/>
      <c r="FTM99" s="1"/>
      <c r="FTN99" s="1"/>
      <c r="FTO99" s="1"/>
      <c r="FTP99" s="1"/>
      <c r="FTQ99" s="1"/>
      <c r="FTR99" s="1"/>
      <c r="FTS99" s="1"/>
      <c r="FTT99" s="1"/>
      <c r="FTU99" s="1"/>
      <c r="FTV99" s="1"/>
      <c r="FTW99" s="1"/>
      <c r="FTX99" s="1"/>
      <c r="FTY99" s="1"/>
      <c r="FTZ99" s="1"/>
      <c r="FUA99" s="1"/>
      <c r="FUB99" s="1"/>
      <c r="FUC99" s="1"/>
      <c r="FUD99" s="1"/>
      <c r="FUE99" s="1"/>
      <c r="FUF99" s="1"/>
      <c r="FUG99" s="1"/>
      <c r="FUH99" s="1"/>
      <c r="FUI99" s="1"/>
      <c r="FUJ99" s="1"/>
      <c r="FUK99" s="1"/>
      <c r="FUL99" s="1"/>
      <c r="FUM99" s="1"/>
      <c r="FUN99" s="1"/>
      <c r="FUO99" s="1"/>
      <c r="FUP99" s="1"/>
      <c r="FUQ99" s="1"/>
      <c r="FUR99" s="1"/>
      <c r="FUS99" s="1"/>
      <c r="FUT99" s="1"/>
      <c r="FUU99" s="1"/>
      <c r="FUV99" s="1"/>
      <c r="FUW99" s="1"/>
      <c r="FUX99" s="1"/>
      <c r="FUY99" s="1"/>
      <c r="FUZ99" s="1"/>
      <c r="FVA99" s="1"/>
      <c r="FVB99" s="1"/>
      <c r="FVC99" s="1"/>
      <c r="FVD99" s="1"/>
      <c r="FVE99" s="1"/>
      <c r="FVF99" s="1"/>
      <c r="FVG99" s="1"/>
      <c r="FVH99" s="1"/>
      <c r="FVI99" s="1"/>
      <c r="FVJ99" s="1"/>
      <c r="FVK99" s="1"/>
      <c r="FVL99" s="1"/>
      <c r="FVM99" s="1"/>
      <c r="FVN99" s="1"/>
      <c r="FVO99" s="1"/>
      <c r="FVP99" s="1"/>
      <c r="FVQ99" s="1"/>
      <c r="FVR99" s="1"/>
      <c r="FVS99" s="1"/>
      <c r="FVT99" s="1"/>
      <c r="FVU99" s="1"/>
      <c r="FVV99" s="1"/>
      <c r="FVW99" s="1"/>
      <c r="FVX99" s="1"/>
      <c r="FVY99" s="1"/>
      <c r="FVZ99" s="1"/>
      <c r="FWA99" s="1"/>
      <c r="FWB99" s="1"/>
      <c r="FWC99" s="1"/>
      <c r="FWD99" s="1"/>
      <c r="FWE99" s="1"/>
      <c r="FWF99" s="1"/>
      <c r="FWG99" s="1"/>
      <c r="FWH99" s="1"/>
      <c r="FWI99" s="1"/>
      <c r="FWJ99" s="1"/>
      <c r="FWK99" s="1"/>
      <c r="FWL99" s="1"/>
      <c r="FWM99" s="1"/>
      <c r="FWN99" s="1"/>
      <c r="FWO99" s="1"/>
      <c r="FWP99" s="1"/>
      <c r="FWQ99" s="1"/>
      <c r="FWR99" s="1"/>
      <c r="FWS99" s="1"/>
      <c r="FWT99" s="1"/>
      <c r="FWU99" s="1"/>
      <c r="FWV99" s="1"/>
      <c r="FWW99" s="1"/>
      <c r="FWX99" s="1"/>
      <c r="FWY99" s="1"/>
      <c r="FWZ99" s="1"/>
      <c r="FXA99" s="1"/>
      <c r="FXB99" s="1"/>
      <c r="FXC99" s="1"/>
      <c r="FXD99" s="1"/>
      <c r="FXE99" s="1"/>
      <c r="FXF99" s="1"/>
      <c r="FXG99" s="1"/>
      <c r="FXH99" s="1"/>
      <c r="FXI99" s="1"/>
      <c r="FXJ99" s="1"/>
      <c r="FXK99" s="1"/>
      <c r="FXL99" s="1"/>
      <c r="FXM99" s="1"/>
      <c r="FXN99" s="1"/>
      <c r="FXO99" s="1"/>
      <c r="FXP99" s="1"/>
      <c r="FXQ99" s="1"/>
      <c r="FXR99" s="1"/>
      <c r="FXS99" s="1"/>
      <c r="FXT99" s="1"/>
      <c r="FXU99" s="1"/>
      <c r="FXV99" s="1"/>
      <c r="FXW99" s="1"/>
      <c r="FXX99" s="1"/>
      <c r="FXY99" s="1"/>
      <c r="FXZ99" s="1"/>
      <c r="FYA99" s="1"/>
      <c r="FYB99" s="1"/>
      <c r="FYC99" s="1"/>
      <c r="FYD99" s="1"/>
      <c r="FYE99" s="1"/>
      <c r="FYF99" s="1"/>
      <c r="FYG99" s="1"/>
      <c r="FYH99" s="1"/>
      <c r="FYI99" s="1"/>
      <c r="FYJ99" s="1"/>
      <c r="FYK99" s="1"/>
      <c r="FYL99" s="1"/>
      <c r="FYM99" s="1"/>
      <c r="FYN99" s="1"/>
      <c r="FYO99" s="1"/>
      <c r="FYP99" s="1"/>
      <c r="FYQ99" s="1"/>
      <c r="FYR99" s="1"/>
      <c r="FYS99" s="1"/>
      <c r="FYT99" s="1"/>
      <c r="FYU99" s="1"/>
      <c r="FYV99" s="1"/>
      <c r="FYW99" s="1"/>
      <c r="FYX99" s="1"/>
      <c r="FYY99" s="1"/>
      <c r="FYZ99" s="1"/>
      <c r="FZA99" s="1"/>
      <c r="FZB99" s="1"/>
      <c r="FZC99" s="1"/>
      <c r="FZD99" s="1"/>
      <c r="FZE99" s="1"/>
      <c r="FZF99" s="1"/>
      <c r="FZG99" s="1"/>
      <c r="FZH99" s="1"/>
      <c r="FZI99" s="1"/>
      <c r="FZJ99" s="1"/>
      <c r="FZK99" s="1"/>
      <c r="FZL99" s="1"/>
      <c r="FZM99" s="1"/>
      <c r="FZN99" s="1"/>
      <c r="FZO99" s="1"/>
      <c r="FZP99" s="1"/>
      <c r="FZQ99" s="1"/>
      <c r="FZR99" s="1"/>
      <c r="FZS99" s="1"/>
      <c r="FZT99" s="1"/>
      <c r="FZU99" s="1"/>
      <c r="FZV99" s="1"/>
      <c r="FZW99" s="1"/>
      <c r="FZX99" s="1"/>
      <c r="FZY99" s="1"/>
      <c r="FZZ99" s="1"/>
      <c r="GAA99" s="1"/>
      <c r="GAB99" s="1"/>
      <c r="GAC99" s="1"/>
      <c r="GAD99" s="1"/>
      <c r="GAE99" s="1"/>
      <c r="GAF99" s="1"/>
      <c r="GAG99" s="1"/>
      <c r="GAH99" s="1"/>
      <c r="GAI99" s="1"/>
      <c r="GAJ99" s="1"/>
      <c r="GAK99" s="1"/>
      <c r="GAL99" s="1"/>
      <c r="GAM99" s="1"/>
      <c r="GAN99" s="1"/>
      <c r="GAO99" s="1"/>
      <c r="GAP99" s="1"/>
      <c r="GAQ99" s="1"/>
      <c r="GAR99" s="1"/>
      <c r="GAS99" s="1"/>
      <c r="GAT99" s="1"/>
      <c r="GAU99" s="1"/>
      <c r="GAV99" s="1"/>
      <c r="GAW99" s="1"/>
      <c r="GAX99" s="1"/>
      <c r="GAY99" s="1"/>
      <c r="GAZ99" s="1"/>
      <c r="GBA99" s="1"/>
      <c r="GBB99" s="1"/>
      <c r="GBC99" s="1"/>
      <c r="GBD99" s="1"/>
      <c r="GBE99" s="1"/>
      <c r="GBF99" s="1"/>
      <c r="GBG99" s="1"/>
      <c r="GBH99" s="1"/>
      <c r="GBI99" s="1"/>
      <c r="GBJ99" s="1"/>
      <c r="GBK99" s="1"/>
      <c r="GBL99" s="1"/>
      <c r="GBM99" s="1"/>
      <c r="GBN99" s="1"/>
      <c r="GBO99" s="1"/>
      <c r="GBP99" s="1"/>
      <c r="GBQ99" s="1"/>
      <c r="GBR99" s="1"/>
      <c r="GBS99" s="1"/>
      <c r="GBT99" s="1"/>
      <c r="GBU99" s="1"/>
      <c r="GBV99" s="1"/>
      <c r="GBW99" s="1"/>
      <c r="GBX99" s="1"/>
      <c r="GBY99" s="1"/>
      <c r="GBZ99" s="1"/>
      <c r="GCA99" s="1"/>
      <c r="GCB99" s="1"/>
      <c r="GCC99" s="1"/>
      <c r="GCD99" s="1"/>
      <c r="GCE99" s="1"/>
      <c r="GCF99" s="1"/>
      <c r="GCG99" s="1"/>
      <c r="GCH99" s="1"/>
      <c r="GCI99" s="1"/>
      <c r="GCJ99" s="1"/>
      <c r="GCK99" s="1"/>
      <c r="GCL99" s="1"/>
      <c r="GCM99" s="1"/>
      <c r="GCN99" s="1"/>
      <c r="GCO99" s="1"/>
      <c r="GCP99" s="1"/>
      <c r="GCQ99" s="1"/>
      <c r="GCR99" s="1"/>
      <c r="GCS99" s="1"/>
      <c r="GCT99" s="1"/>
      <c r="GCU99" s="1"/>
      <c r="GCV99" s="1"/>
      <c r="GCW99" s="1"/>
      <c r="GCX99" s="1"/>
      <c r="GCY99" s="1"/>
      <c r="GCZ99" s="1"/>
      <c r="GDA99" s="1"/>
      <c r="GDB99" s="1"/>
      <c r="GDC99" s="1"/>
      <c r="GDD99" s="1"/>
      <c r="GDE99" s="1"/>
      <c r="GDF99" s="1"/>
      <c r="GDG99" s="1"/>
      <c r="GDH99" s="1"/>
      <c r="GDI99" s="1"/>
      <c r="GDJ99" s="1"/>
      <c r="GDK99" s="1"/>
      <c r="GDL99" s="1"/>
      <c r="GDM99" s="1"/>
      <c r="GDN99" s="1"/>
      <c r="GDO99" s="1"/>
      <c r="GDP99" s="1"/>
      <c r="GDQ99" s="1"/>
      <c r="GDR99" s="1"/>
      <c r="GDS99" s="1"/>
      <c r="GDT99" s="1"/>
      <c r="GDU99" s="1"/>
      <c r="GDV99" s="1"/>
      <c r="GDW99" s="1"/>
      <c r="GDX99" s="1"/>
      <c r="GDY99" s="1"/>
      <c r="GDZ99" s="1"/>
      <c r="GEA99" s="1"/>
      <c r="GEB99" s="1"/>
      <c r="GEC99" s="1"/>
      <c r="GED99" s="1"/>
      <c r="GEE99" s="1"/>
      <c r="GEF99" s="1"/>
      <c r="GEG99" s="1"/>
      <c r="GEH99" s="1"/>
      <c r="GEI99" s="1"/>
      <c r="GEJ99" s="1"/>
      <c r="GEK99" s="1"/>
      <c r="GEL99" s="1"/>
      <c r="GEM99" s="1"/>
      <c r="GEN99" s="1"/>
      <c r="GEO99" s="1"/>
      <c r="GEP99" s="1"/>
      <c r="GEQ99" s="1"/>
      <c r="GER99" s="1"/>
      <c r="GES99" s="1"/>
      <c r="GET99" s="1"/>
      <c r="GEU99" s="1"/>
      <c r="GEV99" s="1"/>
      <c r="GEW99" s="1"/>
      <c r="GEX99" s="1"/>
      <c r="GEY99" s="1"/>
      <c r="GEZ99" s="1"/>
      <c r="GFA99" s="1"/>
      <c r="GFB99" s="1"/>
      <c r="GFC99" s="1"/>
      <c r="GFD99" s="1"/>
      <c r="GFE99" s="1"/>
      <c r="GFF99" s="1"/>
      <c r="GFG99" s="1"/>
      <c r="GFH99" s="1"/>
      <c r="GFI99" s="1"/>
      <c r="GFJ99" s="1"/>
      <c r="GFK99" s="1"/>
      <c r="GFL99" s="1"/>
      <c r="GFM99" s="1"/>
      <c r="GFN99" s="1"/>
      <c r="GFO99" s="1"/>
      <c r="GFP99" s="1"/>
      <c r="GFQ99" s="1"/>
      <c r="GFR99" s="1"/>
      <c r="GFS99" s="1"/>
      <c r="GFT99" s="1"/>
      <c r="GFU99" s="1"/>
      <c r="GFV99" s="1"/>
      <c r="GFW99" s="1"/>
      <c r="GFX99" s="1"/>
      <c r="GFY99" s="1"/>
      <c r="GFZ99" s="1"/>
      <c r="GGA99" s="1"/>
      <c r="GGB99" s="1"/>
      <c r="GGC99" s="1"/>
      <c r="GGD99" s="1"/>
      <c r="GGE99" s="1"/>
      <c r="GGF99" s="1"/>
      <c r="GGG99" s="1"/>
      <c r="GGH99" s="1"/>
      <c r="GGI99" s="1"/>
      <c r="GGJ99" s="1"/>
      <c r="GGK99" s="1"/>
      <c r="GGL99" s="1"/>
      <c r="GGM99" s="1"/>
      <c r="GGN99" s="1"/>
      <c r="GGO99" s="1"/>
      <c r="GGP99" s="1"/>
      <c r="GGQ99" s="1"/>
      <c r="GGR99" s="1"/>
      <c r="GGS99" s="1"/>
      <c r="GGT99" s="1"/>
      <c r="GGU99" s="1"/>
      <c r="GGV99" s="1"/>
      <c r="GGW99" s="1"/>
      <c r="GGX99" s="1"/>
      <c r="GGY99" s="1"/>
      <c r="GGZ99" s="1"/>
      <c r="GHA99" s="1"/>
      <c r="GHB99" s="1"/>
      <c r="GHC99" s="1"/>
      <c r="GHD99" s="1"/>
      <c r="GHE99" s="1"/>
      <c r="GHF99" s="1"/>
      <c r="GHG99" s="1"/>
      <c r="GHH99" s="1"/>
      <c r="GHI99" s="1"/>
      <c r="GHJ99" s="1"/>
      <c r="GHK99" s="1"/>
      <c r="GHL99" s="1"/>
      <c r="GHM99" s="1"/>
      <c r="GHN99" s="1"/>
      <c r="GHO99" s="1"/>
      <c r="GHP99" s="1"/>
      <c r="GHQ99" s="1"/>
      <c r="GHR99" s="1"/>
      <c r="GHS99" s="1"/>
      <c r="GHT99" s="1"/>
      <c r="GHU99" s="1"/>
      <c r="GHV99" s="1"/>
      <c r="GHW99" s="1"/>
      <c r="GHX99" s="1"/>
      <c r="GHY99" s="1"/>
      <c r="GHZ99" s="1"/>
      <c r="GIA99" s="1"/>
      <c r="GIB99" s="1"/>
      <c r="GIC99" s="1"/>
      <c r="GID99" s="1"/>
      <c r="GIE99" s="1"/>
      <c r="GIF99" s="1"/>
      <c r="GIG99" s="1"/>
      <c r="GIH99" s="1"/>
      <c r="GII99" s="1"/>
      <c r="GIJ99" s="1"/>
      <c r="GIK99" s="1"/>
      <c r="GIL99" s="1"/>
      <c r="GIM99" s="1"/>
      <c r="GIN99" s="1"/>
      <c r="GIO99" s="1"/>
      <c r="GIP99" s="1"/>
      <c r="GIQ99" s="1"/>
      <c r="GIR99" s="1"/>
      <c r="GIS99" s="1"/>
      <c r="GIT99" s="1"/>
      <c r="GIU99" s="1"/>
      <c r="GIV99" s="1"/>
      <c r="GIW99" s="1"/>
      <c r="GIX99" s="1"/>
      <c r="GIY99" s="1"/>
      <c r="GIZ99" s="1"/>
      <c r="GJA99" s="1"/>
      <c r="GJB99" s="1"/>
      <c r="GJC99" s="1"/>
      <c r="GJD99" s="1"/>
      <c r="GJE99" s="1"/>
      <c r="GJF99" s="1"/>
      <c r="GJG99" s="1"/>
      <c r="GJH99" s="1"/>
      <c r="GJI99" s="1"/>
      <c r="GJJ99" s="1"/>
      <c r="GJK99" s="1"/>
      <c r="GJL99" s="1"/>
      <c r="GJM99" s="1"/>
      <c r="GJN99" s="1"/>
      <c r="GJO99" s="1"/>
      <c r="GJP99" s="1"/>
      <c r="GJQ99" s="1"/>
      <c r="GJR99" s="1"/>
      <c r="GJS99" s="1"/>
      <c r="GJT99" s="1"/>
      <c r="GJU99" s="1"/>
      <c r="GJV99" s="1"/>
      <c r="GJW99" s="1"/>
      <c r="GJX99" s="1"/>
      <c r="GJY99" s="1"/>
      <c r="GJZ99" s="1"/>
      <c r="GKA99" s="1"/>
      <c r="GKB99" s="1"/>
      <c r="GKC99" s="1"/>
      <c r="GKD99" s="1"/>
      <c r="GKE99" s="1"/>
      <c r="GKF99" s="1"/>
      <c r="GKG99" s="1"/>
      <c r="GKH99" s="1"/>
      <c r="GKI99" s="1"/>
      <c r="GKJ99" s="1"/>
      <c r="GKK99" s="1"/>
      <c r="GKL99" s="1"/>
      <c r="GKM99" s="1"/>
      <c r="GKN99" s="1"/>
      <c r="GKO99" s="1"/>
      <c r="GKP99" s="1"/>
      <c r="GKQ99" s="1"/>
      <c r="GKR99" s="1"/>
      <c r="GKS99" s="1"/>
      <c r="GKT99" s="1"/>
      <c r="GKU99" s="1"/>
      <c r="GKV99" s="1"/>
      <c r="GKW99" s="1"/>
      <c r="GKX99" s="1"/>
      <c r="GKY99" s="1"/>
      <c r="GKZ99" s="1"/>
      <c r="GLA99" s="1"/>
      <c r="GLB99" s="1"/>
      <c r="GLC99" s="1"/>
      <c r="GLD99" s="1"/>
      <c r="GLE99" s="1"/>
      <c r="GLF99" s="1"/>
      <c r="GLG99" s="1"/>
      <c r="GLH99" s="1"/>
      <c r="GLI99" s="1"/>
      <c r="GLJ99" s="1"/>
      <c r="GLK99" s="1"/>
      <c r="GLL99" s="1"/>
      <c r="GLM99" s="1"/>
      <c r="GLN99" s="1"/>
      <c r="GLO99" s="1"/>
      <c r="GLP99" s="1"/>
      <c r="GLQ99" s="1"/>
      <c r="GLR99" s="1"/>
      <c r="GLS99" s="1"/>
      <c r="GLT99" s="1"/>
      <c r="GLU99" s="1"/>
      <c r="GLV99" s="1"/>
      <c r="GLW99" s="1"/>
      <c r="GLX99" s="1"/>
      <c r="GLY99" s="1"/>
      <c r="GLZ99" s="1"/>
      <c r="GMA99" s="1"/>
      <c r="GMB99" s="1"/>
      <c r="GMC99" s="1"/>
      <c r="GMD99" s="1"/>
      <c r="GME99" s="1"/>
      <c r="GMF99" s="1"/>
      <c r="GMG99" s="1"/>
      <c r="GMH99" s="1"/>
      <c r="GMI99" s="1"/>
      <c r="GMJ99" s="1"/>
      <c r="GMK99" s="1"/>
      <c r="GML99" s="1"/>
      <c r="GMM99" s="1"/>
      <c r="GMN99" s="1"/>
      <c r="GMO99" s="1"/>
      <c r="GMP99" s="1"/>
      <c r="GMQ99" s="1"/>
      <c r="GMR99" s="1"/>
      <c r="GMS99" s="1"/>
      <c r="GMT99" s="1"/>
      <c r="GMU99" s="1"/>
      <c r="GMV99" s="1"/>
      <c r="GMW99" s="1"/>
      <c r="GMX99" s="1"/>
      <c r="GMY99" s="1"/>
      <c r="GMZ99" s="1"/>
      <c r="GNA99" s="1"/>
      <c r="GNB99" s="1"/>
      <c r="GNC99" s="1"/>
      <c r="GND99" s="1"/>
      <c r="GNE99" s="1"/>
      <c r="GNF99" s="1"/>
      <c r="GNG99" s="1"/>
      <c r="GNH99" s="1"/>
      <c r="GNI99" s="1"/>
      <c r="GNJ99" s="1"/>
      <c r="GNK99" s="1"/>
      <c r="GNL99" s="1"/>
      <c r="GNM99" s="1"/>
      <c r="GNN99" s="1"/>
      <c r="GNO99" s="1"/>
      <c r="GNP99" s="1"/>
      <c r="GNQ99" s="1"/>
      <c r="GNR99" s="1"/>
      <c r="GNS99" s="1"/>
      <c r="GNT99" s="1"/>
      <c r="GNU99" s="1"/>
      <c r="GNV99" s="1"/>
      <c r="GNW99" s="1"/>
      <c r="GNX99" s="1"/>
      <c r="GNY99" s="1"/>
      <c r="GNZ99" s="1"/>
      <c r="GOA99" s="1"/>
      <c r="GOB99" s="1"/>
      <c r="GOC99" s="1"/>
      <c r="GOD99" s="1"/>
      <c r="GOE99" s="1"/>
      <c r="GOF99" s="1"/>
      <c r="GOG99" s="1"/>
      <c r="GOH99" s="1"/>
      <c r="GOI99" s="1"/>
      <c r="GOJ99" s="1"/>
      <c r="GOK99" s="1"/>
      <c r="GOL99" s="1"/>
      <c r="GOM99" s="1"/>
      <c r="GON99" s="1"/>
      <c r="GOO99" s="1"/>
      <c r="GOP99" s="1"/>
      <c r="GOQ99" s="1"/>
      <c r="GOR99" s="1"/>
      <c r="GOS99" s="1"/>
      <c r="GOT99" s="1"/>
      <c r="GOU99" s="1"/>
      <c r="GOV99" s="1"/>
      <c r="GOW99" s="1"/>
      <c r="GOX99" s="1"/>
      <c r="GOY99" s="1"/>
      <c r="GOZ99" s="1"/>
      <c r="GPA99" s="1"/>
      <c r="GPB99" s="1"/>
      <c r="GPC99" s="1"/>
      <c r="GPD99" s="1"/>
      <c r="GPE99" s="1"/>
      <c r="GPF99" s="1"/>
      <c r="GPG99" s="1"/>
      <c r="GPH99" s="1"/>
      <c r="GPI99" s="1"/>
      <c r="GPJ99" s="1"/>
      <c r="GPK99" s="1"/>
      <c r="GPL99" s="1"/>
      <c r="GPM99" s="1"/>
      <c r="GPN99" s="1"/>
      <c r="GPO99" s="1"/>
      <c r="GPP99" s="1"/>
      <c r="GPQ99" s="1"/>
      <c r="GPR99" s="1"/>
      <c r="GPS99" s="1"/>
      <c r="GPT99" s="1"/>
      <c r="GPU99" s="1"/>
      <c r="GPV99" s="1"/>
      <c r="GPW99" s="1"/>
      <c r="GPX99" s="1"/>
      <c r="GPY99" s="1"/>
      <c r="GPZ99" s="1"/>
      <c r="GQA99" s="1"/>
      <c r="GQB99" s="1"/>
      <c r="GQC99" s="1"/>
      <c r="GQD99" s="1"/>
      <c r="GQE99" s="1"/>
      <c r="GQF99" s="1"/>
      <c r="GQG99" s="1"/>
      <c r="GQH99" s="1"/>
      <c r="GQI99" s="1"/>
      <c r="GQJ99" s="1"/>
      <c r="GQK99" s="1"/>
      <c r="GQL99" s="1"/>
      <c r="GQM99" s="1"/>
      <c r="GQN99" s="1"/>
      <c r="GQO99" s="1"/>
      <c r="GQP99" s="1"/>
      <c r="GQQ99" s="1"/>
      <c r="GQR99" s="1"/>
      <c r="GQS99" s="1"/>
      <c r="GQT99" s="1"/>
      <c r="GQU99" s="1"/>
      <c r="GQV99" s="1"/>
      <c r="GQW99" s="1"/>
      <c r="GQX99" s="1"/>
      <c r="GQY99" s="1"/>
      <c r="GQZ99" s="1"/>
      <c r="GRA99" s="1"/>
      <c r="GRB99" s="1"/>
      <c r="GRC99" s="1"/>
      <c r="GRD99" s="1"/>
      <c r="GRE99" s="1"/>
      <c r="GRF99" s="1"/>
      <c r="GRG99" s="1"/>
      <c r="GRH99" s="1"/>
      <c r="GRI99" s="1"/>
      <c r="GRJ99" s="1"/>
      <c r="GRK99" s="1"/>
      <c r="GRL99" s="1"/>
      <c r="GRM99" s="1"/>
      <c r="GRN99" s="1"/>
      <c r="GRO99" s="1"/>
      <c r="GRP99" s="1"/>
      <c r="GRQ99" s="1"/>
      <c r="GRR99" s="1"/>
      <c r="GRS99" s="1"/>
      <c r="GRT99" s="1"/>
      <c r="GRU99" s="1"/>
      <c r="GRV99" s="1"/>
      <c r="GRW99" s="1"/>
      <c r="GRX99" s="1"/>
      <c r="GRY99" s="1"/>
      <c r="GRZ99" s="1"/>
      <c r="GSA99" s="1"/>
      <c r="GSB99" s="1"/>
      <c r="GSC99" s="1"/>
      <c r="GSD99" s="1"/>
      <c r="GSE99" s="1"/>
      <c r="GSF99" s="1"/>
      <c r="GSG99" s="1"/>
      <c r="GSH99" s="1"/>
      <c r="GSI99" s="1"/>
      <c r="GSJ99" s="1"/>
      <c r="GSK99" s="1"/>
      <c r="GSL99" s="1"/>
      <c r="GSM99" s="1"/>
      <c r="GSN99" s="1"/>
      <c r="GSO99" s="1"/>
      <c r="GSP99" s="1"/>
      <c r="GSQ99" s="1"/>
      <c r="GSR99" s="1"/>
      <c r="GSS99" s="1"/>
      <c r="GST99" s="1"/>
      <c r="GSU99" s="1"/>
      <c r="GSV99" s="1"/>
      <c r="GSW99" s="1"/>
      <c r="GSX99" s="1"/>
      <c r="GSY99" s="1"/>
      <c r="GSZ99" s="1"/>
      <c r="GTA99" s="1"/>
      <c r="GTB99" s="1"/>
      <c r="GTC99" s="1"/>
      <c r="GTD99" s="1"/>
      <c r="GTE99" s="1"/>
      <c r="GTF99" s="1"/>
      <c r="GTG99" s="1"/>
      <c r="GTH99" s="1"/>
      <c r="GTI99" s="1"/>
      <c r="GTJ99" s="1"/>
      <c r="GTK99" s="1"/>
      <c r="GTL99" s="1"/>
      <c r="GTM99" s="1"/>
      <c r="GTN99" s="1"/>
      <c r="GTO99" s="1"/>
      <c r="GTP99" s="1"/>
      <c r="GTQ99" s="1"/>
      <c r="GTR99" s="1"/>
      <c r="GTS99" s="1"/>
      <c r="GTT99" s="1"/>
      <c r="GTU99" s="1"/>
      <c r="GTV99" s="1"/>
      <c r="GTW99" s="1"/>
      <c r="GTX99" s="1"/>
      <c r="GTY99" s="1"/>
      <c r="GTZ99" s="1"/>
      <c r="GUA99" s="1"/>
      <c r="GUB99" s="1"/>
      <c r="GUC99" s="1"/>
      <c r="GUD99" s="1"/>
      <c r="GUE99" s="1"/>
      <c r="GUF99" s="1"/>
      <c r="GUG99" s="1"/>
      <c r="GUH99" s="1"/>
      <c r="GUI99" s="1"/>
      <c r="GUJ99" s="1"/>
      <c r="GUK99" s="1"/>
      <c r="GUL99" s="1"/>
      <c r="GUM99" s="1"/>
      <c r="GUN99" s="1"/>
      <c r="GUO99" s="1"/>
      <c r="GUP99" s="1"/>
      <c r="GUQ99" s="1"/>
      <c r="GUR99" s="1"/>
      <c r="GUS99" s="1"/>
      <c r="GUT99" s="1"/>
      <c r="GUU99" s="1"/>
      <c r="GUV99" s="1"/>
      <c r="GUW99" s="1"/>
      <c r="GUX99" s="1"/>
      <c r="GUY99" s="1"/>
      <c r="GUZ99" s="1"/>
      <c r="GVA99" s="1"/>
      <c r="GVB99" s="1"/>
      <c r="GVC99" s="1"/>
      <c r="GVD99" s="1"/>
      <c r="GVE99" s="1"/>
      <c r="GVF99" s="1"/>
      <c r="GVG99" s="1"/>
      <c r="GVH99" s="1"/>
      <c r="GVI99" s="1"/>
      <c r="GVJ99" s="1"/>
      <c r="GVK99" s="1"/>
      <c r="GVL99" s="1"/>
      <c r="GVM99" s="1"/>
      <c r="GVN99" s="1"/>
      <c r="GVO99" s="1"/>
      <c r="GVP99" s="1"/>
      <c r="GVQ99" s="1"/>
      <c r="GVR99" s="1"/>
      <c r="GVS99" s="1"/>
      <c r="GVT99" s="1"/>
      <c r="GVU99" s="1"/>
      <c r="GVV99" s="1"/>
      <c r="GVW99" s="1"/>
      <c r="GVX99" s="1"/>
      <c r="GVY99" s="1"/>
      <c r="GVZ99" s="1"/>
      <c r="GWA99" s="1"/>
      <c r="GWB99" s="1"/>
      <c r="GWC99" s="1"/>
      <c r="GWD99" s="1"/>
      <c r="GWE99" s="1"/>
      <c r="GWF99" s="1"/>
      <c r="GWG99" s="1"/>
      <c r="GWH99" s="1"/>
      <c r="GWI99" s="1"/>
      <c r="GWJ99" s="1"/>
      <c r="GWK99" s="1"/>
      <c r="GWL99" s="1"/>
      <c r="GWM99" s="1"/>
      <c r="GWN99" s="1"/>
      <c r="GWO99" s="1"/>
      <c r="GWP99" s="1"/>
      <c r="GWQ99" s="1"/>
      <c r="GWR99" s="1"/>
      <c r="GWS99" s="1"/>
      <c r="GWT99" s="1"/>
      <c r="GWU99" s="1"/>
      <c r="GWV99" s="1"/>
      <c r="GWW99" s="1"/>
      <c r="GWX99" s="1"/>
      <c r="GWY99" s="1"/>
      <c r="GWZ99" s="1"/>
      <c r="GXA99" s="1"/>
      <c r="GXB99" s="1"/>
      <c r="GXC99" s="1"/>
      <c r="GXD99" s="1"/>
      <c r="GXE99" s="1"/>
      <c r="GXF99" s="1"/>
      <c r="GXG99" s="1"/>
      <c r="GXH99" s="1"/>
      <c r="GXI99" s="1"/>
      <c r="GXJ99" s="1"/>
      <c r="GXK99" s="1"/>
      <c r="GXL99" s="1"/>
      <c r="GXM99" s="1"/>
      <c r="GXN99" s="1"/>
      <c r="GXO99" s="1"/>
      <c r="GXP99" s="1"/>
      <c r="GXQ99" s="1"/>
      <c r="GXR99" s="1"/>
      <c r="GXS99" s="1"/>
      <c r="GXT99" s="1"/>
      <c r="GXU99" s="1"/>
      <c r="GXV99" s="1"/>
      <c r="GXW99" s="1"/>
      <c r="GXX99" s="1"/>
      <c r="GXY99" s="1"/>
      <c r="GXZ99" s="1"/>
      <c r="GYA99" s="1"/>
      <c r="GYB99" s="1"/>
      <c r="GYC99" s="1"/>
      <c r="GYD99" s="1"/>
      <c r="GYE99" s="1"/>
      <c r="GYF99" s="1"/>
      <c r="GYG99" s="1"/>
      <c r="GYH99" s="1"/>
      <c r="GYI99" s="1"/>
      <c r="GYJ99" s="1"/>
      <c r="GYK99" s="1"/>
      <c r="GYL99" s="1"/>
      <c r="GYM99" s="1"/>
      <c r="GYN99" s="1"/>
      <c r="GYO99" s="1"/>
      <c r="GYP99" s="1"/>
      <c r="GYQ99" s="1"/>
      <c r="GYR99" s="1"/>
      <c r="GYS99" s="1"/>
      <c r="GYT99" s="1"/>
      <c r="GYU99" s="1"/>
      <c r="GYV99" s="1"/>
      <c r="GYW99" s="1"/>
      <c r="GYX99" s="1"/>
      <c r="GYY99" s="1"/>
      <c r="GYZ99" s="1"/>
      <c r="GZA99" s="1"/>
      <c r="GZB99" s="1"/>
      <c r="GZC99" s="1"/>
      <c r="GZD99" s="1"/>
      <c r="GZE99" s="1"/>
      <c r="GZF99" s="1"/>
      <c r="GZG99" s="1"/>
      <c r="GZH99" s="1"/>
      <c r="GZI99" s="1"/>
      <c r="GZJ99" s="1"/>
      <c r="GZK99" s="1"/>
      <c r="GZL99" s="1"/>
      <c r="GZM99" s="1"/>
      <c r="GZN99" s="1"/>
      <c r="GZO99" s="1"/>
      <c r="GZP99" s="1"/>
      <c r="GZQ99" s="1"/>
      <c r="GZR99" s="1"/>
      <c r="GZS99" s="1"/>
      <c r="GZT99" s="1"/>
      <c r="GZU99" s="1"/>
      <c r="GZV99" s="1"/>
      <c r="GZW99" s="1"/>
      <c r="GZX99" s="1"/>
      <c r="GZY99" s="1"/>
      <c r="GZZ99" s="1"/>
      <c r="HAA99" s="1"/>
      <c r="HAB99" s="1"/>
      <c r="HAC99" s="1"/>
      <c r="HAD99" s="1"/>
      <c r="HAE99" s="1"/>
      <c r="HAF99" s="1"/>
      <c r="HAG99" s="1"/>
      <c r="HAH99" s="1"/>
      <c r="HAI99" s="1"/>
      <c r="HAJ99" s="1"/>
      <c r="HAK99" s="1"/>
      <c r="HAL99" s="1"/>
      <c r="HAM99" s="1"/>
      <c r="HAN99" s="1"/>
      <c r="HAO99" s="1"/>
      <c r="HAP99" s="1"/>
      <c r="HAQ99" s="1"/>
      <c r="HAR99" s="1"/>
      <c r="HAS99" s="1"/>
      <c r="HAT99" s="1"/>
      <c r="HAU99" s="1"/>
      <c r="HAV99" s="1"/>
      <c r="HAW99" s="1"/>
      <c r="HAX99" s="1"/>
      <c r="HAY99" s="1"/>
      <c r="HAZ99" s="1"/>
      <c r="HBA99" s="1"/>
      <c r="HBB99" s="1"/>
      <c r="HBC99" s="1"/>
      <c r="HBD99" s="1"/>
      <c r="HBE99" s="1"/>
      <c r="HBF99" s="1"/>
      <c r="HBG99" s="1"/>
      <c r="HBH99" s="1"/>
      <c r="HBI99" s="1"/>
      <c r="HBJ99" s="1"/>
      <c r="HBK99" s="1"/>
      <c r="HBL99" s="1"/>
      <c r="HBM99" s="1"/>
      <c r="HBN99" s="1"/>
      <c r="HBO99" s="1"/>
      <c r="HBP99" s="1"/>
      <c r="HBQ99" s="1"/>
      <c r="HBR99" s="1"/>
      <c r="HBS99" s="1"/>
      <c r="HBT99" s="1"/>
      <c r="HBU99" s="1"/>
      <c r="HBV99" s="1"/>
      <c r="HBW99" s="1"/>
      <c r="HBX99" s="1"/>
      <c r="HBY99" s="1"/>
      <c r="HBZ99" s="1"/>
      <c r="HCA99" s="1"/>
      <c r="HCB99" s="1"/>
      <c r="HCC99" s="1"/>
      <c r="HCD99" s="1"/>
      <c r="HCE99" s="1"/>
      <c r="HCF99" s="1"/>
      <c r="HCG99" s="1"/>
      <c r="HCH99" s="1"/>
      <c r="HCI99" s="1"/>
      <c r="HCJ99" s="1"/>
      <c r="HCK99" s="1"/>
      <c r="HCL99" s="1"/>
      <c r="HCM99" s="1"/>
      <c r="HCN99" s="1"/>
      <c r="HCO99" s="1"/>
      <c r="HCP99" s="1"/>
      <c r="HCQ99" s="1"/>
      <c r="HCR99" s="1"/>
      <c r="HCS99" s="1"/>
      <c r="HCT99" s="1"/>
      <c r="HCU99" s="1"/>
      <c r="HCV99" s="1"/>
      <c r="HCW99" s="1"/>
      <c r="HCX99" s="1"/>
      <c r="HCY99" s="1"/>
      <c r="HCZ99" s="1"/>
      <c r="HDA99" s="1"/>
      <c r="HDB99" s="1"/>
      <c r="HDC99" s="1"/>
      <c r="HDD99" s="1"/>
      <c r="HDE99" s="1"/>
      <c r="HDF99" s="1"/>
      <c r="HDG99" s="1"/>
      <c r="HDH99" s="1"/>
      <c r="HDI99" s="1"/>
      <c r="HDJ99" s="1"/>
      <c r="HDK99" s="1"/>
      <c r="HDL99" s="1"/>
      <c r="HDM99" s="1"/>
      <c r="HDN99" s="1"/>
      <c r="HDO99" s="1"/>
      <c r="HDP99" s="1"/>
      <c r="HDQ99" s="1"/>
      <c r="HDR99" s="1"/>
      <c r="HDS99" s="1"/>
      <c r="HDT99" s="1"/>
      <c r="HDU99" s="1"/>
      <c r="HDV99" s="1"/>
      <c r="HDW99" s="1"/>
      <c r="HDX99" s="1"/>
      <c r="HDY99" s="1"/>
      <c r="HDZ99" s="1"/>
      <c r="HEA99" s="1"/>
      <c r="HEB99" s="1"/>
      <c r="HEC99" s="1"/>
      <c r="HED99" s="1"/>
      <c r="HEE99" s="1"/>
      <c r="HEF99" s="1"/>
      <c r="HEG99" s="1"/>
      <c r="HEH99" s="1"/>
      <c r="HEI99" s="1"/>
      <c r="HEJ99" s="1"/>
      <c r="HEK99" s="1"/>
      <c r="HEL99" s="1"/>
      <c r="HEM99" s="1"/>
      <c r="HEN99" s="1"/>
      <c r="HEO99" s="1"/>
      <c r="HEP99" s="1"/>
      <c r="HEQ99" s="1"/>
      <c r="HER99" s="1"/>
      <c r="HES99" s="1"/>
      <c r="HET99" s="1"/>
      <c r="HEU99" s="1"/>
      <c r="HEV99" s="1"/>
      <c r="HEW99" s="1"/>
      <c r="HEX99" s="1"/>
      <c r="HEY99" s="1"/>
      <c r="HEZ99" s="1"/>
      <c r="HFA99" s="1"/>
      <c r="HFB99" s="1"/>
      <c r="HFC99" s="1"/>
      <c r="HFD99" s="1"/>
      <c r="HFE99" s="1"/>
      <c r="HFF99" s="1"/>
      <c r="HFG99" s="1"/>
      <c r="HFH99" s="1"/>
      <c r="HFI99" s="1"/>
      <c r="HFJ99" s="1"/>
      <c r="HFK99" s="1"/>
      <c r="HFL99" s="1"/>
      <c r="HFM99" s="1"/>
      <c r="HFN99" s="1"/>
      <c r="HFO99" s="1"/>
      <c r="HFP99" s="1"/>
      <c r="HFQ99" s="1"/>
      <c r="HFR99" s="1"/>
      <c r="HFS99" s="1"/>
      <c r="HFT99" s="1"/>
      <c r="HFU99" s="1"/>
      <c r="HFV99" s="1"/>
      <c r="HFW99" s="1"/>
      <c r="HFX99" s="1"/>
      <c r="HFY99" s="1"/>
      <c r="HFZ99" s="1"/>
      <c r="HGA99" s="1"/>
      <c r="HGB99" s="1"/>
      <c r="HGC99" s="1"/>
      <c r="HGD99" s="1"/>
      <c r="HGE99" s="1"/>
      <c r="HGF99" s="1"/>
      <c r="HGG99" s="1"/>
      <c r="HGH99" s="1"/>
      <c r="HGI99" s="1"/>
      <c r="HGJ99" s="1"/>
      <c r="HGK99" s="1"/>
      <c r="HGL99" s="1"/>
      <c r="HGM99" s="1"/>
      <c r="HGN99" s="1"/>
      <c r="HGO99" s="1"/>
      <c r="HGP99" s="1"/>
      <c r="HGQ99" s="1"/>
      <c r="HGR99" s="1"/>
      <c r="HGS99" s="1"/>
      <c r="HGT99" s="1"/>
      <c r="HGU99" s="1"/>
      <c r="HGV99" s="1"/>
      <c r="HGW99" s="1"/>
      <c r="HGX99" s="1"/>
      <c r="HGY99" s="1"/>
      <c r="HGZ99" s="1"/>
      <c r="HHA99" s="1"/>
      <c r="HHB99" s="1"/>
      <c r="HHC99" s="1"/>
      <c r="HHD99" s="1"/>
      <c r="HHE99" s="1"/>
      <c r="HHF99" s="1"/>
      <c r="HHG99" s="1"/>
      <c r="HHH99" s="1"/>
      <c r="HHI99" s="1"/>
      <c r="HHJ99" s="1"/>
      <c r="HHK99" s="1"/>
      <c r="HHL99" s="1"/>
      <c r="HHM99" s="1"/>
      <c r="HHN99" s="1"/>
      <c r="HHO99" s="1"/>
      <c r="HHP99" s="1"/>
      <c r="HHQ99" s="1"/>
      <c r="HHR99" s="1"/>
      <c r="HHS99" s="1"/>
      <c r="HHT99" s="1"/>
      <c r="HHU99" s="1"/>
      <c r="HHV99" s="1"/>
      <c r="HHW99" s="1"/>
      <c r="HHX99" s="1"/>
      <c r="HHY99" s="1"/>
      <c r="HHZ99" s="1"/>
      <c r="HIA99" s="1"/>
      <c r="HIB99" s="1"/>
      <c r="HIC99" s="1"/>
      <c r="HID99" s="1"/>
      <c r="HIE99" s="1"/>
      <c r="HIF99" s="1"/>
      <c r="HIG99" s="1"/>
      <c r="HIH99" s="1"/>
      <c r="HII99" s="1"/>
      <c r="HIJ99" s="1"/>
      <c r="HIK99" s="1"/>
      <c r="HIL99" s="1"/>
      <c r="HIM99" s="1"/>
      <c r="HIN99" s="1"/>
      <c r="HIO99" s="1"/>
      <c r="HIP99" s="1"/>
      <c r="HIQ99" s="1"/>
      <c r="HIR99" s="1"/>
      <c r="HIS99" s="1"/>
      <c r="HIT99" s="1"/>
      <c r="HIU99" s="1"/>
      <c r="HIV99" s="1"/>
      <c r="HIW99" s="1"/>
      <c r="HIX99" s="1"/>
      <c r="HIY99" s="1"/>
      <c r="HIZ99" s="1"/>
      <c r="HJA99" s="1"/>
      <c r="HJB99" s="1"/>
      <c r="HJC99" s="1"/>
      <c r="HJD99" s="1"/>
      <c r="HJE99" s="1"/>
      <c r="HJF99" s="1"/>
      <c r="HJG99" s="1"/>
      <c r="HJH99" s="1"/>
      <c r="HJI99" s="1"/>
      <c r="HJJ99" s="1"/>
      <c r="HJK99" s="1"/>
      <c r="HJL99" s="1"/>
      <c r="HJM99" s="1"/>
      <c r="HJN99" s="1"/>
      <c r="HJO99" s="1"/>
      <c r="HJP99" s="1"/>
      <c r="HJQ99" s="1"/>
      <c r="HJR99" s="1"/>
      <c r="HJS99" s="1"/>
      <c r="HJT99" s="1"/>
      <c r="HJU99" s="1"/>
      <c r="HJV99" s="1"/>
      <c r="HJW99" s="1"/>
      <c r="HJX99" s="1"/>
      <c r="HJY99" s="1"/>
      <c r="HJZ99" s="1"/>
      <c r="HKA99" s="1"/>
      <c r="HKB99" s="1"/>
      <c r="HKC99" s="1"/>
      <c r="HKD99" s="1"/>
      <c r="HKE99" s="1"/>
      <c r="HKF99" s="1"/>
      <c r="HKG99" s="1"/>
      <c r="HKH99" s="1"/>
      <c r="HKI99" s="1"/>
      <c r="HKJ99" s="1"/>
      <c r="HKK99" s="1"/>
      <c r="HKL99" s="1"/>
      <c r="HKM99" s="1"/>
      <c r="HKN99" s="1"/>
      <c r="HKO99" s="1"/>
      <c r="HKP99" s="1"/>
      <c r="HKQ99" s="1"/>
      <c r="HKR99" s="1"/>
      <c r="HKS99" s="1"/>
      <c r="HKT99" s="1"/>
      <c r="HKU99" s="1"/>
      <c r="HKV99" s="1"/>
      <c r="HKW99" s="1"/>
      <c r="HKX99" s="1"/>
      <c r="HKY99" s="1"/>
      <c r="HKZ99" s="1"/>
      <c r="HLA99" s="1"/>
      <c r="HLB99" s="1"/>
      <c r="HLC99" s="1"/>
      <c r="HLD99" s="1"/>
      <c r="HLE99" s="1"/>
      <c r="HLF99" s="1"/>
      <c r="HLG99" s="1"/>
      <c r="HLH99" s="1"/>
      <c r="HLI99" s="1"/>
      <c r="HLJ99" s="1"/>
      <c r="HLK99" s="1"/>
      <c r="HLL99" s="1"/>
      <c r="HLM99" s="1"/>
      <c r="HLN99" s="1"/>
      <c r="HLO99" s="1"/>
      <c r="HLP99" s="1"/>
      <c r="HLQ99" s="1"/>
      <c r="HLR99" s="1"/>
      <c r="HLS99" s="1"/>
      <c r="HLT99" s="1"/>
      <c r="HLU99" s="1"/>
      <c r="HLV99" s="1"/>
      <c r="HLW99" s="1"/>
      <c r="HLX99" s="1"/>
      <c r="HLY99" s="1"/>
      <c r="HLZ99" s="1"/>
      <c r="HMA99" s="1"/>
      <c r="HMB99" s="1"/>
      <c r="HMC99" s="1"/>
      <c r="HMD99" s="1"/>
      <c r="HME99" s="1"/>
      <c r="HMF99" s="1"/>
      <c r="HMG99" s="1"/>
      <c r="HMH99" s="1"/>
      <c r="HMI99" s="1"/>
      <c r="HMJ99" s="1"/>
      <c r="HMK99" s="1"/>
      <c r="HML99" s="1"/>
      <c r="HMM99" s="1"/>
      <c r="HMN99" s="1"/>
      <c r="HMO99" s="1"/>
      <c r="HMP99" s="1"/>
      <c r="HMQ99" s="1"/>
      <c r="HMR99" s="1"/>
      <c r="HMS99" s="1"/>
      <c r="HMT99" s="1"/>
      <c r="HMU99" s="1"/>
      <c r="HMV99" s="1"/>
      <c r="HMW99" s="1"/>
      <c r="HMX99" s="1"/>
      <c r="HMY99" s="1"/>
      <c r="HMZ99" s="1"/>
      <c r="HNA99" s="1"/>
      <c r="HNB99" s="1"/>
      <c r="HNC99" s="1"/>
      <c r="HND99" s="1"/>
      <c r="HNE99" s="1"/>
      <c r="HNF99" s="1"/>
      <c r="HNG99" s="1"/>
      <c r="HNH99" s="1"/>
      <c r="HNI99" s="1"/>
      <c r="HNJ99" s="1"/>
      <c r="HNK99" s="1"/>
      <c r="HNL99" s="1"/>
      <c r="HNM99" s="1"/>
      <c r="HNN99" s="1"/>
      <c r="HNO99" s="1"/>
      <c r="HNP99" s="1"/>
      <c r="HNQ99" s="1"/>
      <c r="HNR99" s="1"/>
      <c r="HNS99" s="1"/>
      <c r="HNT99" s="1"/>
      <c r="HNU99" s="1"/>
      <c r="HNV99" s="1"/>
      <c r="HNW99" s="1"/>
      <c r="HNX99" s="1"/>
      <c r="HNY99" s="1"/>
      <c r="HNZ99" s="1"/>
      <c r="HOA99" s="1"/>
      <c r="HOB99" s="1"/>
      <c r="HOC99" s="1"/>
      <c r="HOD99" s="1"/>
      <c r="HOE99" s="1"/>
      <c r="HOF99" s="1"/>
      <c r="HOG99" s="1"/>
      <c r="HOH99" s="1"/>
      <c r="HOI99" s="1"/>
      <c r="HOJ99" s="1"/>
      <c r="HOK99" s="1"/>
      <c r="HOL99" s="1"/>
      <c r="HOM99" s="1"/>
      <c r="HON99" s="1"/>
      <c r="HOO99" s="1"/>
      <c r="HOP99" s="1"/>
      <c r="HOQ99" s="1"/>
      <c r="HOR99" s="1"/>
      <c r="HOS99" s="1"/>
      <c r="HOT99" s="1"/>
      <c r="HOU99" s="1"/>
      <c r="HOV99" s="1"/>
      <c r="HOW99" s="1"/>
      <c r="HOX99" s="1"/>
      <c r="HOY99" s="1"/>
      <c r="HOZ99" s="1"/>
      <c r="HPA99" s="1"/>
      <c r="HPB99" s="1"/>
      <c r="HPC99" s="1"/>
      <c r="HPD99" s="1"/>
      <c r="HPE99" s="1"/>
      <c r="HPF99" s="1"/>
      <c r="HPG99" s="1"/>
      <c r="HPH99" s="1"/>
      <c r="HPI99" s="1"/>
      <c r="HPJ99" s="1"/>
      <c r="HPK99" s="1"/>
      <c r="HPL99" s="1"/>
      <c r="HPM99" s="1"/>
      <c r="HPN99" s="1"/>
      <c r="HPO99" s="1"/>
      <c r="HPP99" s="1"/>
      <c r="HPQ99" s="1"/>
      <c r="HPR99" s="1"/>
      <c r="HPS99" s="1"/>
      <c r="HPT99" s="1"/>
      <c r="HPU99" s="1"/>
      <c r="HPV99" s="1"/>
      <c r="HPW99" s="1"/>
      <c r="HPX99" s="1"/>
      <c r="HPY99" s="1"/>
      <c r="HPZ99" s="1"/>
      <c r="HQA99" s="1"/>
      <c r="HQB99" s="1"/>
      <c r="HQC99" s="1"/>
      <c r="HQD99" s="1"/>
      <c r="HQE99" s="1"/>
      <c r="HQF99" s="1"/>
      <c r="HQG99" s="1"/>
      <c r="HQH99" s="1"/>
      <c r="HQI99" s="1"/>
      <c r="HQJ99" s="1"/>
      <c r="HQK99" s="1"/>
      <c r="HQL99" s="1"/>
      <c r="HQM99" s="1"/>
      <c r="HQN99" s="1"/>
      <c r="HQO99" s="1"/>
      <c r="HQP99" s="1"/>
      <c r="HQQ99" s="1"/>
      <c r="HQR99" s="1"/>
      <c r="HQS99" s="1"/>
      <c r="HQT99" s="1"/>
      <c r="HQU99" s="1"/>
      <c r="HQV99" s="1"/>
      <c r="HQW99" s="1"/>
      <c r="HQX99" s="1"/>
      <c r="HQY99" s="1"/>
      <c r="HQZ99" s="1"/>
      <c r="HRA99" s="1"/>
      <c r="HRB99" s="1"/>
      <c r="HRC99" s="1"/>
      <c r="HRD99" s="1"/>
      <c r="HRE99" s="1"/>
      <c r="HRF99" s="1"/>
      <c r="HRG99" s="1"/>
      <c r="HRH99" s="1"/>
      <c r="HRI99" s="1"/>
      <c r="HRJ99" s="1"/>
      <c r="HRK99" s="1"/>
      <c r="HRL99" s="1"/>
      <c r="HRM99" s="1"/>
      <c r="HRN99" s="1"/>
      <c r="HRO99" s="1"/>
      <c r="HRP99" s="1"/>
      <c r="HRQ99" s="1"/>
      <c r="HRR99" s="1"/>
      <c r="HRS99" s="1"/>
      <c r="HRT99" s="1"/>
      <c r="HRU99" s="1"/>
      <c r="HRV99" s="1"/>
      <c r="HRW99" s="1"/>
      <c r="HRX99" s="1"/>
      <c r="HRY99" s="1"/>
      <c r="HRZ99" s="1"/>
      <c r="HSA99" s="1"/>
      <c r="HSB99" s="1"/>
      <c r="HSC99" s="1"/>
      <c r="HSD99" s="1"/>
      <c r="HSE99" s="1"/>
      <c r="HSF99" s="1"/>
      <c r="HSG99" s="1"/>
      <c r="HSH99" s="1"/>
      <c r="HSI99" s="1"/>
      <c r="HSJ99" s="1"/>
      <c r="HSK99" s="1"/>
      <c r="HSL99" s="1"/>
      <c r="HSM99" s="1"/>
      <c r="HSN99" s="1"/>
      <c r="HSO99" s="1"/>
      <c r="HSP99" s="1"/>
      <c r="HSQ99" s="1"/>
      <c r="HSR99" s="1"/>
      <c r="HSS99" s="1"/>
      <c r="HST99" s="1"/>
      <c r="HSU99" s="1"/>
      <c r="HSV99" s="1"/>
      <c r="HSW99" s="1"/>
      <c r="HSX99" s="1"/>
      <c r="HSY99" s="1"/>
      <c r="HSZ99" s="1"/>
      <c r="HTA99" s="1"/>
      <c r="HTB99" s="1"/>
      <c r="HTC99" s="1"/>
      <c r="HTD99" s="1"/>
      <c r="HTE99" s="1"/>
      <c r="HTF99" s="1"/>
      <c r="HTG99" s="1"/>
      <c r="HTH99" s="1"/>
      <c r="HTI99" s="1"/>
      <c r="HTJ99" s="1"/>
      <c r="HTK99" s="1"/>
      <c r="HTL99" s="1"/>
      <c r="HTM99" s="1"/>
      <c r="HTN99" s="1"/>
      <c r="HTO99" s="1"/>
      <c r="HTP99" s="1"/>
      <c r="HTQ99" s="1"/>
      <c r="HTR99" s="1"/>
      <c r="HTS99" s="1"/>
      <c r="HTT99" s="1"/>
      <c r="HTU99" s="1"/>
      <c r="HTV99" s="1"/>
      <c r="HTW99" s="1"/>
      <c r="HTX99" s="1"/>
      <c r="HTY99" s="1"/>
      <c r="HTZ99" s="1"/>
      <c r="HUA99" s="1"/>
      <c r="HUB99" s="1"/>
      <c r="HUC99" s="1"/>
      <c r="HUD99" s="1"/>
      <c r="HUE99" s="1"/>
      <c r="HUF99" s="1"/>
      <c r="HUG99" s="1"/>
      <c r="HUH99" s="1"/>
      <c r="HUI99" s="1"/>
      <c r="HUJ99" s="1"/>
      <c r="HUK99" s="1"/>
      <c r="HUL99" s="1"/>
      <c r="HUM99" s="1"/>
      <c r="HUN99" s="1"/>
      <c r="HUO99" s="1"/>
      <c r="HUP99" s="1"/>
      <c r="HUQ99" s="1"/>
      <c r="HUR99" s="1"/>
      <c r="HUS99" s="1"/>
      <c r="HUT99" s="1"/>
      <c r="HUU99" s="1"/>
      <c r="HUV99" s="1"/>
      <c r="HUW99" s="1"/>
      <c r="HUX99" s="1"/>
      <c r="HUY99" s="1"/>
      <c r="HUZ99" s="1"/>
      <c r="HVA99" s="1"/>
      <c r="HVB99" s="1"/>
      <c r="HVC99" s="1"/>
      <c r="HVD99" s="1"/>
      <c r="HVE99" s="1"/>
      <c r="HVF99" s="1"/>
      <c r="HVG99" s="1"/>
      <c r="HVH99" s="1"/>
      <c r="HVI99" s="1"/>
      <c r="HVJ99" s="1"/>
      <c r="HVK99" s="1"/>
      <c r="HVL99" s="1"/>
      <c r="HVM99" s="1"/>
      <c r="HVN99" s="1"/>
      <c r="HVO99" s="1"/>
      <c r="HVP99" s="1"/>
      <c r="HVQ99" s="1"/>
      <c r="HVR99" s="1"/>
      <c r="HVS99" s="1"/>
      <c r="HVT99" s="1"/>
      <c r="HVU99" s="1"/>
      <c r="HVV99" s="1"/>
      <c r="HVW99" s="1"/>
      <c r="HVX99" s="1"/>
      <c r="HVY99" s="1"/>
      <c r="HVZ99" s="1"/>
      <c r="HWA99" s="1"/>
      <c r="HWB99" s="1"/>
      <c r="HWC99" s="1"/>
      <c r="HWD99" s="1"/>
      <c r="HWE99" s="1"/>
      <c r="HWF99" s="1"/>
      <c r="HWG99" s="1"/>
      <c r="HWH99" s="1"/>
      <c r="HWI99" s="1"/>
      <c r="HWJ99" s="1"/>
      <c r="HWK99" s="1"/>
      <c r="HWL99" s="1"/>
      <c r="HWM99" s="1"/>
      <c r="HWN99" s="1"/>
      <c r="HWO99" s="1"/>
      <c r="HWP99" s="1"/>
      <c r="HWQ99" s="1"/>
      <c r="HWR99" s="1"/>
      <c r="HWS99" s="1"/>
      <c r="HWT99" s="1"/>
      <c r="HWU99" s="1"/>
      <c r="HWV99" s="1"/>
      <c r="HWW99" s="1"/>
      <c r="HWX99" s="1"/>
      <c r="HWY99" s="1"/>
      <c r="HWZ99" s="1"/>
      <c r="HXA99" s="1"/>
      <c r="HXB99" s="1"/>
      <c r="HXC99" s="1"/>
      <c r="HXD99" s="1"/>
      <c r="HXE99" s="1"/>
      <c r="HXF99" s="1"/>
      <c r="HXG99" s="1"/>
      <c r="HXH99" s="1"/>
      <c r="HXI99" s="1"/>
      <c r="HXJ99" s="1"/>
      <c r="HXK99" s="1"/>
      <c r="HXL99" s="1"/>
      <c r="HXM99" s="1"/>
      <c r="HXN99" s="1"/>
      <c r="HXO99" s="1"/>
      <c r="HXP99" s="1"/>
      <c r="HXQ99" s="1"/>
      <c r="HXR99" s="1"/>
      <c r="HXS99" s="1"/>
      <c r="HXT99" s="1"/>
      <c r="HXU99" s="1"/>
      <c r="HXV99" s="1"/>
      <c r="HXW99" s="1"/>
      <c r="HXX99" s="1"/>
      <c r="HXY99" s="1"/>
      <c r="HXZ99" s="1"/>
      <c r="HYA99" s="1"/>
      <c r="HYB99" s="1"/>
      <c r="HYC99" s="1"/>
      <c r="HYD99" s="1"/>
      <c r="HYE99" s="1"/>
      <c r="HYF99" s="1"/>
      <c r="HYG99" s="1"/>
      <c r="HYH99" s="1"/>
      <c r="HYI99" s="1"/>
      <c r="HYJ99" s="1"/>
      <c r="HYK99" s="1"/>
      <c r="HYL99" s="1"/>
      <c r="HYM99" s="1"/>
      <c r="HYN99" s="1"/>
      <c r="HYO99" s="1"/>
      <c r="HYP99" s="1"/>
      <c r="HYQ99" s="1"/>
      <c r="HYR99" s="1"/>
      <c r="HYS99" s="1"/>
      <c r="HYT99" s="1"/>
      <c r="HYU99" s="1"/>
      <c r="HYV99" s="1"/>
      <c r="HYW99" s="1"/>
      <c r="HYX99" s="1"/>
      <c r="HYY99" s="1"/>
      <c r="HYZ99" s="1"/>
      <c r="HZA99" s="1"/>
      <c r="HZB99" s="1"/>
      <c r="HZC99" s="1"/>
      <c r="HZD99" s="1"/>
      <c r="HZE99" s="1"/>
      <c r="HZF99" s="1"/>
      <c r="HZG99" s="1"/>
      <c r="HZH99" s="1"/>
      <c r="HZI99" s="1"/>
      <c r="HZJ99" s="1"/>
      <c r="HZK99" s="1"/>
      <c r="HZL99" s="1"/>
      <c r="HZM99" s="1"/>
      <c r="HZN99" s="1"/>
      <c r="HZO99" s="1"/>
      <c r="HZP99" s="1"/>
      <c r="HZQ99" s="1"/>
      <c r="HZR99" s="1"/>
      <c r="HZS99" s="1"/>
      <c r="HZT99" s="1"/>
      <c r="HZU99" s="1"/>
      <c r="HZV99" s="1"/>
      <c r="HZW99" s="1"/>
      <c r="HZX99" s="1"/>
      <c r="HZY99" s="1"/>
      <c r="HZZ99" s="1"/>
      <c r="IAA99" s="1"/>
      <c r="IAB99" s="1"/>
      <c r="IAC99" s="1"/>
      <c r="IAD99" s="1"/>
      <c r="IAE99" s="1"/>
      <c r="IAF99" s="1"/>
      <c r="IAG99" s="1"/>
      <c r="IAH99" s="1"/>
      <c r="IAI99" s="1"/>
      <c r="IAJ99" s="1"/>
      <c r="IAK99" s="1"/>
      <c r="IAL99" s="1"/>
      <c r="IAM99" s="1"/>
      <c r="IAN99" s="1"/>
      <c r="IAO99" s="1"/>
      <c r="IAP99" s="1"/>
      <c r="IAQ99" s="1"/>
      <c r="IAR99" s="1"/>
      <c r="IAS99" s="1"/>
      <c r="IAT99" s="1"/>
      <c r="IAU99" s="1"/>
      <c r="IAV99" s="1"/>
      <c r="IAW99" s="1"/>
      <c r="IAX99" s="1"/>
      <c r="IAY99" s="1"/>
      <c r="IAZ99" s="1"/>
      <c r="IBA99" s="1"/>
      <c r="IBB99" s="1"/>
      <c r="IBC99" s="1"/>
      <c r="IBD99" s="1"/>
      <c r="IBE99" s="1"/>
      <c r="IBF99" s="1"/>
      <c r="IBG99" s="1"/>
      <c r="IBH99" s="1"/>
      <c r="IBI99" s="1"/>
      <c r="IBJ99" s="1"/>
      <c r="IBK99" s="1"/>
      <c r="IBL99" s="1"/>
      <c r="IBM99" s="1"/>
      <c r="IBN99" s="1"/>
      <c r="IBO99" s="1"/>
      <c r="IBP99" s="1"/>
      <c r="IBQ99" s="1"/>
      <c r="IBR99" s="1"/>
      <c r="IBS99" s="1"/>
      <c r="IBT99" s="1"/>
      <c r="IBU99" s="1"/>
      <c r="IBV99" s="1"/>
      <c r="IBW99" s="1"/>
      <c r="IBX99" s="1"/>
      <c r="IBY99" s="1"/>
      <c r="IBZ99" s="1"/>
      <c r="ICA99" s="1"/>
      <c r="ICB99" s="1"/>
      <c r="ICC99" s="1"/>
      <c r="ICD99" s="1"/>
      <c r="ICE99" s="1"/>
      <c r="ICF99" s="1"/>
      <c r="ICG99" s="1"/>
      <c r="ICH99" s="1"/>
      <c r="ICI99" s="1"/>
      <c r="ICJ99" s="1"/>
      <c r="ICK99" s="1"/>
      <c r="ICL99" s="1"/>
      <c r="ICM99" s="1"/>
      <c r="ICN99" s="1"/>
      <c r="ICO99" s="1"/>
      <c r="ICP99" s="1"/>
      <c r="ICQ99" s="1"/>
      <c r="ICR99" s="1"/>
      <c r="ICS99" s="1"/>
      <c r="ICT99" s="1"/>
      <c r="ICU99" s="1"/>
      <c r="ICV99" s="1"/>
      <c r="ICW99" s="1"/>
      <c r="ICX99" s="1"/>
      <c r="ICY99" s="1"/>
      <c r="ICZ99" s="1"/>
      <c r="IDA99" s="1"/>
      <c r="IDB99" s="1"/>
      <c r="IDC99" s="1"/>
      <c r="IDD99" s="1"/>
      <c r="IDE99" s="1"/>
      <c r="IDF99" s="1"/>
      <c r="IDG99" s="1"/>
      <c r="IDH99" s="1"/>
      <c r="IDI99" s="1"/>
      <c r="IDJ99" s="1"/>
      <c r="IDK99" s="1"/>
      <c r="IDL99" s="1"/>
      <c r="IDM99" s="1"/>
      <c r="IDN99" s="1"/>
      <c r="IDO99" s="1"/>
      <c r="IDP99" s="1"/>
      <c r="IDQ99" s="1"/>
      <c r="IDR99" s="1"/>
      <c r="IDS99" s="1"/>
      <c r="IDT99" s="1"/>
      <c r="IDU99" s="1"/>
      <c r="IDV99" s="1"/>
      <c r="IDW99" s="1"/>
      <c r="IDX99" s="1"/>
      <c r="IDY99" s="1"/>
      <c r="IDZ99" s="1"/>
      <c r="IEA99" s="1"/>
      <c r="IEB99" s="1"/>
      <c r="IEC99" s="1"/>
      <c r="IED99" s="1"/>
      <c r="IEE99" s="1"/>
      <c r="IEF99" s="1"/>
      <c r="IEG99" s="1"/>
      <c r="IEH99" s="1"/>
      <c r="IEI99" s="1"/>
      <c r="IEJ99" s="1"/>
      <c r="IEK99" s="1"/>
      <c r="IEL99" s="1"/>
      <c r="IEM99" s="1"/>
      <c r="IEN99" s="1"/>
      <c r="IEO99" s="1"/>
      <c r="IEP99" s="1"/>
      <c r="IEQ99" s="1"/>
      <c r="IER99" s="1"/>
      <c r="IES99" s="1"/>
      <c r="IET99" s="1"/>
      <c r="IEU99" s="1"/>
      <c r="IEV99" s="1"/>
      <c r="IEW99" s="1"/>
      <c r="IEX99" s="1"/>
      <c r="IEY99" s="1"/>
      <c r="IEZ99" s="1"/>
      <c r="IFA99" s="1"/>
      <c r="IFB99" s="1"/>
      <c r="IFC99" s="1"/>
      <c r="IFD99" s="1"/>
      <c r="IFE99" s="1"/>
      <c r="IFF99" s="1"/>
      <c r="IFG99" s="1"/>
      <c r="IFH99" s="1"/>
      <c r="IFI99" s="1"/>
      <c r="IFJ99" s="1"/>
      <c r="IFK99" s="1"/>
      <c r="IFL99" s="1"/>
      <c r="IFM99" s="1"/>
      <c r="IFN99" s="1"/>
      <c r="IFO99" s="1"/>
      <c r="IFP99" s="1"/>
      <c r="IFQ99" s="1"/>
      <c r="IFR99" s="1"/>
      <c r="IFS99" s="1"/>
      <c r="IFT99" s="1"/>
      <c r="IFU99" s="1"/>
      <c r="IFV99" s="1"/>
      <c r="IFW99" s="1"/>
      <c r="IFX99" s="1"/>
      <c r="IFY99" s="1"/>
      <c r="IFZ99" s="1"/>
      <c r="IGA99" s="1"/>
      <c r="IGB99" s="1"/>
      <c r="IGC99" s="1"/>
      <c r="IGD99" s="1"/>
      <c r="IGE99" s="1"/>
      <c r="IGF99" s="1"/>
      <c r="IGG99" s="1"/>
      <c r="IGH99" s="1"/>
      <c r="IGI99" s="1"/>
      <c r="IGJ99" s="1"/>
      <c r="IGK99" s="1"/>
      <c r="IGL99" s="1"/>
      <c r="IGM99" s="1"/>
      <c r="IGN99" s="1"/>
      <c r="IGO99" s="1"/>
      <c r="IGP99" s="1"/>
      <c r="IGQ99" s="1"/>
      <c r="IGR99" s="1"/>
      <c r="IGS99" s="1"/>
      <c r="IGT99" s="1"/>
      <c r="IGU99" s="1"/>
      <c r="IGV99" s="1"/>
      <c r="IGW99" s="1"/>
      <c r="IGX99" s="1"/>
      <c r="IGY99" s="1"/>
      <c r="IGZ99" s="1"/>
      <c r="IHA99" s="1"/>
      <c r="IHB99" s="1"/>
      <c r="IHC99" s="1"/>
      <c r="IHD99" s="1"/>
      <c r="IHE99" s="1"/>
      <c r="IHF99" s="1"/>
      <c r="IHG99" s="1"/>
      <c r="IHH99" s="1"/>
      <c r="IHI99" s="1"/>
      <c r="IHJ99" s="1"/>
      <c r="IHK99" s="1"/>
      <c r="IHL99" s="1"/>
      <c r="IHM99" s="1"/>
      <c r="IHN99" s="1"/>
      <c r="IHO99" s="1"/>
      <c r="IHP99" s="1"/>
      <c r="IHQ99" s="1"/>
      <c r="IHR99" s="1"/>
      <c r="IHS99" s="1"/>
      <c r="IHT99" s="1"/>
      <c r="IHU99" s="1"/>
      <c r="IHV99" s="1"/>
      <c r="IHW99" s="1"/>
      <c r="IHX99" s="1"/>
      <c r="IHY99" s="1"/>
      <c r="IHZ99" s="1"/>
      <c r="IIA99" s="1"/>
      <c r="IIB99" s="1"/>
      <c r="IIC99" s="1"/>
      <c r="IID99" s="1"/>
      <c r="IIE99" s="1"/>
      <c r="IIF99" s="1"/>
      <c r="IIG99" s="1"/>
      <c r="IIH99" s="1"/>
      <c r="III99" s="1"/>
      <c r="IIJ99" s="1"/>
      <c r="IIK99" s="1"/>
      <c r="IIL99" s="1"/>
      <c r="IIM99" s="1"/>
      <c r="IIN99" s="1"/>
      <c r="IIO99" s="1"/>
      <c r="IIP99" s="1"/>
      <c r="IIQ99" s="1"/>
      <c r="IIR99" s="1"/>
      <c r="IIS99" s="1"/>
      <c r="IIT99" s="1"/>
      <c r="IIU99" s="1"/>
      <c r="IIV99" s="1"/>
      <c r="IIW99" s="1"/>
      <c r="IIX99" s="1"/>
      <c r="IIY99" s="1"/>
      <c r="IIZ99" s="1"/>
      <c r="IJA99" s="1"/>
      <c r="IJB99" s="1"/>
      <c r="IJC99" s="1"/>
      <c r="IJD99" s="1"/>
      <c r="IJE99" s="1"/>
      <c r="IJF99" s="1"/>
      <c r="IJG99" s="1"/>
      <c r="IJH99" s="1"/>
      <c r="IJI99" s="1"/>
      <c r="IJJ99" s="1"/>
      <c r="IJK99" s="1"/>
      <c r="IJL99" s="1"/>
      <c r="IJM99" s="1"/>
      <c r="IJN99" s="1"/>
      <c r="IJO99" s="1"/>
      <c r="IJP99" s="1"/>
      <c r="IJQ99" s="1"/>
      <c r="IJR99" s="1"/>
      <c r="IJS99" s="1"/>
      <c r="IJT99" s="1"/>
      <c r="IJU99" s="1"/>
      <c r="IJV99" s="1"/>
      <c r="IJW99" s="1"/>
      <c r="IJX99" s="1"/>
      <c r="IJY99" s="1"/>
      <c r="IJZ99" s="1"/>
      <c r="IKA99" s="1"/>
      <c r="IKB99" s="1"/>
      <c r="IKC99" s="1"/>
      <c r="IKD99" s="1"/>
      <c r="IKE99" s="1"/>
      <c r="IKF99" s="1"/>
      <c r="IKG99" s="1"/>
      <c r="IKH99" s="1"/>
      <c r="IKI99" s="1"/>
      <c r="IKJ99" s="1"/>
      <c r="IKK99" s="1"/>
      <c r="IKL99" s="1"/>
      <c r="IKM99" s="1"/>
      <c r="IKN99" s="1"/>
      <c r="IKO99" s="1"/>
      <c r="IKP99" s="1"/>
      <c r="IKQ99" s="1"/>
      <c r="IKR99" s="1"/>
      <c r="IKS99" s="1"/>
      <c r="IKT99" s="1"/>
      <c r="IKU99" s="1"/>
      <c r="IKV99" s="1"/>
      <c r="IKW99" s="1"/>
      <c r="IKX99" s="1"/>
      <c r="IKY99" s="1"/>
      <c r="IKZ99" s="1"/>
      <c r="ILA99" s="1"/>
      <c r="ILB99" s="1"/>
      <c r="ILC99" s="1"/>
      <c r="ILD99" s="1"/>
      <c r="ILE99" s="1"/>
      <c r="ILF99" s="1"/>
      <c r="ILG99" s="1"/>
      <c r="ILH99" s="1"/>
      <c r="ILI99" s="1"/>
      <c r="ILJ99" s="1"/>
      <c r="ILK99" s="1"/>
      <c r="ILL99" s="1"/>
      <c r="ILM99" s="1"/>
      <c r="ILN99" s="1"/>
      <c r="ILO99" s="1"/>
      <c r="ILP99" s="1"/>
      <c r="ILQ99" s="1"/>
      <c r="ILR99" s="1"/>
      <c r="ILS99" s="1"/>
      <c r="ILT99" s="1"/>
      <c r="ILU99" s="1"/>
      <c r="ILV99" s="1"/>
      <c r="ILW99" s="1"/>
      <c r="ILX99" s="1"/>
      <c r="ILY99" s="1"/>
      <c r="ILZ99" s="1"/>
      <c r="IMA99" s="1"/>
      <c r="IMB99" s="1"/>
      <c r="IMC99" s="1"/>
      <c r="IMD99" s="1"/>
      <c r="IME99" s="1"/>
      <c r="IMF99" s="1"/>
      <c r="IMG99" s="1"/>
      <c r="IMH99" s="1"/>
      <c r="IMI99" s="1"/>
      <c r="IMJ99" s="1"/>
      <c r="IMK99" s="1"/>
      <c r="IML99" s="1"/>
      <c r="IMM99" s="1"/>
      <c r="IMN99" s="1"/>
      <c r="IMO99" s="1"/>
      <c r="IMP99" s="1"/>
      <c r="IMQ99" s="1"/>
      <c r="IMR99" s="1"/>
      <c r="IMS99" s="1"/>
      <c r="IMT99" s="1"/>
      <c r="IMU99" s="1"/>
      <c r="IMV99" s="1"/>
      <c r="IMW99" s="1"/>
      <c r="IMX99" s="1"/>
      <c r="IMY99" s="1"/>
      <c r="IMZ99" s="1"/>
      <c r="INA99" s="1"/>
      <c r="INB99" s="1"/>
      <c r="INC99" s="1"/>
      <c r="IND99" s="1"/>
      <c r="INE99" s="1"/>
      <c r="INF99" s="1"/>
      <c r="ING99" s="1"/>
      <c r="INH99" s="1"/>
      <c r="INI99" s="1"/>
      <c r="INJ99" s="1"/>
      <c r="INK99" s="1"/>
      <c r="INL99" s="1"/>
      <c r="INM99" s="1"/>
      <c r="INN99" s="1"/>
      <c r="INO99" s="1"/>
      <c r="INP99" s="1"/>
      <c r="INQ99" s="1"/>
      <c r="INR99" s="1"/>
      <c r="INS99" s="1"/>
      <c r="INT99" s="1"/>
      <c r="INU99" s="1"/>
      <c r="INV99" s="1"/>
      <c r="INW99" s="1"/>
      <c r="INX99" s="1"/>
      <c r="INY99" s="1"/>
      <c r="INZ99" s="1"/>
      <c r="IOA99" s="1"/>
      <c r="IOB99" s="1"/>
      <c r="IOC99" s="1"/>
      <c r="IOD99" s="1"/>
      <c r="IOE99" s="1"/>
      <c r="IOF99" s="1"/>
      <c r="IOG99" s="1"/>
      <c r="IOH99" s="1"/>
      <c r="IOI99" s="1"/>
      <c r="IOJ99" s="1"/>
      <c r="IOK99" s="1"/>
      <c r="IOL99" s="1"/>
      <c r="IOM99" s="1"/>
      <c r="ION99" s="1"/>
      <c r="IOO99" s="1"/>
      <c r="IOP99" s="1"/>
      <c r="IOQ99" s="1"/>
      <c r="IOR99" s="1"/>
      <c r="IOS99" s="1"/>
      <c r="IOT99" s="1"/>
      <c r="IOU99" s="1"/>
      <c r="IOV99" s="1"/>
      <c r="IOW99" s="1"/>
      <c r="IOX99" s="1"/>
      <c r="IOY99" s="1"/>
      <c r="IOZ99" s="1"/>
      <c r="IPA99" s="1"/>
      <c r="IPB99" s="1"/>
      <c r="IPC99" s="1"/>
      <c r="IPD99" s="1"/>
      <c r="IPE99" s="1"/>
      <c r="IPF99" s="1"/>
      <c r="IPG99" s="1"/>
      <c r="IPH99" s="1"/>
      <c r="IPI99" s="1"/>
      <c r="IPJ99" s="1"/>
      <c r="IPK99" s="1"/>
      <c r="IPL99" s="1"/>
      <c r="IPM99" s="1"/>
      <c r="IPN99" s="1"/>
      <c r="IPO99" s="1"/>
      <c r="IPP99" s="1"/>
      <c r="IPQ99" s="1"/>
      <c r="IPR99" s="1"/>
      <c r="IPS99" s="1"/>
      <c r="IPT99" s="1"/>
      <c r="IPU99" s="1"/>
      <c r="IPV99" s="1"/>
      <c r="IPW99" s="1"/>
      <c r="IPX99" s="1"/>
      <c r="IPY99" s="1"/>
      <c r="IPZ99" s="1"/>
      <c r="IQA99" s="1"/>
      <c r="IQB99" s="1"/>
      <c r="IQC99" s="1"/>
      <c r="IQD99" s="1"/>
      <c r="IQE99" s="1"/>
      <c r="IQF99" s="1"/>
      <c r="IQG99" s="1"/>
      <c r="IQH99" s="1"/>
      <c r="IQI99" s="1"/>
      <c r="IQJ99" s="1"/>
      <c r="IQK99" s="1"/>
      <c r="IQL99" s="1"/>
      <c r="IQM99" s="1"/>
      <c r="IQN99" s="1"/>
      <c r="IQO99" s="1"/>
      <c r="IQP99" s="1"/>
      <c r="IQQ99" s="1"/>
      <c r="IQR99" s="1"/>
      <c r="IQS99" s="1"/>
      <c r="IQT99" s="1"/>
      <c r="IQU99" s="1"/>
      <c r="IQV99" s="1"/>
      <c r="IQW99" s="1"/>
      <c r="IQX99" s="1"/>
      <c r="IQY99" s="1"/>
      <c r="IQZ99" s="1"/>
      <c r="IRA99" s="1"/>
      <c r="IRB99" s="1"/>
      <c r="IRC99" s="1"/>
      <c r="IRD99" s="1"/>
      <c r="IRE99" s="1"/>
      <c r="IRF99" s="1"/>
      <c r="IRG99" s="1"/>
      <c r="IRH99" s="1"/>
      <c r="IRI99" s="1"/>
      <c r="IRJ99" s="1"/>
      <c r="IRK99" s="1"/>
      <c r="IRL99" s="1"/>
      <c r="IRM99" s="1"/>
      <c r="IRN99" s="1"/>
      <c r="IRO99" s="1"/>
      <c r="IRP99" s="1"/>
      <c r="IRQ99" s="1"/>
      <c r="IRR99" s="1"/>
      <c r="IRS99" s="1"/>
      <c r="IRT99" s="1"/>
      <c r="IRU99" s="1"/>
      <c r="IRV99" s="1"/>
      <c r="IRW99" s="1"/>
      <c r="IRX99" s="1"/>
      <c r="IRY99" s="1"/>
      <c r="IRZ99" s="1"/>
      <c r="ISA99" s="1"/>
      <c r="ISB99" s="1"/>
      <c r="ISC99" s="1"/>
      <c r="ISD99" s="1"/>
      <c r="ISE99" s="1"/>
      <c r="ISF99" s="1"/>
      <c r="ISG99" s="1"/>
      <c r="ISH99" s="1"/>
      <c r="ISI99" s="1"/>
      <c r="ISJ99" s="1"/>
      <c r="ISK99" s="1"/>
      <c r="ISL99" s="1"/>
      <c r="ISM99" s="1"/>
      <c r="ISN99" s="1"/>
      <c r="ISO99" s="1"/>
      <c r="ISP99" s="1"/>
      <c r="ISQ99" s="1"/>
      <c r="ISR99" s="1"/>
      <c r="ISS99" s="1"/>
      <c r="IST99" s="1"/>
      <c r="ISU99" s="1"/>
      <c r="ISV99" s="1"/>
      <c r="ISW99" s="1"/>
      <c r="ISX99" s="1"/>
      <c r="ISY99" s="1"/>
      <c r="ISZ99" s="1"/>
      <c r="ITA99" s="1"/>
      <c r="ITB99" s="1"/>
      <c r="ITC99" s="1"/>
      <c r="ITD99" s="1"/>
      <c r="ITE99" s="1"/>
      <c r="ITF99" s="1"/>
      <c r="ITG99" s="1"/>
      <c r="ITH99" s="1"/>
      <c r="ITI99" s="1"/>
      <c r="ITJ99" s="1"/>
      <c r="ITK99" s="1"/>
      <c r="ITL99" s="1"/>
      <c r="ITM99" s="1"/>
      <c r="ITN99" s="1"/>
      <c r="ITO99" s="1"/>
      <c r="ITP99" s="1"/>
      <c r="ITQ99" s="1"/>
      <c r="ITR99" s="1"/>
      <c r="ITS99" s="1"/>
      <c r="ITT99" s="1"/>
      <c r="ITU99" s="1"/>
      <c r="ITV99" s="1"/>
      <c r="ITW99" s="1"/>
      <c r="ITX99" s="1"/>
      <c r="ITY99" s="1"/>
      <c r="ITZ99" s="1"/>
      <c r="IUA99" s="1"/>
      <c r="IUB99" s="1"/>
      <c r="IUC99" s="1"/>
      <c r="IUD99" s="1"/>
      <c r="IUE99" s="1"/>
      <c r="IUF99" s="1"/>
      <c r="IUG99" s="1"/>
      <c r="IUH99" s="1"/>
      <c r="IUI99" s="1"/>
      <c r="IUJ99" s="1"/>
      <c r="IUK99" s="1"/>
      <c r="IUL99" s="1"/>
      <c r="IUM99" s="1"/>
      <c r="IUN99" s="1"/>
      <c r="IUO99" s="1"/>
      <c r="IUP99" s="1"/>
      <c r="IUQ99" s="1"/>
      <c r="IUR99" s="1"/>
      <c r="IUS99" s="1"/>
      <c r="IUT99" s="1"/>
      <c r="IUU99" s="1"/>
      <c r="IUV99" s="1"/>
      <c r="IUW99" s="1"/>
      <c r="IUX99" s="1"/>
      <c r="IUY99" s="1"/>
      <c r="IUZ99" s="1"/>
      <c r="IVA99" s="1"/>
      <c r="IVB99" s="1"/>
      <c r="IVC99" s="1"/>
      <c r="IVD99" s="1"/>
      <c r="IVE99" s="1"/>
      <c r="IVF99" s="1"/>
      <c r="IVG99" s="1"/>
      <c r="IVH99" s="1"/>
      <c r="IVI99" s="1"/>
      <c r="IVJ99" s="1"/>
      <c r="IVK99" s="1"/>
      <c r="IVL99" s="1"/>
      <c r="IVM99" s="1"/>
      <c r="IVN99" s="1"/>
      <c r="IVO99" s="1"/>
      <c r="IVP99" s="1"/>
      <c r="IVQ99" s="1"/>
      <c r="IVR99" s="1"/>
      <c r="IVS99" s="1"/>
      <c r="IVT99" s="1"/>
      <c r="IVU99" s="1"/>
      <c r="IVV99" s="1"/>
      <c r="IVW99" s="1"/>
      <c r="IVX99" s="1"/>
      <c r="IVY99" s="1"/>
      <c r="IVZ99" s="1"/>
      <c r="IWA99" s="1"/>
      <c r="IWB99" s="1"/>
      <c r="IWC99" s="1"/>
      <c r="IWD99" s="1"/>
      <c r="IWE99" s="1"/>
      <c r="IWF99" s="1"/>
      <c r="IWG99" s="1"/>
      <c r="IWH99" s="1"/>
      <c r="IWI99" s="1"/>
      <c r="IWJ99" s="1"/>
      <c r="IWK99" s="1"/>
      <c r="IWL99" s="1"/>
      <c r="IWM99" s="1"/>
      <c r="IWN99" s="1"/>
      <c r="IWO99" s="1"/>
      <c r="IWP99" s="1"/>
      <c r="IWQ99" s="1"/>
      <c r="IWR99" s="1"/>
      <c r="IWS99" s="1"/>
      <c r="IWT99" s="1"/>
      <c r="IWU99" s="1"/>
      <c r="IWV99" s="1"/>
      <c r="IWW99" s="1"/>
      <c r="IWX99" s="1"/>
      <c r="IWY99" s="1"/>
      <c r="IWZ99" s="1"/>
      <c r="IXA99" s="1"/>
      <c r="IXB99" s="1"/>
      <c r="IXC99" s="1"/>
      <c r="IXD99" s="1"/>
      <c r="IXE99" s="1"/>
      <c r="IXF99" s="1"/>
      <c r="IXG99" s="1"/>
      <c r="IXH99" s="1"/>
      <c r="IXI99" s="1"/>
      <c r="IXJ99" s="1"/>
      <c r="IXK99" s="1"/>
      <c r="IXL99" s="1"/>
      <c r="IXM99" s="1"/>
      <c r="IXN99" s="1"/>
      <c r="IXO99" s="1"/>
      <c r="IXP99" s="1"/>
      <c r="IXQ99" s="1"/>
      <c r="IXR99" s="1"/>
      <c r="IXS99" s="1"/>
      <c r="IXT99" s="1"/>
      <c r="IXU99" s="1"/>
      <c r="IXV99" s="1"/>
      <c r="IXW99" s="1"/>
      <c r="IXX99" s="1"/>
      <c r="IXY99" s="1"/>
      <c r="IXZ99" s="1"/>
      <c r="IYA99" s="1"/>
      <c r="IYB99" s="1"/>
      <c r="IYC99" s="1"/>
      <c r="IYD99" s="1"/>
      <c r="IYE99" s="1"/>
      <c r="IYF99" s="1"/>
      <c r="IYG99" s="1"/>
      <c r="IYH99" s="1"/>
      <c r="IYI99" s="1"/>
      <c r="IYJ99" s="1"/>
      <c r="IYK99" s="1"/>
      <c r="IYL99" s="1"/>
      <c r="IYM99" s="1"/>
      <c r="IYN99" s="1"/>
      <c r="IYO99" s="1"/>
      <c r="IYP99" s="1"/>
      <c r="IYQ99" s="1"/>
      <c r="IYR99" s="1"/>
      <c r="IYS99" s="1"/>
      <c r="IYT99" s="1"/>
      <c r="IYU99" s="1"/>
      <c r="IYV99" s="1"/>
      <c r="IYW99" s="1"/>
      <c r="IYX99" s="1"/>
      <c r="IYY99" s="1"/>
      <c r="IYZ99" s="1"/>
      <c r="IZA99" s="1"/>
      <c r="IZB99" s="1"/>
      <c r="IZC99" s="1"/>
      <c r="IZD99" s="1"/>
      <c r="IZE99" s="1"/>
      <c r="IZF99" s="1"/>
      <c r="IZG99" s="1"/>
      <c r="IZH99" s="1"/>
      <c r="IZI99" s="1"/>
      <c r="IZJ99" s="1"/>
      <c r="IZK99" s="1"/>
      <c r="IZL99" s="1"/>
      <c r="IZM99" s="1"/>
      <c r="IZN99" s="1"/>
      <c r="IZO99" s="1"/>
      <c r="IZP99" s="1"/>
      <c r="IZQ99" s="1"/>
      <c r="IZR99" s="1"/>
      <c r="IZS99" s="1"/>
      <c r="IZT99" s="1"/>
      <c r="IZU99" s="1"/>
      <c r="IZV99" s="1"/>
      <c r="IZW99" s="1"/>
      <c r="IZX99" s="1"/>
      <c r="IZY99" s="1"/>
      <c r="IZZ99" s="1"/>
      <c r="JAA99" s="1"/>
      <c r="JAB99" s="1"/>
      <c r="JAC99" s="1"/>
      <c r="JAD99" s="1"/>
      <c r="JAE99" s="1"/>
      <c r="JAF99" s="1"/>
      <c r="JAG99" s="1"/>
      <c r="JAH99" s="1"/>
      <c r="JAI99" s="1"/>
      <c r="JAJ99" s="1"/>
      <c r="JAK99" s="1"/>
      <c r="JAL99" s="1"/>
      <c r="JAM99" s="1"/>
      <c r="JAN99" s="1"/>
      <c r="JAO99" s="1"/>
      <c r="JAP99" s="1"/>
      <c r="JAQ99" s="1"/>
      <c r="JAR99" s="1"/>
      <c r="JAS99" s="1"/>
      <c r="JAT99" s="1"/>
      <c r="JAU99" s="1"/>
      <c r="JAV99" s="1"/>
      <c r="JAW99" s="1"/>
      <c r="JAX99" s="1"/>
      <c r="JAY99" s="1"/>
      <c r="JAZ99" s="1"/>
      <c r="JBA99" s="1"/>
      <c r="JBB99" s="1"/>
      <c r="JBC99" s="1"/>
      <c r="JBD99" s="1"/>
      <c r="JBE99" s="1"/>
      <c r="JBF99" s="1"/>
      <c r="JBG99" s="1"/>
      <c r="JBH99" s="1"/>
      <c r="JBI99" s="1"/>
      <c r="JBJ99" s="1"/>
      <c r="JBK99" s="1"/>
      <c r="JBL99" s="1"/>
      <c r="JBM99" s="1"/>
      <c r="JBN99" s="1"/>
      <c r="JBO99" s="1"/>
      <c r="JBP99" s="1"/>
      <c r="JBQ99" s="1"/>
      <c r="JBR99" s="1"/>
      <c r="JBS99" s="1"/>
      <c r="JBT99" s="1"/>
      <c r="JBU99" s="1"/>
      <c r="JBV99" s="1"/>
      <c r="JBW99" s="1"/>
      <c r="JBX99" s="1"/>
      <c r="JBY99" s="1"/>
      <c r="JBZ99" s="1"/>
      <c r="JCA99" s="1"/>
      <c r="JCB99" s="1"/>
      <c r="JCC99" s="1"/>
      <c r="JCD99" s="1"/>
      <c r="JCE99" s="1"/>
      <c r="JCF99" s="1"/>
      <c r="JCG99" s="1"/>
      <c r="JCH99" s="1"/>
      <c r="JCI99" s="1"/>
      <c r="JCJ99" s="1"/>
      <c r="JCK99" s="1"/>
      <c r="JCL99" s="1"/>
      <c r="JCM99" s="1"/>
      <c r="JCN99" s="1"/>
      <c r="JCO99" s="1"/>
      <c r="JCP99" s="1"/>
      <c r="JCQ99" s="1"/>
      <c r="JCR99" s="1"/>
      <c r="JCS99" s="1"/>
      <c r="JCT99" s="1"/>
      <c r="JCU99" s="1"/>
      <c r="JCV99" s="1"/>
      <c r="JCW99" s="1"/>
      <c r="JCX99" s="1"/>
      <c r="JCY99" s="1"/>
      <c r="JCZ99" s="1"/>
      <c r="JDA99" s="1"/>
      <c r="JDB99" s="1"/>
      <c r="JDC99" s="1"/>
      <c r="JDD99" s="1"/>
      <c r="JDE99" s="1"/>
      <c r="JDF99" s="1"/>
      <c r="JDG99" s="1"/>
      <c r="JDH99" s="1"/>
      <c r="JDI99" s="1"/>
      <c r="JDJ99" s="1"/>
      <c r="JDK99" s="1"/>
      <c r="JDL99" s="1"/>
      <c r="JDM99" s="1"/>
      <c r="JDN99" s="1"/>
      <c r="JDO99" s="1"/>
      <c r="JDP99" s="1"/>
      <c r="JDQ99" s="1"/>
      <c r="JDR99" s="1"/>
      <c r="JDS99" s="1"/>
      <c r="JDT99" s="1"/>
      <c r="JDU99" s="1"/>
      <c r="JDV99" s="1"/>
      <c r="JDW99" s="1"/>
      <c r="JDX99" s="1"/>
      <c r="JDY99" s="1"/>
      <c r="JDZ99" s="1"/>
      <c r="JEA99" s="1"/>
      <c r="JEB99" s="1"/>
      <c r="JEC99" s="1"/>
      <c r="JED99" s="1"/>
      <c r="JEE99" s="1"/>
      <c r="JEF99" s="1"/>
      <c r="JEG99" s="1"/>
      <c r="JEH99" s="1"/>
      <c r="JEI99" s="1"/>
      <c r="JEJ99" s="1"/>
      <c r="JEK99" s="1"/>
      <c r="JEL99" s="1"/>
      <c r="JEM99" s="1"/>
      <c r="JEN99" s="1"/>
      <c r="JEO99" s="1"/>
      <c r="JEP99" s="1"/>
      <c r="JEQ99" s="1"/>
      <c r="JER99" s="1"/>
      <c r="JES99" s="1"/>
      <c r="JET99" s="1"/>
      <c r="JEU99" s="1"/>
      <c r="JEV99" s="1"/>
      <c r="JEW99" s="1"/>
      <c r="JEX99" s="1"/>
      <c r="JEY99" s="1"/>
      <c r="JEZ99" s="1"/>
      <c r="JFA99" s="1"/>
      <c r="JFB99" s="1"/>
      <c r="JFC99" s="1"/>
      <c r="JFD99" s="1"/>
      <c r="JFE99" s="1"/>
      <c r="JFF99" s="1"/>
      <c r="JFG99" s="1"/>
      <c r="JFH99" s="1"/>
      <c r="JFI99" s="1"/>
      <c r="JFJ99" s="1"/>
      <c r="JFK99" s="1"/>
      <c r="JFL99" s="1"/>
      <c r="JFM99" s="1"/>
      <c r="JFN99" s="1"/>
      <c r="JFO99" s="1"/>
      <c r="JFP99" s="1"/>
      <c r="JFQ99" s="1"/>
      <c r="JFR99" s="1"/>
      <c r="JFS99" s="1"/>
      <c r="JFT99" s="1"/>
      <c r="JFU99" s="1"/>
      <c r="JFV99" s="1"/>
      <c r="JFW99" s="1"/>
      <c r="JFX99" s="1"/>
      <c r="JFY99" s="1"/>
      <c r="JFZ99" s="1"/>
      <c r="JGA99" s="1"/>
      <c r="JGB99" s="1"/>
      <c r="JGC99" s="1"/>
      <c r="JGD99" s="1"/>
      <c r="JGE99" s="1"/>
      <c r="JGF99" s="1"/>
      <c r="JGG99" s="1"/>
      <c r="JGH99" s="1"/>
      <c r="JGI99" s="1"/>
      <c r="JGJ99" s="1"/>
      <c r="JGK99" s="1"/>
      <c r="JGL99" s="1"/>
      <c r="JGM99" s="1"/>
      <c r="JGN99" s="1"/>
      <c r="JGO99" s="1"/>
      <c r="JGP99" s="1"/>
      <c r="JGQ99" s="1"/>
      <c r="JGR99" s="1"/>
      <c r="JGS99" s="1"/>
      <c r="JGT99" s="1"/>
      <c r="JGU99" s="1"/>
      <c r="JGV99" s="1"/>
      <c r="JGW99" s="1"/>
      <c r="JGX99" s="1"/>
      <c r="JGY99" s="1"/>
      <c r="JGZ99" s="1"/>
      <c r="JHA99" s="1"/>
      <c r="JHB99" s="1"/>
      <c r="JHC99" s="1"/>
      <c r="JHD99" s="1"/>
      <c r="JHE99" s="1"/>
      <c r="JHF99" s="1"/>
      <c r="JHG99" s="1"/>
      <c r="JHH99" s="1"/>
      <c r="JHI99" s="1"/>
      <c r="JHJ99" s="1"/>
      <c r="JHK99" s="1"/>
      <c r="JHL99" s="1"/>
      <c r="JHM99" s="1"/>
      <c r="JHN99" s="1"/>
      <c r="JHO99" s="1"/>
      <c r="JHP99" s="1"/>
      <c r="JHQ99" s="1"/>
      <c r="JHR99" s="1"/>
      <c r="JHS99" s="1"/>
      <c r="JHT99" s="1"/>
      <c r="JHU99" s="1"/>
      <c r="JHV99" s="1"/>
      <c r="JHW99" s="1"/>
      <c r="JHX99" s="1"/>
      <c r="JHY99" s="1"/>
      <c r="JHZ99" s="1"/>
      <c r="JIA99" s="1"/>
      <c r="JIB99" s="1"/>
      <c r="JIC99" s="1"/>
      <c r="JID99" s="1"/>
      <c r="JIE99" s="1"/>
      <c r="JIF99" s="1"/>
      <c r="JIG99" s="1"/>
      <c r="JIH99" s="1"/>
      <c r="JII99" s="1"/>
      <c r="JIJ99" s="1"/>
      <c r="JIK99" s="1"/>
      <c r="JIL99" s="1"/>
      <c r="JIM99" s="1"/>
      <c r="JIN99" s="1"/>
      <c r="JIO99" s="1"/>
      <c r="JIP99" s="1"/>
      <c r="JIQ99" s="1"/>
      <c r="JIR99" s="1"/>
      <c r="JIS99" s="1"/>
      <c r="JIT99" s="1"/>
      <c r="JIU99" s="1"/>
      <c r="JIV99" s="1"/>
      <c r="JIW99" s="1"/>
      <c r="JIX99" s="1"/>
      <c r="JIY99" s="1"/>
      <c r="JIZ99" s="1"/>
      <c r="JJA99" s="1"/>
      <c r="JJB99" s="1"/>
      <c r="JJC99" s="1"/>
      <c r="JJD99" s="1"/>
      <c r="JJE99" s="1"/>
      <c r="JJF99" s="1"/>
      <c r="JJG99" s="1"/>
      <c r="JJH99" s="1"/>
      <c r="JJI99" s="1"/>
      <c r="JJJ99" s="1"/>
      <c r="JJK99" s="1"/>
      <c r="JJL99" s="1"/>
      <c r="JJM99" s="1"/>
      <c r="JJN99" s="1"/>
      <c r="JJO99" s="1"/>
      <c r="JJP99" s="1"/>
      <c r="JJQ99" s="1"/>
      <c r="JJR99" s="1"/>
      <c r="JJS99" s="1"/>
      <c r="JJT99" s="1"/>
      <c r="JJU99" s="1"/>
      <c r="JJV99" s="1"/>
      <c r="JJW99" s="1"/>
      <c r="JJX99" s="1"/>
      <c r="JJY99" s="1"/>
      <c r="JJZ99" s="1"/>
      <c r="JKA99" s="1"/>
      <c r="JKB99" s="1"/>
      <c r="JKC99" s="1"/>
      <c r="JKD99" s="1"/>
      <c r="JKE99" s="1"/>
      <c r="JKF99" s="1"/>
      <c r="JKG99" s="1"/>
      <c r="JKH99" s="1"/>
      <c r="JKI99" s="1"/>
      <c r="JKJ99" s="1"/>
      <c r="JKK99" s="1"/>
      <c r="JKL99" s="1"/>
      <c r="JKM99" s="1"/>
      <c r="JKN99" s="1"/>
      <c r="JKO99" s="1"/>
      <c r="JKP99" s="1"/>
      <c r="JKQ99" s="1"/>
      <c r="JKR99" s="1"/>
      <c r="JKS99" s="1"/>
      <c r="JKT99" s="1"/>
      <c r="JKU99" s="1"/>
      <c r="JKV99" s="1"/>
      <c r="JKW99" s="1"/>
      <c r="JKX99" s="1"/>
      <c r="JKY99" s="1"/>
      <c r="JKZ99" s="1"/>
      <c r="JLA99" s="1"/>
      <c r="JLB99" s="1"/>
      <c r="JLC99" s="1"/>
      <c r="JLD99" s="1"/>
      <c r="JLE99" s="1"/>
      <c r="JLF99" s="1"/>
      <c r="JLG99" s="1"/>
      <c r="JLH99" s="1"/>
      <c r="JLI99" s="1"/>
      <c r="JLJ99" s="1"/>
      <c r="JLK99" s="1"/>
      <c r="JLL99" s="1"/>
      <c r="JLM99" s="1"/>
      <c r="JLN99" s="1"/>
      <c r="JLO99" s="1"/>
      <c r="JLP99" s="1"/>
      <c r="JLQ99" s="1"/>
      <c r="JLR99" s="1"/>
      <c r="JLS99" s="1"/>
      <c r="JLT99" s="1"/>
      <c r="JLU99" s="1"/>
      <c r="JLV99" s="1"/>
      <c r="JLW99" s="1"/>
      <c r="JLX99" s="1"/>
      <c r="JLY99" s="1"/>
      <c r="JLZ99" s="1"/>
      <c r="JMA99" s="1"/>
      <c r="JMB99" s="1"/>
      <c r="JMC99" s="1"/>
      <c r="JMD99" s="1"/>
      <c r="JME99" s="1"/>
      <c r="JMF99" s="1"/>
      <c r="JMG99" s="1"/>
      <c r="JMH99" s="1"/>
      <c r="JMI99" s="1"/>
      <c r="JMJ99" s="1"/>
      <c r="JMK99" s="1"/>
      <c r="JML99" s="1"/>
      <c r="JMM99" s="1"/>
      <c r="JMN99" s="1"/>
      <c r="JMO99" s="1"/>
      <c r="JMP99" s="1"/>
      <c r="JMQ99" s="1"/>
      <c r="JMR99" s="1"/>
      <c r="JMS99" s="1"/>
      <c r="JMT99" s="1"/>
      <c r="JMU99" s="1"/>
      <c r="JMV99" s="1"/>
      <c r="JMW99" s="1"/>
      <c r="JMX99" s="1"/>
      <c r="JMY99" s="1"/>
      <c r="JMZ99" s="1"/>
      <c r="JNA99" s="1"/>
      <c r="JNB99" s="1"/>
      <c r="JNC99" s="1"/>
      <c r="JND99" s="1"/>
      <c r="JNE99" s="1"/>
      <c r="JNF99" s="1"/>
      <c r="JNG99" s="1"/>
      <c r="JNH99" s="1"/>
      <c r="JNI99" s="1"/>
      <c r="JNJ99" s="1"/>
      <c r="JNK99" s="1"/>
      <c r="JNL99" s="1"/>
      <c r="JNM99" s="1"/>
      <c r="JNN99" s="1"/>
      <c r="JNO99" s="1"/>
      <c r="JNP99" s="1"/>
      <c r="JNQ99" s="1"/>
      <c r="JNR99" s="1"/>
      <c r="JNS99" s="1"/>
      <c r="JNT99" s="1"/>
      <c r="JNU99" s="1"/>
      <c r="JNV99" s="1"/>
      <c r="JNW99" s="1"/>
      <c r="JNX99" s="1"/>
      <c r="JNY99" s="1"/>
      <c r="JNZ99" s="1"/>
      <c r="JOA99" s="1"/>
      <c r="JOB99" s="1"/>
      <c r="JOC99" s="1"/>
      <c r="JOD99" s="1"/>
      <c r="JOE99" s="1"/>
      <c r="JOF99" s="1"/>
      <c r="JOG99" s="1"/>
      <c r="JOH99" s="1"/>
      <c r="JOI99" s="1"/>
      <c r="JOJ99" s="1"/>
      <c r="JOK99" s="1"/>
      <c r="JOL99" s="1"/>
      <c r="JOM99" s="1"/>
      <c r="JON99" s="1"/>
      <c r="JOO99" s="1"/>
      <c r="JOP99" s="1"/>
      <c r="JOQ99" s="1"/>
      <c r="JOR99" s="1"/>
      <c r="JOS99" s="1"/>
      <c r="JOT99" s="1"/>
      <c r="JOU99" s="1"/>
      <c r="JOV99" s="1"/>
      <c r="JOW99" s="1"/>
      <c r="JOX99" s="1"/>
      <c r="JOY99" s="1"/>
      <c r="JOZ99" s="1"/>
      <c r="JPA99" s="1"/>
      <c r="JPB99" s="1"/>
      <c r="JPC99" s="1"/>
      <c r="JPD99" s="1"/>
      <c r="JPE99" s="1"/>
      <c r="JPF99" s="1"/>
      <c r="JPG99" s="1"/>
      <c r="JPH99" s="1"/>
      <c r="JPI99" s="1"/>
      <c r="JPJ99" s="1"/>
      <c r="JPK99" s="1"/>
      <c r="JPL99" s="1"/>
      <c r="JPM99" s="1"/>
      <c r="JPN99" s="1"/>
      <c r="JPO99" s="1"/>
      <c r="JPP99" s="1"/>
      <c r="JPQ99" s="1"/>
      <c r="JPR99" s="1"/>
      <c r="JPS99" s="1"/>
      <c r="JPT99" s="1"/>
      <c r="JPU99" s="1"/>
      <c r="JPV99" s="1"/>
      <c r="JPW99" s="1"/>
      <c r="JPX99" s="1"/>
      <c r="JPY99" s="1"/>
      <c r="JPZ99" s="1"/>
      <c r="JQA99" s="1"/>
      <c r="JQB99" s="1"/>
      <c r="JQC99" s="1"/>
      <c r="JQD99" s="1"/>
      <c r="JQE99" s="1"/>
      <c r="JQF99" s="1"/>
      <c r="JQG99" s="1"/>
      <c r="JQH99" s="1"/>
      <c r="JQI99" s="1"/>
      <c r="JQJ99" s="1"/>
      <c r="JQK99" s="1"/>
      <c r="JQL99" s="1"/>
      <c r="JQM99" s="1"/>
      <c r="JQN99" s="1"/>
      <c r="JQO99" s="1"/>
      <c r="JQP99" s="1"/>
      <c r="JQQ99" s="1"/>
      <c r="JQR99" s="1"/>
      <c r="JQS99" s="1"/>
      <c r="JQT99" s="1"/>
      <c r="JQU99" s="1"/>
      <c r="JQV99" s="1"/>
      <c r="JQW99" s="1"/>
      <c r="JQX99" s="1"/>
      <c r="JQY99" s="1"/>
      <c r="JQZ99" s="1"/>
      <c r="JRA99" s="1"/>
      <c r="JRB99" s="1"/>
      <c r="JRC99" s="1"/>
      <c r="JRD99" s="1"/>
      <c r="JRE99" s="1"/>
      <c r="JRF99" s="1"/>
      <c r="JRG99" s="1"/>
      <c r="JRH99" s="1"/>
      <c r="JRI99" s="1"/>
      <c r="JRJ99" s="1"/>
      <c r="JRK99" s="1"/>
      <c r="JRL99" s="1"/>
      <c r="JRM99" s="1"/>
      <c r="JRN99" s="1"/>
      <c r="JRO99" s="1"/>
      <c r="JRP99" s="1"/>
      <c r="JRQ99" s="1"/>
      <c r="JRR99" s="1"/>
      <c r="JRS99" s="1"/>
      <c r="JRT99" s="1"/>
      <c r="JRU99" s="1"/>
      <c r="JRV99" s="1"/>
      <c r="JRW99" s="1"/>
      <c r="JRX99" s="1"/>
      <c r="JRY99" s="1"/>
      <c r="JRZ99" s="1"/>
      <c r="JSA99" s="1"/>
      <c r="JSB99" s="1"/>
      <c r="JSC99" s="1"/>
      <c r="JSD99" s="1"/>
      <c r="JSE99" s="1"/>
      <c r="JSF99" s="1"/>
      <c r="JSG99" s="1"/>
      <c r="JSH99" s="1"/>
      <c r="JSI99" s="1"/>
      <c r="JSJ99" s="1"/>
      <c r="JSK99" s="1"/>
      <c r="JSL99" s="1"/>
      <c r="JSM99" s="1"/>
      <c r="JSN99" s="1"/>
      <c r="JSO99" s="1"/>
      <c r="JSP99" s="1"/>
      <c r="JSQ99" s="1"/>
      <c r="JSR99" s="1"/>
      <c r="JSS99" s="1"/>
      <c r="JST99" s="1"/>
      <c r="JSU99" s="1"/>
      <c r="JSV99" s="1"/>
      <c r="JSW99" s="1"/>
      <c r="JSX99" s="1"/>
      <c r="JSY99" s="1"/>
      <c r="JSZ99" s="1"/>
      <c r="JTA99" s="1"/>
      <c r="JTB99" s="1"/>
      <c r="JTC99" s="1"/>
      <c r="JTD99" s="1"/>
      <c r="JTE99" s="1"/>
      <c r="JTF99" s="1"/>
      <c r="JTG99" s="1"/>
      <c r="JTH99" s="1"/>
      <c r="JTI99" s="1"/>
      <c r="JTJ99" s="1"/>
      <c r="JTK99" s="1"/>
      <c r="JTL99" s="1"/>
      <c r="JTM99" s="1"/>
      <c r="JTN99" s="1"/>
      <c r="JTO99" s="1"/>
      <c r="JTP99" s="1"/>
      <c r="JTQ99" s="1"/>
      <c r="JTR99" s="1"/>
      <c r="JTS99" s="1"/>
      <c r="JTT99" s="1"/>
      <c r="JTU99" s="1"/>
      <c r="JTV99" s="1"/>
      <c r="JTW99" s="1"/>
      <c r="JTX99" s="1"/>
      <c r="JTY99" s="1"/>
      <c r="JTZ99" s="1"/>
      <c r="JUA99" s="1"/>
      <c r="JUB99" s="1"/>
      <c r="JUC99" s="1"/>
      <c r="JUD99" s="1"/>
      <c r="JUE99" s="1"/>
      <c r="JUF99" s="1"/>
      <c r="JUG99" s="1"/>
      <c r="JUH99" s="1"/>
      <c r="JUI99" s="1"/>
      <c r="JUJ99" s="1"/>
      <c r="JUK99" s="1"/>
      <c r="JUL99" s="1"/>
      <c r="JUM99" s="1"/>
      <c r="JUN99" s="1"/>
      <c r="JUO99" s="1"/>
      <c r="JUP99" s="1"/>
      <c r="JUQ99" s="1"/>
      <c r="JUR99" s="1"/>
      <c r="JUS99" s="1"/>
      <c r="JUT99" s="1"/>
      <c r="JUU99" s="1"/>
      <c r="JUV99" s="1"/>
      <c r="JUW99" s="1"/>
      <c r="JUX99" s="1"/>
      <c r="JUY99" s="1"/>
      <c r="JUZ99" s="1"/>
      <c r="JVA99" s="1"/>
      <c r="JVB99" s="1"/>
      <c r="JVC99" s="1"/>
      <c r="JVD99" s="1"/>
      <c r="JVE99" s="1"/>
      <c r="JVF99" s="1"/>
      <c r="JVG99" s="1"/>
      <c r="JVH99" s="1"/>
      <c r="JVI99" s="1"/>
      <c r="JVJ99" s="1"/>
      <c r="JVK99" s="1"/>
      <c r="JVL99" s="1"/>
      <c r="JVM99" s="1"/>
      <c r="JVN99" s="1"/>
      <c r="JVO99" s="1"/>
      <c r="JVP99" s="1"/>
      <c r="JVQ99" s="1"/>
      <c r="JVR99" s="1"/>
      <c r="JVS99" s="1"/>
      <c r="JVT99" s="1"/>
      <c r="JVU99" s="1"/>
      <c r="JVV99" s="1"/>
      <c r="JVW99" s="1"/>
      <c r="JVX99" s="1"/>
      <c r="JVY99" s="1"/>
      <c r="JVZ99" s="1"/>
      <c r="JWA99" s="1"/>
      <c r="JWB99" s="1"/>
      <c r="JWC99" s="1"/>
      <c r="JWD99" s="1"/>
      <c r="JWE99" s="1"/>
      <c r="JWF99" s="1"/>
      <c r="JWG99" s="1"/>
      <c r="JWH99" s="1"/>
      <c r="JWI99" s="1"/>
      <c r="JWJ99" s="1"/>
      <c r="JWK99" s="1"/>
      <c r="JWL99" s="1"/>
      <c r="JWM99" s="1"/>
      <c r="JWN99" s="1"/>
      <c r="JWO99" s="1"/>
      <c r="JWP99" s="1"/>
      <c r="JWQ99" s="1"/>
      <c r="JWR99" s="1"/>
      <c r="JWS99" s="1"/>
      <c r="JWT99" s="1"/>
      <c r="JWU99" s="1"/>
      <c r="JWV99" s="1"/>
      <c r="JWW99" s="1"/>
      <c r="JWX99" s="1"/>
      <c r="JWY99" s="1"/>
      <c r="JWZ99" s="1"/>
      <c r="JXA99" s="1"/>
      <c r="JXB99" s="1"/>
      <c r="JXC99" s="1"/>
      <c r="JXD99" s="1"/>
      <c r="JXE99" s="1"/>
      <c r="JXF99" s="1"/>
      <c r="JXG99" s="1"/>
      <c r="JXH99" s="1"/>
      <c r="JXI99" s="1"/>
      <c r="JXJ99" s="1"/>
      <c r="JXK99" s="1"/>
      <c r="JXL99" s="1"/>
      <c r="JXM99" s="1"/>
      <c r="JXN99" s="1"/>
      <c r="JXO99" s="1"/>
      <c r="JXP99" s="1"/>
      <c r="JXQ99" s="1"/>
      <c r="JXR99" s="1"/>
      <c r="JXS99" s="1"/>
      <c r="JXT99" s="1"/>
      <c r="JXU99" s="1"/>
      <c r="JXV99" s="1"/>
      <c r="JXW99" s="1"/>
      <c r="JXX99" s="1"/>
      <c r="JXY99" s="1"/>
      <c r="JXZ99" s="1"/>
      <c r="JYA99" s="1"/>
      <c r="JYB99" s="1"/>
      <c r="JYC99" s="1"/>
      <c r="JYD99" s="1"/>
      <c r="JYE99" s="1"/>
      <c r="JYF99" s="1"/>
      <c r="JYG99" s="1"/>
      <c r="JYH99" s="1"/>
      <c r="JYI99" s="1"/>
      <c r="JYJ99" s="1"/>
      <c r="JYK99" s="1"/>
      <c r="JYL99" s="1"/>
      <c r="JYM99" s="1"/>
      <c r="JYN99" s="1"/>
      <c r="JYO99" s="1"/>
      <c r="JYP99" s="1"/>
      <c r="JYQ99" s="1"/>
      <c r="JYR99" s="1"/>
      <c r="JYS99" s="1"/>
      <c r="JYT99" s="1"/>
      <c r="JYU99" s="1"/>
      <c r="JYV99" s="1"/>
      <c r="JYW99" s="1"/>
      <c r="JYX99" s="1"/>
      <c r="JYY99" s="1"/>
      <c r="JYZ99" s="1"/>
      <c r="JZA99" s="1"/>
      <c r="JZB99" s="1"/>
      <c r="JZC99" s="1"/>
      <c r="JZD99" s="1"/>
      <c r="JZE99" s="1"/>
      <c r="JZF99" s="1"/>
      <c r="JZG99" s="1"/>
      <c r="JZH99" s="1"/>
      <c r="JZI99" s="1"/>
      <c r="JZJ99" s="1"/>
      <c r="JZK99" s="1"/>
      <c r="JZL99" s="1"/>
      <c r="JZM99" s="1"/>
      <c r="JZN99" s="1"/>
      <c r="JZO99" s="1"/>
      <c r="JZP99" s="1"/>
      <c r="JZQ99" s="1"/>
      <c r="JZR99" s="1"/>
      <c r="JZS99" s="1"/>
      <c r="JZT99" s="1"/>
      <c r="JZU99" s="1"/>
      <c r="JZV99" s="1"/>
      <c r="JZW99" s="1"/>
      <c r="JZX99" s="1"/>
      <c r="JZY99" s="1"/>
      <c r="JZZ99" s="1"/>
      <c r="KAA99" s="1"/>
      <c r="KAB99" s="1"/>
      <c r="KAC99" s="1"/>
      <c r="KAD99" s="1"/>
      <c r="KAE99" s="1"/>
      <c r="KAF99" s="1"/>
      <c r="KAG99" s="1"/>
      <c r="KAH99" s="1"/>
      <c r="KAI99" s="1"/>
      <c r="KAJ99" s="1"/>
      <c r="KAK99" s="1"/>
      <c r="KAL99" s="1"/>
      <c r="KAM99" s="1"/>
      <c r="KAN99" s="1"/>
      <c r="KAO99" s="1"/>
      <c r="KAP99" s="1"/>
      <c r="KAQ99" s="1"/>
      <c r="KAR99" s="1"/>
      <c r="KAS99" s="1"/>
      <c r="KAT99" s="1"/>
      <c r="KAU99" s="1"/>
      <c r="KAV99" s="1"/>
      <c r="KAW99" s="1"/>
      <c r="KAX99" s="1"/>
      <c r="KAY99" s="1"/>
      <c r="KAZ99" s="1"/>
      <c r="KBA99" s="1"/>
      <c r="KBB99" s="1"/>
      <c r="KBC99" s="1"/>
      <c r="KBD99" s="1"/>
      <c r="KBE99" s="1"/>
      <c r="KBF99" s="1"/>
      <c r="KBG99" s="1"/>
      <c r="KBH99" s="1"/>
      <c r="KBI99" s="1"/>
      <c r="KBJ99" s="1"/>
      <c r="KBK99" s="1"/>
      <c r="KBL99" s="1"/>
      <c r="KBM99" s="1"/>
      <c r="KBN99" s="1"/>
      <c r="KBO99" s="1"/>
      <c r="KBP99" s="1"/>
      <c r="KBQ99" s="1"/>
      <c r="KBR99" s="1"/>
      <c r="KBS99" s="1"/>
      <c r="KBT99" s="1"/>
      <c r="KBU99" s="1"/>
      <c r="KBV99" s="1"/>
      <c r="KBW99" s="1"/>
      <c r="KBX99" s="1"/>
      <c r="KBY99" s="1"/>
      <c r="KBZ99" s="1"/>
      <c r="KCA99" s="1"/>
      <c r="KCB99" s="1"/>
      <c r="KCC99" s="1"/>
      <c r="KCD99" s="1"/>
      <c r="KCE99" s="1"/>
      <c r="KCF99" s="1"/>
      <c r="KCG99" s="1"/>
      <c r="KCH99" s="1"/>
      <c r="KCI99" s="1"/>
      <c r="KCJ99" s="1"/>
      <c r="KCK99" s="1"/>
      <c r="KCL99" s="1"/>
      <c r="KCM99" s="1"/>
      <c r="KCN99" s="1"/>
      <c r="KCO99" s="1"/>
      <c r="KCP99" s="1"/>
      <c r="KCQ99" s="1"/>
      <c r="KCR99" s="1"/>
      <c r="KCS99" s="1"/>
      <c r="KCT99" s="1"/>
      <c r="KCU99" s="1"/>
      <c r="KCV99" s="1"/>
      <c r="KCW99" s="1"/>
      <c r="KCX99" s="1"/>
      <c r="KCY99" s="1"/>
      <c r="KCZ99" s="1"/>
      <c r="KDA99" s="1"/>
      <c r="KDB99" s="1"/>
      <c r="KDC99" s="1"/>
      <c r="KDD99" s="1"/>
      <c r="KDE99" s="1"/>
      <c r="KDF99" s="1"/>
      <c r="KDG99" s="1"/>
      <c r="KDH99" s="1"/>
      <c r="KDI99" s="1"/>
      <c r="KDJ99" s="1"/>
      <c r="KDK99" s="1"/>
      <c r="KDL99" s="1"/>
      <c r="KDM99" s="1"/>
      <c r="KDN99" s="1"/>
      <c r="KDO99" s="1"/>
      <c r="KDP99" s="1"/>
      <c r="KDQ99" s="1"/>
      <c r="KDR99" s="1"/>
      <c r="KDS99" s="1"/>
      <c r="KDT99" s="1"/>
      <c r="KDU99" s="1"/>
      <c r="KDV99" s="1"/>
      <c r="KDW99" s="1"/>
      <c r="KDX99" s="1"/>
      <c r="KDY99" s="1"/>
      <c r="KDZ99" s="1"/>
      <c r="KEA99" s="1"/>
      <c r="KEB99" s="1"/>
      <c r="KEC99" s="1"/>
      <c r="KED99" s="1"/>
      <c r="KEE99" s="1"/>
      <c r="KEF99" s="1"/>
      <c r="KEG99" s="1"/>
      <c r="KEH99" s="1"/>
      <c r="KEI99" s="1"/>
      <c r="KEJ99" s="1"/>
      <c r="KEK99" s="1"/>
      <c r="KEL99" s="1"/>
      <c r="KEM99" s="1"/>
      <c r="KEN99" s="1"/>
      <c r="KEO99" s="1"/>
      <c r="KEP99" s="1"/>
      <c r="KEQ99" s="1"/>
      <c r="KER99" s="1"/>
      <c r="KES99" s="1"/>
      <c r="KET99" s="1"/>
      <c r="KEU99" s="1"/>
      <c r="KEV99" s="1"/>
      <c r="KEW99" s="1"/>
      <c r="KEX99" s="1"/>
      <c r="KEY99" s="1"/>
      <c r="KEZ99" s="1"/>
      <c r="KFA99" s="1"/>
      <c r="KFB99" s="1"/>
      <c r="KFC99" s="1"/>
      <c r="KFD99" s="1"/>
      <c r="KFE99" s="1"/>
      <c r="KFF99" s="1"/>
      <c r="KFG99" s="1"/>
      <c r="KFH99" s="1"/>
      <c r="KFI99" s="1"/>
      <c r="KFJ99" s="1"/>
      <c r="KFK99" s="1"/>
      <c r="KFL99" s="1"/>
      <c r="KFM99" s="1"/>
      <c r="KFN99" s="1"/>
      <c r="KFO99" s="1"/>
      <c r="KFP99" s="1"/>
      <c r="KFQ99" s="1"/>
      <c r="KFR99" s="1"/>
      <c r="KFS99" s="1"/>
      <c r="KFT99" s="1"/>
      <c r="KFU99" s="1"/>
      <c r="KFV99" s="1"/>
      <c r="KFW99" s="1"/>
      <c r="KFX99" s="1"/>
      <c r="KFY99" s="1"/>
      <c r="KFZ99" s="1"/>
      <c r="KGA99" s="1"/>
      <c r="KGB99" s="1"/>
      <c r="KGC99" s="1"/>
      <c r="KGD99" s="1"/>
      <c r="KGE99" s="1"/>
      <c r="KGF99" s="1"/>
      <c r="KGG99" s="1"/>
      <c r="KGH99" s="1"/>
      <c r="KGI99" s="1"/>
      <c r="KGJ99" s="1"/>
      <c r="KGK99" s="1"/>
      <c r="KGL99" s="1"/>
      <c r="KGM99" s="1"/>
      <c r="KGN99" s="1"/>
      <c r="KGO99" s="1"/>
      <c r="KGP99" s="1"/>
      <c r="KGQ99" s="1"/>
      <c r="KGR99" s="1"/>
      <c r="KGS99" s="1"/>
      <c r="KGT99" s="1"/>
      <c r="KGU99" s="1"/>
      <c r="KGV99" s="1"/>
      <c r="KGW99" s="1"/>
      <c r="KGX99" s="1"/>
      <c r="KGY99" s="1"/>
      <c r="KGZ99" s="1"/>
      <c r="KHA99" s="1"/>
      <c r="KHB99" s="1"/>
      <c r="KHC99" s="1"/>
      <c r="KHD99" s="1"/>
      <c r="KHE99" s="1"/>
      <c r="KHF99" s="1"/>
      <c r="KHG99" s="1"/>
      <c r="KHH99" s="1"/>
      <c r="KHI99" s="1"/>
      <c r="KHJ99" s="1"/>
      <c r="KHK99" s="1"/>
      <c r="KHL99" s="1"/>
      <c r="KHM99" s="1"/>
      <c r="KHN99" s="1"/>
      <c r="KHO99" s="1"/>
      <c r="KHP99" s="1"/>
      <c r="KHQ99" s="1"/>
      <c r="KHR99" s="1"/>
      <c r="KHS99" s="1"/>
      <c r="KHT99" s="1"/>
      <c r="KHU99" s="1"/>
      <c r="KHV99" s="1"/>
      <c r="KHW99" s="1"/>
      <c r="KHX99" s="1"/>
      <c r="KHY99" s="1"/>
      <c r="KHZ99" s="1"/>
      <c r="KIA99" s="1"/>
      <c r="KIB99" s="1"/>
      <c r="KIC99" s="1"/>
      <c r="KID99" s="1"/>
      <c r="KIE99" s="1"/>
      <c r="KIF99" s="1"/>
      <c r="KIG99" s="1"/>
      <c r="KIH99" s="1"/>
      <c r="KII99" s="1"/>
      <c r="KIJ99" s="1"/>
      <c r="KIK99" s="1"/>
      <c r="KIL99" s="1"/>
      <c r="KIM99" s="1"/>
      <c r="KIN99" s="1"/>
      <c r="KIO99" s="1"/>
      <c r="KIP99" s="1"/>
      <c r="KIQ99" s="1"/>
      <c r="KIR99" s="1"/>
      <c r="KIS99" s="1"/>
      <c r="KIT99" s="1"/>
      <c r="KIU99" s="1"/>
      <c r="KIV99" s="1"/>
      <c r="KIW99" s="1"/>
      <c r="KIX99" s="1"/>
      <c r="KIY99" s="1"/>
      <c r="KIZ99" s="1"/>
      <c r="KJA99" s="1"/>
      <c r="KJB99" s="1"/>
      <c r="KJC99" s="1"/>
      <c r="KJD99" s="1"/>
      <c r="KJE99" s="1"/>
      <c r="KJF99" s="1"/>
      <c r="KJG99" s="1"/>
      <c r="KJH99" s="1"/>
      <c r="KJI99" s="1"/>
      <c r="KJJ99" s="1"/>
      <c r="KJK99" s="1"/>
      <c r="KJL99" s="1"/>
      <c r="KJM99" s="1"/>
      <c r="KJN99" s="1"/>
      <c r="KJO99" s="1"/>
      <c r="KJP99" s="1"/>
      <c r="KJQ99" s="1"/>
      <c r="KJR99" s="1"/>
      <c r="KJS99" s="1"/>
      <c r="KJT99" s="1"/>
      <c r="KJU99" s="1"/>
      <c r="KJV99" s="1"/>
      <c r="KJW99" s="1"/>
      <c r="KJX99" s="1"/>
      <c r="KJY99" s="1"/>
      <c r="KJZ99" s="1"/>
      <c r="KKA99" s="1"/>
      <c r="KKB99" s="1"/>
      <c r="KKC99" s="1"/>
      <c r="KKD99" s="1"/>
      <c r="KKE99" s="1"/>
      <c r="KKF99" s="1"/>
      <c r="KKG99" s="1"/>
      <c r="KKH99" s="1"/>
      <c r="KKI99" s="1"/>
      <c r="KKJ99" s="1"/>
      <c r="KKK99" s="1"/>
      <c r="KKL99" s="1"/>
      <c r="KKM99" s="1"/>
      <c r="KKN99" s="1"/>
      <c r="KKO99" s="1"/>
      <c r="KKP99" s="1"/>
      <c r="KKQ99" s="1"/>
      <c r="KKR99" s="1"/>
      <c r="KKS99" s="1"/>
      <c r="KKT99" s="1"/>
      <c r="KKU99" s="1"/>
      <c r="KKV99" s="1"/>
      <c r="KKW99" s="1"/>
      <c r="KKX99" s="1"/>
      <c r="KKY99" s="1"/>
      <c r="KKZ99" s="1"/>
      <c r="KLA99" s="1"/>
      <c r="KLB99" s="1"/>
      <c r="KLC99" s="1"/>
      <c r="KLD99" s="1"/>
      <c r="KLE99" s="1"/>
      <c r="KLF99" s="1"/>
      <c r="KLG99" s="1"/>
      <c r="KLH99" s="1"/>
      <c r="KLI99" s="1"/>
      <c r="KLJ99" s="1"/>
      <c r="KLK99" s="1"/>
      <c r="KLL99" s="1"/>
      <c r="KLM99" s="1"/>
      <c r="KLN99" s="1"/>
      <c r="KLO99" s="1"/>
      <c r="KLP99" s="1"/>
      <c r="KLQ99" s="1"/>
      <c r="KLR99" s="1"/>
      <c r="KLS99" s="1"/>
      <c r="KLT99" s="1"/>
      <c r="KLU99" s="1"/>
      <c r="KLV99" s="1"/>
      <c r="KLW99" s="1"/>
      <c r="KLX99" s="1"/>
      <c r="KLY99" s="1"/>
      <c r="KLZ99" s="1"/>
      <c r="KMA99" s="1"/>
      <c r="KMB99" s="1"/>
      <c r="KMC99" s="1"/>
      <c r="KMD99" s="1"/>
      <c r="KME99" s="1"/>
      <c r="KMF99" s="1"/>
      <c r="KMG99" s="1"/>
      <c r="KMH99" s="1"/>
      <c r="KMI99" s="1"/>
      <c r="KMJ99" s="1"/>
      <c r="KMK99" s="1"/>
      <c r="KML99" s="1"/>
      <c r="KMM99" s="1"/>
      <c r="KMN99" s="1"/>
      <c r="KMO99" s="1"/>
      <c r="KMP99" s="1"/>
      <c r="KMQ99" s="1"/>
      <c r="KMR99" s="1"/>
      <c r="KMS99" s="1"/>
      <c r="KMT99" s="1"/>
      <c r="KMU99" s="1"/>
      <c r="KMV99" s="1"/>
      <c r="KMW99" s="1"/>
      <c r="KMX99" s="1"/>
      <c r="KMY99" s="1"/>
      <c r="KMZ99" s="1"/>
      <c r="KNA99" s="1"/>
      <c r="KNB99" s="1"/>
      <c r="KNC99" s="1"/>
      <c r="KND99" s="1"/>
      <c r="KNE99" s="1"/>
      <c r="KNF99" s="1"/>
      <c r="KNG99" s="1"/>
      <c r="KNH99" s="1"/>
      <c r="KNI99" s="1"/>
      <c r="KNJ99" s="1"/>
      <c r="KNK99" s="1"/>
      <c r="KNL99" s="1"/>
      <c r="KNM99" s="1"/>
      <c r="KNN99" s="1"/>
      <c r="KNO99" s="1"/>
      <c r="KNP99" s="1"/>
      <c r="KNQ99" s="1"/>
      <c r="KNR99" s="1"/>
      <c r="KNS99" s="1"/>
      <c r="KNT99" s="1"/>
      <c r="KNU99" s="1"/>
      <c r="KNV99" s="1"/>
      <c r="KNW99" s="1"/>
      <c r="KNX99" s="1"/>
      <c r="KNY99" s="1"/>
      <c r="KNZ99" s="1"/>
      <c r="KOA99" s="1"/>
      <c r="KOB99" s="1"/>
      <c r="KOC99" s="1"/>
      <c r="KOD99" s="1"/>
      <c r="KOE99" s="1"/>
      <c r="KOF99" s="1"/>
      <c r="KOG99" s="1"/>
      <c r="KOH99" s="1"/>
      <c r="KOI99" s="1"/>
      <c r="KOJ99" s="1"/>
      <c r="KOK99" s="1"/>
      <c r="KOL99" s="1"/>
      <c r="KOM99" s="1"/>
      <c r="KON99" s="1"/>
      <c r="KOO99" s="1"/>
      <c r="KOP99" s="1"/>
      <c r="KOQ99" s="1"/>
      <c r="KOR99" s="1"/>
      <c r="KOS99" s="1"/>
      <c r="KOT99" s="1"/>
      <c r="KOU99" s="1"/>
      <c r="KOV99" s="1"/>
      <c r="KOW99" s="1"/>
      <c r="KOX99" s="1"/>
      <c r="KOY99" s="1"/>
      <c r="KOZ99" s="1"/>
      <c r="KPA99" s="1"/>
      <c r="KPB99" s="1"/>
      <c r="KPC99" s="1"/>
      <c r="KPD99" s="1"/>
      <c r="KPE99" s="1"/>
      <c r="KPF99" s="1"/>
      <c r="KPG99" s="1"/>
      <c r="KPH99" s="1"/>
      <c r="KPI99" s="1"/>
      <c r="KPJ99" s="1"/>
      <c r="KPK99" s="1"/>
      <c r="KPL99" s="1"/>
      <c r="KPM99" s="1"/>
      <c r="KPN99" s="1"/>
      <c r="KPO99" s="1"/>
      <c r="KPP99" s="1"/>
      <c r="KPQ99" s="1"/>
      <c r="KPR99" s="1"/>
      <c r="KPS99" s="1"/>
      <c r="KPT99" s="1"/>
      <c r="KPU99" s="1"/>
      <c r="KPV99" s="1"/>
      <c r="KPW99" s="1"/>
      <c r="KPX99" s="1"/>
      <c r="KPY99" s="1"/>
      <c r="KPZ99" s="1"/>
      <c r="KQA99" s="1"/>
      <c r="KQB99" s="1"/>
      <c r="KQC99" s="1"/>
      <c r="KQD99" s="1"/>
      <c r="KQE99" s="1"/>
      <c r="KQF99" s="1"/>
      <c r="KQG99" s="1"/>
      <c r="KQH99" s="1"/>
      <c r="KQI99" s="1"/>
      <c r="KQJ99" s="1"/>
      <c r="KQK99" s="1"/>
      <c r="KQL99" s="1"/>
      <c r="KQM99" s="1"/>
      <c r="KQN99" s="1"/>
      <c r="KQO99" s="1"/>
      <c r="KQP99" s="1"/>
      <c r="KQQ99" s="1"/>
      <c r="KQR99" s="1"/>
      <c r="KQS99" s="1"/>
      <c r="KQT99" s="1"/>
      <c r="KQU99" s="1"/>
      <c r="KQV99" s="1"/>
      <c r="KQW99" s="1"/>
      <c r="KQX99" s="1"/>
      <c r="KQY99" s="1"/>
      <c r="KQZ99" s="1"/>
      <c r="KRA99" s="1"/>
      <c r="KRB99" s="1"/>
      <c r="KRC99" s="1"/>
      <c r="KRD99" s="1"/>
      <c r="KRE99" s="1"/>
      <c r="KRF99" s="1"/>
      <c r="KRG99" s="1"/>
      <c r="KRH99" s="1"/>
      <c r="KRI99" s="1"/>
      <c r="KRJ99" s="1"/>
      <c r="KRK99" s="1"/>
      <c r="KRL99" s="1"/>
      <c r="KRM99" s="1"/>
      <c r="KRN99" s="1"/>
      <c r="KRO99" s="1"/>
      <c r="KRP99" s="1"/>
      <c r="KRQ99" s="1"/>
      <c r="KRR99" s="1"/>
      <c r="KRS99" s="1"/>
      <c r="KRT99" s="1"/>
      <c r="KRU99" s="1"/>
      <c r="KRV99" s="1"/>
      <c r="KRW99" s="1"/>
      <c r="KRX99" s="1"/>
      <c r="KRY99" s="1"/>
      <c r="KRZ99" s="1"/>
      <c r="KSA99" s="1"/>
      <c r="KSB99" s="1"/>
      <c r="KSC99" s="1"/>
      <c r="KSD99" s="1"/>
      <c r="KSE99" s="1"/>
      <c r="KSF99" s="1"/>
      <c r="KSG99" s="1"/>
      <c r="KSH99" s="1"/>
      <c r="KSI99" s="1"/>
      <c r="KSJ99" s="1"/>
      <c r="KSK99" s="1"/>
      <c r="KSL99" s="1"/>
      <c r="KSM99" s="1"/>
      <c r="KSN99" s="1"/>
      <c r="KSO99" s="1"/>
      <c r="KSP99" s="1"/>
      <c r="KSQ99" s="1"/>
      <c r="KSR99" s="1"/>
      <c r="KSS99" s="1"/>
      <c r="KST99" s="1"/>
      <c r="KSU99" s="1"/>
      <c r="KSV99" s="1"/>
      <c r="KSW99" s="1"/>
      <c r="KSX99" s="1"/>
      <c r="KSY99" s="1"/>
      <c r="KSZ99" s="1"/>
      <c r="KTA99" s="1"/>
      <c r="KTB99" s="1"/>
      <c r="KTC99" s="1"/>
      <c r="KTD99" s="1"/>
      <c r="KTE99" s="1"/>
      <c r="KTF99" s="1"/>
      <c r="KTG99" s="1"/>
      <c r="KTH99" s="1"/>
      <c r="KTI99" s="1"/>
      <c r="KTJ99" s="1"/>
      <c r="KTK99" s="1"/>
      <c r="KTL99" s="1"/>
      <c r="KTM99" s="1"/>
      <c r="KTN99" s="1"/>
      <c r="KTO99" s="1"/>
      <c r="KTP99" s="1"/>
      <c r="KTQ99" s="1"/>
      <c r="KTR99" s="1"/>
      <c r="KTS99" s="1"/>
      <c r="KTT99" s="1"/>
      <c r="KTU99" s="1"/>
      <c r="KTV99" s="1"/>
      <c r="KTW99" s="1"/>
      <c r="KTX99" s="1"/>
      <c r="KTY99" s="1"/>
      <c r="KTZ99" s="1"/>
      <c r="KUA99" s="1"/>
      <c r="KUB99" s="1"/>
      <c r="KUC99" s="1"/>
      <c r="KUD99" s="1"/>
      <c r="KUE99" s="1"/>
      <c r="KUF99" s="1"/>
      <c r="KUG99" s="1"/>
      <c r="KUH99" s="1"/>
      <c r="KUI99" s="1"/>
      <c r="KUJ99" s="1"/>
      <c r="KUK99" s="1"/>
      <c r="KUL99" s="1"/>
      <c r="KUM99" s="1"/>
      <c r="KUN99" s="1"/>
      <c r="KUO99" s="1"/>
      <c r="KUP99" s="1"/>
      <c r="KUQ99" s="1"/>
      <c r="KUR99" s="1"/>
      <c r="KUS99" s="1"/>
      <c r="KUT99" s="1"/>
      <c r="KUU99" s="1"/>
      <c r="KUV99" s="1"/>
      <c r="KUW99" s="1"/>
      <c r="KUX99" s="1"/>
      <c r="KUY99" s="1"/>
      <c r="KUZ99" s="1"/>
      <c r="KVA99" s="1"/>
      <c r="KVB99" s="1"/>
      <c r="KVC99" s="1"/>
      <c r="KVD99" s="1"/>
      <c r="KVE99" s="1"/>
      <c r="KVF99" s="1"/>
      <c r="KVG99" s="1"/>
      <c r="KVH99" s="1"/>
      <c r="KVI99" s="1"/>
      <c r="KVJ99" s="1"/>
      <c r="KVK99" s="1"/>
      <c r="KVL99" s="1"/>
      <c r="KVM99" s="1"/>
      <c r="KVN99" s="1"/>
      <c r="KVO99" s="1"/>
      <c r="KVP99" s="1"/>
      <c r="KVQ99" s="1"/>
      <c r="KVR99" s="1"/>
      <c r="KVS99" s="1"/>
      <c r="KVT99" s="1"/>
      <c r="KVU99" s="1"/>
      <c r="KVV99" s="1"/>
      <c r="KVW99" s="1"/>
      <c r="KVX99" s="1"/>
      <c r="KVY99" s="1"/>
      <c r="KVZ99" s="1"/>
      <c r="KWA99" s="1"/>
      <c r="KWB99" s="1"/>
      <c r="KWC99" s="1"/>
      <c r="KWD99" s="1"/>
      <c r="KWE99" s="1"/>
      <c r="KWF99" s="1"/>
      <c r="KWG99" s="1"/>
      <c r="KWH99" s="1"/>
      <c r="KWI99" s="1"/>
      <c r="KWJ99" s="1"/>
      <c r="KWK99" s="1"/>
      <c r="KWL99" s="1"/>
      <c r="KWM99" s="1"/>
      <c r="KWN99" s="1"/>
      <c r="KWO99" s="1"/>
      <c r="KWP99" s="1"/>
      <c r="KWQ99" s="1"/>
      <c r="KWR99" s="1"/>
      <c r="KWS99" s="1"/>
      <c r="KWT99" s="1"/>
      <c r="KWU99" s="1"/>
      <c r="KWV99" s="1"/>
      <c r="KWW99" s="1"/>
      <c r="KWX99" s="1"/>
      <c r="KWY99" s="1"/>
      <c r="KWZ99" s="1"/>
      <c r="KXA99" s="1"/>
      <c r="KXB99" s="1"/>
      <c r="KXC99" s="1"/>
      <c r="KXD99" s="1"/>
      <c r="KXE99" s="1"/>
      <c r="KXF99" s="1"/>
      <c r="KXG99" s="1"/>
      <c r="KXH99" s="1"/>
      <c r="KXI99" s="1"/>
      <c r="KXJ99" s="1"/>
      <c r="KXK99" s="1"/>
      <c r="KXL99" s="1"/>
      <c r="KXM99" s="1"/>
      <c r="KXN99" s="1"/>
      <c r="KXO99" s="1"/>
      <c r="KXP99" s="1"/>
      <c r="KXQ99" s="1"/>
      <c r="KXR99" s="1"/>
      <c r="KXS99" s="1"/>
      <c r="KXT99" s="1"/>
      <c r="KXU99" s="1"/>
      <c r="KXV99" s="1"/>
      <c r="KXW99" s="1"/>
      <c r="KXX99" s="1"/>
      <c r="KXY99" s="1"/>
      <c r="KXZ99" s="1"/>
      <c r="KYA99" s="1"/>
      <c r="KYB99" s="1"/>
      <c r="KYC99" s="1"/>
      <c r="KYD99" s="1"/>
      <c r="KYE99" s="1"/>
      <c r="KYF99" s="1"/>
      <c r="KYG99" s="1"/>
      <c r="KYH99" s="1"/>
      <c r="KYI99" s="1"/>
      <c r="KYJ99" s="1"/>
      <c r="KYK99" s="1"/>
      <c r="KYL99" s="1"/>
      <c r="KYM99" s="1"/>
      <c r="KYN99" s="1"/>
      <c r="KYO99" s="1"/>
      <c r="KYP99" s="1"/>
      <c r="KYQ99" s="1"/>
      <c r="KYR99" s="1"/>
      <c r="KYS99" s="1"/>
      <c r="KYT99" s="1"/>
      <c r="KYU99" s="1"/>
      <c r="KYV99" s="1"/>
      <c r="KYW99" s="1"/>
      <c r="KYX99" s="1"/>
      <c r="KYY99" s="1"/>
      <c r="KYZ99" s="1"/>
      <c r="KZA99" s="1"/>
      <c r="KZB99" s="1"/>
      <c r="KZC99" s="1"/>
      <c r="KZD99" s="1"/>
      <c r="KZE99" s="1"/>
      <c r="KZF99" s="1"/>
      <c r="KZG99" s="1"/>
      <c r="KZH99" s="1"/>
      <c r="KZI99" s="1"/>
      <c r="KZJ99" s="1"/>
      <c r="KZK99" s="1"/>
      <c r="KZL99" s="1"/>
      <c r="KZM99" s="1"/>
      <c r="KZN99" s="1"/>
      <c r="KZO99" s="1"/>
      <c r="KZP99" s="1"/>
      <c r="KZQ99" s="1"/>
      <c r="KZR99" s="1"/>
      <c r="KZS99" s="1"/>
      <c r="KZT99" s="1"/>
      <c r="KZU99" s="1"/>
      <c r="KZV99" s="1"/>
      <c r="KZW99" s="1"/>
      <c r="KZX99" s="1"/>
      <c r="KZY99" s="1"/>
      <c r="KZZ99" s="1"/>
      <c r="LAA99" s="1"/>
      <c r="LAB99" s="1"/>
      <c r="LAC99" s="1"/>
      <c r="LAD99" s="1"/>
      <c r="LAE99" s="1"/>
      <c r="LAF99" s="1"/>
      <c r="LAG99" s="1"/>
      <c r="LAH99" s="1"/>
      <c r="LAI99" s="1"/>
      <c r="LAJ99" s="1"/>
      <c r="LAK99" s="1"/>
      <c r="LAL99" s="1"/>
      <c r="LAM99" s="1"/>
      <c r="LAN99" s="1"/>
      <c r="LAO99" s="1"/>
      <c r="LAP99" s="1"/>
      <c r="LAQ99" s="1"/>
      <c r="LAR99" s="1"/>
      <c r="LAS99" s="1"/>
      <c r="LAT99" s="1"/>
      <c r="LAU99" s="1"/>
      <c r="LAV99" s="1"/>
      <c r="LAW99" s="1"/>
      <c r="LAX99" s="1"/>
      <c r="LAY99" s="1"/>
      <c r="LAZ99" s="1"/>
      <c r="LBA99" s="1"/>
      <c r="LBB99" s="1"/>
      <c r="LBC99" s="1"/>
      <c r="LBD99" s="1"/>
      <c r="LBE99" s="1"/>
      <c r="LBF99" s="1"/>
      <c r="LBG99" s="1"/>
      <c r="LBH99" s="1"/>
      <c r="LBI99" s="1"/>
      <c r="LBJ99" s="1"/>
      <c r="LBK99" s="1"/>
      <c r="LBL99" s="1"/>
      <c r="LBM99" s="1"/>
      <c r="LBN99" s="1"/>
      <c r="LBO99" s="1"/>
      <c r="LBP99" s="1"/>
      <c r="LBQ99" s="1"/>
      <c r="LBR99" s="1"/>
      <c r="LBS99" s="1"/>
      <c r="LBT99" s="1"/>
      <c r="LBU99" s="1"/>
      <c r="LBV99" s="1"/>
      <c r="LBW99" s="1"/>
      <c r="LBX99" s="1"/>
      <c r="LBY99" s="1"/>
      <c r="LBZ99" s="1"/>
      <c r="LCA99" s="1"/>
      <c r="LCB99" s="1"/>
      <c r="LCC99" s="1"/>
      <c r="LCD99" s="1"/>
      <c r="LCE99" s="1"/>
      <c r="LCF99" s="1"/>
      <c r="LCG99" s="1"/>
      <c r="LCH99" s="1"/>
      <c r="LCI99" s="1"/>
      <c r="LCJ99" s="1"/>
      <c r="LCK99" s="1"/>
      <c r="LCL99" s="1"/>
      <c r="LCM99" s="1"/>
      <c r="LCN99" s="1"/>
      <c r="LCO99" s="1"/>
      <c r="LCP99" s="1"/>
      <c r="LCQ99" s="1"/>
      <c r="LCR99" s="1"/>
      <c r="LCS99" s="1"/>
      <c r="LCT99" s="1"/>
      <c r="LCU99" s="1"/>
      <c r="LCV99" s="1"/>
      <c r="LCW99" s="1"/>
      <c r="LCX99" s="1"/>
      <c r="LCY99" s="1"/>
      <c r="LCZ99" s="1"/>
      <c r="LDA99" s="1"/>
      <c r="LDB99" s="1"/>
      <c r="LDC99" s="1"/>
      <c r="LDD99" s="1"/>
      <c r="LDE99" s="1"/>
      <c r="LDF99" s="1"/>
      <c r="LDG99" s="1"/>
      <c r="LDH99" s="1"/>
      <c r="LDI99" s="1"/>
      <c r="LDJ99" s="1"/>
      <c r="LDK99" s="1"/>
      <c r="LDL99" s="1"/>
      <c r="LDM99" s="1"/>
      <c r="LDN99" s="1"/>
      <c r="LDO99" s="1"/>
      <c r="LDP99" s="1"/>
      <c r="LDQ99" s="1"/>
      <c r="LDR99" s="1"/>
      <c r="LDS99" s="1"/>
      <c r="LDT99" s="1"/>
      <c r="LDU99" s="1"/>
      <c r="LDV99" s="1"/>
      <c r="LDW99" s="1"/>
      <c r="LDX99" s="1"/>
      <c r="LDY99" s="1"/>
      <c r="LDZ99" s="1"/>
      <c r="LEA99" s="1"/>
      <c r="LEB99" s="1"/>
      <c r="LEC99" s="1"/>
      <c r="LED99" s="1"/>
      <c r="LEE99" s="1"/>
      <c r="LEF99" s="1"/>
      <c r="LEG99" s="1"/>
      <c r="LEH99" s="1"/>
      <c r="LEI99" s="1"/>
      <c r="LEJ99" s="1"/>
      <c r="LEK99" s="1"/>
      <c r="LEL99" s="1"/>
      <c r="LEM99" s="1"/>
      <c r="LEN99" s="1"/>
      <c r="LEO99" s="1"/>
      <c r="LEP99" s="1"/>
      <c r="LEQ99" s="1"/>
      <c r="LER99" s="1"/>
      <c r="LES99" s="1"/>
      <c r="LET99" s="1"/>
      <c r="LEU99" s="1"/>
      <c r="LEV99" s="1"/>
      <c r="LEW99" s="1"/>
      <c r="LEX99" s="1"/>
      <c r="LEY99" s="1"/>
      <c r="LEZ99" s="1"/>
      <c r="LFA99" s="1"/>
      <c r="LFB99" s="1"/>
      <c r="LFC99" s="1"/>
      <c r="LFD99" s="1"/>
      <c r="LFE99" s="1"/>
      <c r="LFF99" s="1"/>
      <c r="LFG99" s="1"/>
      <c r="LFH99" s="1"/>
      <c r="LFI99" s="1"/>
      <c r="LFJ99" s="1"/>
      <c r="LFK99" s="1"/>
      <c r="LFL99" s="1"/>
      <c r="LFM99" s="1"/>
      <c r="LFN99" s="1"/>
      <c r="LFO99" s="1"/>
      <c r="LFP99" s="1"/>
      <c r="LFQ99" s="1"/>
      <c r="LFR99" s="1"/>
      <c r="LFS99" s="1"/>
      <c r="LFT99" s="1"/>
      <c r="LFU99" s="1"/>
      <c r="LFV99" s="1"/>
      <c r="LFW99" s="1"/>
      <c r="LFX99" s="1"/>
      <c r="LFY99" s="1"/>
      <c r="LFZ99" s="1"/>
      <c r="LGA99" s="1"/>
      <c r="LGB99" s="1"/>
      <c r="LGC99" s="1"/>
      <c r="LGD99" s="1"/>
      <c r="LGE99" s="1"/>
      <c r="LGF99" s="1"/>
      <c r="LGG99" s="1"/>
      <c r="LGH99" s="1"/>
      <c r="LGI99" s="1"/>
      <c r="LGJ99" s="1"/>
      <c r="LGK99" s="1"/>
      <c r="LGL99" s="1"/>
      <c r="LGM99" s="1"/>
      <c r="LGN99" s="1"/>
      <c r="LGO99" s="1"/>
      <c r="LGP99" s="1"/>
      <c r="LGQ99" s="1"/>
      <c r="LGR99" s="1"/>
      <c r="LGS99" s="1"/>
      <c r="LGT99" s="1"/>
      <c r="LGU99" s="1"/>
      <c r="LGV99" s="1"/>
      <c r="LGW99" s="1"/>
      <c r="LGX99" s="1"/>
      <c r="LGY99" s="1"/>
      <c r="LGZ99" s="1"/>
      <c r="LHA99" s="1"/>
      <c r="LHB99" s="1"/>
      <c r="LHC99" s="1"/>
      <c r="LHD99" s="1"/>
      <c r="LHE99" s="1"/>
      <c r="LHF99" s="1"/>
      <c r="LHG99" s="1"/>
      <c r="LHH99" s="1"/>
      <c r="LHI99" s="1"/>
      <c r="LHJ99" s="1"/>
      <c r="LHK99" s="1"/>
      <c r="LHL99" s="1"/>
      <c r="LHM99" s="1"/>
      <c r="LHN99" s="1"/>
      <c r="LHO99" s="1"/>
      <c r="LHP99" s="1"/>
      <c r="LHQ99" s="1"/>
      <c r="LHR99" s="1"/>
      <c r="LHS99" s="1"/>
      <c r="LHT99" s="1"/>
      <c r="LHU99" s="1"/>
      <c r="LHV99" s="1"/>
      <c r="LHW99" s="1"/>
      <c r="LHX99" s="1"/>
      <c r="LHY99" s="1"/>
      <c r="LHZ99" s="1"/>
      <c r="LIA99" s="1"/>
      <c r="LIB99" s="1"/>
      <c r="LIC99" s="1"/>
      <c r="LID99" s="1"/>
      <c r="LIE99" s="1"/>
      <c r="LIF99" s="1"/>
      <c r="LIG99" s="1"/>
      <c r="LIH99" s="1"/>
      <c r="LII99" s="1"/>
      <c r="LIJ99" s="1"/>
      <c r="LIK99" s="1"/>
      <c r="LIL99" s="1"/>
      <c r="LIM99" s="1"/>
      <c r="LIN99" s="1"/>
      <c r="LIO99" s="1"/>
      <c r="LIP99" s="1"/>
      <c r="LIQ99" s="1"/>
      <c r="LIR99" s="1"/>
      <c r="LIS99" s="1"/>
      <c r="LIT99" s="1"/>
      <c r="LIU99" s="1"/>
      <c r="LIV99" s="1"/>
      <c r="LIW99" s="1"/>
      <c r="LIX99" s="1"/>
      <c r="LIY99" s="1"/>
      <c r="LIZ99" s="1"/>
      <c r="LJA99" s="1"/>
      <c r="LJB99" s="1"/>
      <c r="LJC99" s="1"/>
      <c r="LJD99" s="1"/>
      <c r="LJE99" s="1"/>
      <c r="LJF99" s="1"/>
      <c r="LJG99" s="1"/>
      <c r="LJH99" s="1"/>
      <c r="LJI99" s="1"/>
      <c r="LJJ99" s="1"/>
      <c r="LJK99" s="1"/>
      <c r="LJL99" s="1"/>
      <c r="LJM99" s="1"/>
      <c r="LJN99" s="1"/>
      <c r="LJO99" s="1"/>
      <c r="LJP99" s="1"/>
      <c r="LJQ99" s="1"/>
      <c r="LJR99" s="1"/>
      <c r="LJS99" s="1"/>
      <c r="LJT99" s="1"/>
      <c r="LJU99" s="1"/>
      <c r="LJV99" s="1"/>
      <c r="LJW99" s="1"/>
      <c r="LJX99" s="1"/>
      <c r="LJY99" s="1"/>
      <c r="LJZ99" s="1"/>
      <c r="LKA99" s="1"/>
      <c r="LKB99" s="1"/>
      <c r="LKC99" s="1"/>
      <c r="LKD99" s="1"/>
      <c r="LKE99" s="1"/>
      <c r="LKF99" s="1"/>
      <c r="LKG99" s="1"/>
      <c r="LKH99" s="1"/>
      <c r="LKI99" s="1"/>
      <c r="LKJ99" s="1"/>
      <c r="LKK99" s="1"/>
      <c r="LKL99" s="1"/>
      <c r="LKM99" s="1"/>
      <c r="LKN99" s="1"/>
      <c r="LKO99" s="1"/>
      <c r="LKP99" s="1"/>
      <c r="LKQ99" s="1"/>
      <c r="LKR99" s="1"/>
      <c r="LKS99" s="1"/>
      <c r="LKT99" s="1"/>
      <c r="LKU99" s="1"/>
      <c r="LKV99" s="1"/>
      <c r="LKW99" s="1"/>
      <c r="LKX99" s="1"/>
      <c r="LKY99" s="1"/>
      <c r="LKZ99" s="1"/>
      <c r="LLA99" s="1"/>
      <c r="LLB99" s="1"/>
      <c r="LLC99" s="1"/>
      <c r="LLD99" s="1"/>
      <c r="LLE99" s="1"/>
      <c r="LLF99" s="1"/>
      <c r="LLG99" s="1"/>
      <c r="LLH99" s="1"/>
      <c r="LLI99" s="1"/>
      <c r="LLJ99" s="1"/>
      <c r="LLK99" s="1"/>
      <c r="LLL99" s="1"/>
      <c r="LLM99" s="1"/>
      <c r="LLN99" s="1"/>
      <c r="LLO99" s="1"/>
      <c r="LLP99" s="1"/>
      <c r="LLQ99" s="1"/>
      <c r="LLR99" s="1"/>
      <c r="LLS99" s="1"/>
      <c r="LLT99" s="1"/>
      <c r="LLU99" s="1"/>
      <c r="LLV99" s="1"/>
      <c r="LLW99" s="1"/>
      <c r="LLX99" s="1"/>
      <c r="LLY99" s="1"/>
      <c r="LLZ99" s="1"/>
      <c r="LMA99" s="1"/>
      <c r="LMB99" s="1"/>
      <c r="LMC99" s="1"/>
      <c r="LMD99" s="1"/>
      <c r="LME99" s="1"/>
      <c r="LMF99" s="1"/>
      <c r="LMG99" s="1"/>
      <c r="LMH99" s="1"/>
      <c r="LMI99" s="1"/>
      <c r="LMJ99" s="1"/>
      <c r="LMK99" s="1"/>
      <c r="LML99" s="1"/>
      <c r="LMM99" s="1"/>
      <c r="LMN99" s="1"/>
      <c r="LMO99" s="1"/>
      <c r="LMP99" s="1"/>
      <c r="LMQ99" s="1"/>
      <c r="LMR99" s="1"/>
      <c r="LMS99" s="1"/>
      <c r="LMT99" s="1"/>
      <c r="LMU99" s="1"/>
      <c r="LMV99" s="1"/>
      <c r="LMW99" s="1"/>
      <c r="LMX99" s="1"/>
      <c r="LMY99" s="1"/>
      <c r="LMZ99" s="1"/>
      <c r="LNA99" s="1"/>
      <c r="LNB99" s="1"/>
      <c r="LNC99" s="1"/>
      <c r="LND99" s="1"/>
      <c r="LNE99" s="1"/>
      <c r="LNF99" s="1"/>
      <c r="LNG99" s="1"/>
      <c r="LNH99" s="1"/>
      <c r="LNI99" s="1"/>
      <c r="LNJ99" s="1"/>
      <c r="LNK99" s="1"/>
      <c r="LNL99" s="1"/>
      <c r="LNM99" s="1"/>
      <c r="LNN99" s="1"/>
      <c r="LNO99" s="1"/>
      <c r="LNP99" s="1"/>
      <c r="LNQ99" s="1"/>
      <c r="LNR99" s="1"/>
      <c r="LNS99" s="1"/>
      <c r="LNT99" s="1"/>
      <c r="LNU99" s="1"/>
      <c r="LNV99" s="1"/>
      <c r="LNW99" s="1"/>
      <c r="LNX99" s="1"/>
      <c r="LNY99" s="1"/>
      <c r="LNZ99" s="1"/>
      <c r="LOA99" s="1"/>
      <c r="LOB99" s="1"/>
      <c r="LOC99" s="1"/>
      <c r="LOD99" s="1"/>
      <c r="LOE99" s="1"/>
      <c r="LOF99" s="1"/>
      <c r="LOG99" s="1"/>
      <c r="LOH99" s="1"/>
      <c r="LOI99" s="1"/>
      <c r="LOJ99" s="1"/>
      <c r="LOK99" s="1"/>
      <c r="LOL99" s="1"/>
      <c r="LOM99" s="1"/>
      <c r="LON99" s="1"/>
      <c r="LOO99" s="1"/>
      <c r="LOP99" s="1"/>
      <c r="LOQ99" s="1"/>
      <c r="LOR99" s="1"/>
      <c r="LOS99" s="1"/>
      <c r="LOT99" s="1"/>
      <c r="LOU99" s="1"/>
      <c r="LOV99" s="1"/>
      <c r="LOW99" s="1"/>
      <c r="LOX99" s="1"/>
      <c r="LOY99" s="1"/>
      <c r="LOZ99" s="1"/>
      <c r="LPA99" s="1"/>
      <c r="LPB99" s="1"/>
      <c r="LPC99" s="1"/>
      <c r="LPD99" s="1"/>
      <c r="LPE99" s="1"/>
      <c r="LPF99" s="1"/>
      <c r="LPG99" s="1"/>
      <c r="LPH99" s="1"/>
      <c r="LPI99" s="1"/>
      <c r="LPJ99" s="1"/>
      <c r="LPK99" s="1"/>
      <c r="LPL99" s="1"/>
      <c r="LPM99" s="1"/>
      <c r="LPN99" s="1"/>
      <c r="LPO99" s="1"/>
      <c r="LPP99" s="1"/>
      <c r="LPQ99" s="1"/>
      <c r="LPR99" s="1"/>
      <c r="LPS99" s="1"/>
      <c r="LPT99" s="1"/>
      <c r="LPU99" s="1"/>
      <c r="LPV99" s="1"/>
      <c r="LPW99" s="1"/>
      <c r="LPX99" s="1"/>
      <c r="LPY99" s="1"/>
      <c r="LPZ99" s="1"/>
      <c r="LQA99" s="1"/>
      <c r="LQB99" s="1"/>
      <c r="LQC99" s="1"/>
      <c r="LQD99" s="1"/>
      <c r="LQE99" s="1"/>
      <c r="LQF99" s="1"/>
      <c r="LQG99" s="1"/>
      <c r="LQH99" s="1"/>
      <c r="LQI99" s="1"/>
      <c r="LQJ99" s="1"/>
      <c r="LQK99" s="1"/>
      <c r="LQL99" s="1"/>
      <c r="LQM99" s="1"/>
      <c r="LQN99" s="1"/>
      <c r="LQO99" s="1"/>
      <c r="LQP99" s="1"/>
      <c r="LQQ99" s="1"/>
      <c r="LQR99" s="1"/>
      <c r="LQS99" s="1"/>
      <c r="LQT99" s="1"/>
      <c r="LQU99" s="1"/>
      <c r="LQV99" s="1"/>
      <c r="LQW99" s="1"/>
      <c r="LQX99" s="1"/>
      <c r="LQY99" s="1"/>
      <c r="LQZ99" s="1"/>
      <c r="LRA99" s="1"/>
      <c r="LRB99" s="1"/>
      <c r="LRC99" s="1"/>
      <c r="LRD99" s="1"/>
      <c r="LRE99" s="1"/>
      <c r="LRF99" s="1"/>
      <c r="LRG99" s="1"/>
      <c r="LRH99" s="1"/>
      <c r="LRI99" s="1"/>
      <c r="LRJ99" s="1"/>
      <c r="LRK99" s="1"/>
      <c r="LRL99" s="1"/>
      <c r="LRM99" s="1"/>
      <c r="LRN99" s="1"/>
      <c r="LRO99" s="1"/>
      <c r="LRP99" s="1"/>
      <c r="LRQ99" s="1"/>
      <c r="LRR99" s="1"/>
      <c r="LRS99" s="1"/>
      <c r="LRT99" s="1"/>
      <c r="LRU99" s="1"/>
      <c r="LRV99" s="1"/>
      <c r="LRW99" s="1"/>
      <c r="LRX99" s="1"/>
      <c r="LRY99" s="1"/>
      <c r="LRZ99" s="1"/>
      <c r="LSA99" s="1"/>
      <c r="LSB99" s="1"/>
      <c r="LSC99" s="1"/>
      <c r="LSD99" s="1"/>
      <c r="LSE99" s="1"/>
      <c r="LSF99" s="1"/>
      <c r="LSG99" s="1"/>
      <c r="LSH99" s="1"/>
      <c r="LSI99" s="1"/>
      <c r="LSJ99" s="1"/>
      <c r="LSK99" s="1"/>
      <c r="LSL99" s="1"/>
      <c r="LSM99" s="1"/>
      <c r="LSN99" s="1"/>
      <c r="LSO99" s="1"/>
      <c r="LSP99" s="1"/>
      <c r="LSQ99" s="1"/>
      <c r="LSR99" s="1"/>
      <c r="LSS99" s="1"/>
      <c r="LST99" s="1"/>
      <c r="LSU99" s="1"/>
      <c r="LSV99" s="1"/>
      <c r="LSW99" s="1"/>
      <c r="LSX99" s="1"/>
      <c r="LSY99" s="1"/>
      <c r="LSZ99" s="1"/>
      <c r="LTA99" s="1"/>
      <c r="LTB99" s="1"/>
      <c r="LTC99" s="1"/>
      <c r="LTD99" s="1"/>
      <c r="LTE99" s="1"/>
      <c r="LTF99" s="1"/>
      <c r="LTG99" s="1"/>
      <c r="LTH99" s="1"/>
      <c r="LTI99" s="1"/>
      <c r="LTJ99" s="1"/>
      <c r="LTK99" s="1"/>
      <c r="LTL99" s="1"/>
      <c r="LTM99" s="1"/>
      <c r="LTN99" s="1"/>
      <c r="LTO99" s="1"/>
      <c r="LTP99" s="1"/>
      <c r="LTQ99" s="1"/>
      <c r="LTR99" s="1"/>
      <c r="LTS99" s="1"/>
      <c r="LTT99" s="1"/>
      <c r="LTU99" s="1"/>
      <c r="LTV99" s="1"/>
      <c r="LTW99" s="1"/>
      <c r="LTX99" s="1"/>
      <c r="LTY99" s="1"/>
      <c r="LTZ99" s="1"/>
      <c r="LUA99" s="1"/>
      <c r="LUB99" s="1"/>
      <c r="LUC99" s="1"/>
      <c r="LUD99" s="1"/>
      <c r="LUE99" s="1"/>
      <c r="LUF99" s="1"/>
      <c r="LUG99" s="1"/>
      <c r="LUH99" s="1"/>
      <c r="LUI99" s="1"/>
      <c r="LUJ99" s="1"/>
      <c r="LUK99" s="1"/>
      <c r="LUL99" s="1"/>
      <c r="LUM99" s="1"/>
      <c r="LUN99" s="1"/>
      <c r="LUO99" s="1"/>
      <c r="LUP99" s="1"/>
      <c r="LUQ99" s="1"/>
      <c r="LUR99" s="1"/>
      <c r="LUS99" s="1"/>
      <c r="LUT99" s="1"/>
      <c r="LUU99" s="1"/>
      <c r="LUV99" s="1"/>
      <c r="LUW99" s="1"/>
      <c r="LUX99" s="1"/>
      <c r="LUY99" s="1"/>
      <c r="LUZ99" s="1"/>
      <c r="LVA99" s="1"/>
      <c r="LVB99" s="1"/>
      <c r="LVC99" s="1"/>
      <c r="LVD99" s="1"/>
      <c r="LVE99" s="1"/>
      <c r="LVF99" s="1"/>
      <c r="LVG99" s="1"/>
      <c r="LVH99" s="1"/>
      <c r="LVI99" s="1"/>
      <c r="LVJ99" s="1"/>
      <c r="LVK99" s="1"/>
      <c r="LVL99" s="1"/>
      <c r="LVM99" s="1"/>
      <c r="LVN99" s="1"/>
      <c r="LVO99" s="1"/>
      <c r="LVP99" s="1"/>
      <c r="LVQ99" s="1"/>
      <c r="LVR99" s="1"/>
      <c r="LVS99" s="1"/>
      <c r="LVT99" s="1"/>
      <c r="LVU99" s="1"/>
      <c r="LVV99" s="1"/>
      <c r="LVW99" s="1"/>
      <c r="LVX99" s="1"/>
      <c r="LVY99" s="1"/>
      <c r="LVZ99" s="1"/>
      <c r="LWA99" s="1"/>
      <c r="LWB99" s="1"/>
      <c r="LWC99" s="1"/>
      <c r="LWD99" s="1"/>
      <c r="LWE99" s="1"/>
      <c r="LWF99" s="1"/>
      <c r="LWG99" s="1"/>
      <c r="LWH99" s="1"/>
      <c r="LWI99" s="1"/>
      <c r="LWJ99" s="1"/>
      <c r="LWK99" s="1"/>
      <c r="LWL99" s="1"/>
      <c r="LWM99" s="1"/>
      <c r="LWN99" s="1"/>
      <c r="LWO99" s="1"/>
      <c r="LWP99" s="1"/>
      <c r="LWQ99" s="1"/>
      <c r="LWR99" s="1"/>
      <c r="LWS99" s="1"/>
      <c r="LWT99" s="1"/>
      <c r="LWU99" s="1"/>
      <c r="LWV99" s="1"/>
      <c r="LWW99" s="1"/>
      <c r="LWX99" s="1"/>
      <c r="LWY99" s="1"/>
      <c r="LWZ99" s="1"/>
      <c r="LXA99" s="1"/>
      <c r="LXB99" s="1"/>
      <c r="LXC99" s="1"/>
      <c r="LXD99" s="1"/>
      <c r="LXE99" s="1"/>
      <c r="LXF99" s="1"/>
      <c r="LXG99" s="1"/>
      <c r="LXH99" s="1"/>
      <c r="LXI99" s="1"/>
      <c r="LXJ99" s="1"/>
      <c r="LXK99" s="1"/>
      <c r="LXL99" s="1"/>
      <c r="LXM99" s="1"/>
      <c r="LXN99" s="1"/>
      <c r="LXO99" s="1"/>
      <c r="LXP99" s="1"/>
      <c r="LXQ99" s="1"/>
      <c r="LXR99" s="1"/>
      <c r="LXS99" s="1"/>
      <c r="LXT99" s="1"/>
      <c r="LXU99" s="1"/>
      <c r="LXV99" s="1"/>
      <c r="LXW99" s="1"/>
      <c r="LXX99" s="1"/>
      <c r="LXY99" s="1"/>
      <c r="LXZ99" s="1"/>
      <c r="LYA99" s="1"/>
      <c r="LYB99" s="1"/>
      <c r="LYC99" s="1"/>
      <c r="LYD99" s="1"/>
      <c r="LYE99" s="1"/>
      <c r="LYF99" s="1"/>
      <c r="LYG99" s="1"/>
      <c r="LYH99" s="1"/>
      <c r="LYI99" s="1"/>
      <c r="LYJ99" s="1"/>
      <c r="LYK99" s="1"/>
      <c r="LYL99" s="1"/>
      <c r="LYM99" s="1"/>
      <c r="LYN99" s="1"/>
      <c r="LYO99" s="1"/>
      <c r="LYP99" s="1"/>
      <c r="LYQ99" s="1"/>
      <c r="LYR99" s="1"/>
      <c r="LYS99" s="1"/>
      <c r="LYT99" s="1"/>
      <c r="LYU99" s="1"/>
      <c r="LYV99" s="1"/>
      <c r="LYW99" s="1"/>
      <c r="LYX99" s="1"/>
      <c r="LYY99" s="1"/>
      <c r="LYZ99" s="1"/>
      <c r="LZA99" s="1"/>
      <c r="LZB99" s="1"/>
      <c r="LZC99" s="1"/>
      <c r="LZD99" s="1"/>
      <c r="LZE99" s="1"/>
      <c r="LZF99" s="1"/>
      <c r="LZG99" s="1"/>
      <c r="LZH99" s="1"/>
      <c r="LZI99" s="1"/>
      <c r="LZJ99" s="1"/>
      <c r="LZK99" s="1"/>
      <c r="LZL99" s="1"/>
      <c r="LZM99" s="1"/>
      <c r="LZN99" s="1"/>
      <c r="LZO99" s="1"/>
      <c r="LZP99" s="1"/>
      <c r="LZQ99" s="1"/>
      <c r="LZR99" s="1"/>
      <c r="LZS99" s="1"/>
      <c r="LZT99" s="1"/>
      <c r="LZU99" s="1"/>
      <c r="LZV99" s="1"/>
      <c r="LZW99" s="1"/>
      <c r="LZX99" s="1"/>
      <c r="LZY99" s="1"/>
      <c r="LZZ99" s="1"/>
      <c r="MAA99" s="1"/>
      <c r="MAB99" s="1"/>
      <c r="MAC99" s="1"/>
      <c r="MAD99" s="1"/>
      <c r="MAE99" s="1"/>
      <c r="MAF99" s="1"/>
      <c r="MAG99" s="1"/>
      <c r="MAH99" s="1"/>
      <c r="MAI99" s="1"/>
      <c r="MAJ99" s="1"/>
      <c r="MAK99" s="1"/>
      <c r="MAL99" s="1"/>
      <c r="MAM99" s="1"/>
      <c r="MAN99" s="1"/>
      <c r="MAO99" s="1"/>
      <c r="MAP99" s="1"/>
      <c r="MAQ99" s="1"/>
      <c r="MAR99" s="1"/>
      <c r="MAS99" s="1"/>
      <c r="MAT99" s="1"/>
      <c r="MAU99" s="1"/>
      <c r="MAV99" s="1"/>
      <c r="MAW99" s="1"/>
      <c r="MAX99" s="1"/>
      <c r="MAY99" s="1"/>
      <c r="MAZ99" s="1"/>
      <c r="MBA99" s="1"/>
      <c r="MBB99" s="1"/>
      <c r="MBC99" s="1"/>
      <c r="MBD99" s="1"/>
      <c r="MBE99" s="1"/>
      <c r="MBF99" s="1"/>
      <c r="MBG99" s="1"/>
      <c r="MBH99" s="1"/>
      <c r="MBI99" s="1"/>
      <c r="MBJ99" s="1"/>
      <c r="MBK99" s="1"/>
      <c r="MBL99" s="1"/>
      <c r="MBM99" s="1"/>
      <c r="MBN99" s="1"/>
      <c r="MBO99" s="1"/>
      <c r="MBP99" s="1"/>
      <c r="MBQ99" s="1"/>
      <c r="MBR99" s="1"/>
      <c r="MBS99" s="1"/>
      <c r="MBT99" s="1"/>
      <c r="MBU99" s="1"/>
      <c r="MBV99" s="1"/>
      <c r="MBW99" s="1"/>
      <c r="MBX99" s="1"/>
      <c r="MBY99" s="1"/>
      <c r="MBZ99" s="1"/>
      <c r="MCA99" s="1"/>
      <c r="MCB99" s="1"/>
      <c r="MCC99" s="1"/>
      <c r="MCD99" s="1"/>
      <c r="MCE99" s="1"/>
      <c r="MCF99" s="1"/>
      <c r="MCG99" s="1"/>
      <c r="MCH99" s="1"/>
      <c r="MCI99" s="1"/>
      <c r="MCJ99" s="1"/>
      <c r="MCK99" s="1"/>
      <c r="MCL99" s="1"/>
      <c r="MCM99" s="1"/>
      <c r="MCN99" s="1"/>
      <c r="MCO99" s="1"/>
      <c r="MCP99" s="1"/>
      <c r="MCQ99" s="1"/>
      <c r="MCR99" s="1"/>
      <c r="MCS99" s="1"/>
      <c r="MCT99" s="1"/>
      <c r="MCU99" s="1"/>
      <c r="MCV99" s="1"/>
      <c r="MCW99" s="1"/>
      <c r="MCX99" s="1"/>
      <c r="MCY99" s="1"/>
      <c r="MCZ99" s="1"/>
      <c r="MDA99" s="1"/>
      <c r="MDB99" s="1"/>
      <c r="MDC99" s="1"/>
      <c r="MDD99" s="1"/>
      <c r="MDE99" s="1"/>
      <c r="MDF99" s="1"/>
      <c r="MDG99" s="1"/>
      <c r="MDH99" s="1"/>
      <c r="MDI99" s="1"/>
      <c r="MDJ99" s="1"/>
      <c r="MDK99" s="1"/>
      <c r="MDL99" s="1"/>
      <c r="MDM99" s="1"/>
      <c r="MDN99" s="1"/>
      <c r="MDO99" s="1"/>
      <c r="MDP99" s="1"/>
      <c r="MDQ99" s="1"/>
      <c r="MDR99" s="1"/>
      <c r="MDS99" s="1"/>
      <c r="MDT99" s="1"/>
      <c r="MDU99" s="1"/>
      <c r="MDV99" s="1"/>
      <c r="MDW99" s="1"/>
      <c r="MDX99" s="1"/>
      <c r="MDY99" s="1"/>
      <c r="MDZ99" s="1"/>
      <c r="MEA99" s="1"/>
      <c r="MEB99" s="1"/>
      <c r="MEC99" s="1"/>
      <c r="MED99" s="1"/>
      <c r="MEE99" s="1"/>
      <c r="MEF99" s="1"/>
      <c r="MEG99" s="1"/>
      <c r="MEH99" s="1"/>
      <c r="MEI99" s="1"/>
      <c r="MEJ99" s="1"/>
      <c r="MEK99" s="1"/>
      <c r="MEL99" s="1"/>
      <c r="MEM99" s="1"/>
      <c r="MEN99" s="1"/>
      <c r="MEO99" s="1"/>
      <c r="MEP99" s="1"/>
      <c r="MEQ99" s="1"/>
      <c r="MER99" s="1"/>
      <c r="MES99" s="1"/>
      <c r="MET99" s="1"/>
      <c r="MEU99" s="1"/>
      <c r="MEV99" s="1"/>
      <c r="MEW99" s="1"/>
      <c r="MEX99" s="1"/>
      <c r="MEY99" s="1"/>
      <c r="MEZ99" s="1"/>
      <c r="MFA99" s="1"/>
      <c r="MFB99" s="1"/>
      <c r="MFC99" s="1"/>
      <c r="MFD99" s="1"/>
      <c r="MFE99" s="1"/>
      <c r="MFF99" s="1"/>
      <c r="MFG99" s="1"/>
      <c r="MFH99" s="1"/>
      <c r="MFI99" s="1"/>
      <c r="MFJ99" s="1"/>
      <c r="MFK99" s="1"/>
      <c r="MFL99" s="1"/>
      <c r="MFM99" s="1"/>
      <c r="MFN99" s="1"/>
      <c r="MFO99" s="1"/>
      <c r="MFP99" s="1"/>
      <c r="MFQ99" s="1"/>
      <c r="MFR99" s="1"/>
      <c r="MFS99" s="1"/>
      <c r="MFT99" s="1"/>
      <c r="MFU99" s="1"/>
      <c r="MFV99" s="1"/>
      <c r="MFW99" s="1"/>
      <c r="MFX99" s="1"/>
      <c r="MFY99" s="1"/>
      <c r="MFZ99" s="1"/>
      <c r="MGA99" s="1"/>
      <c r="MGB99" s="1"/>
      <c r="MGC99" s="1"/>
      <c r="MGD99" s="1"/>
      <c r="MGE99" s="1"/>
      <c r="MGF99" s="1"/>
      <c r="MGG99" s="1"/>
      <c r="MGH99" s="1"/>
      <c r="MGI99" s="1"/>
      <c r="MGJ99" s="1"/>
      <c r="MGK99" s="1"/>
      <c r="MGL99" s="1"/>
      <c r="MGM99" s="1"/>
      <c r="MGN99" s="1"/>
      <c r="MGO99" s="1"/>
      <c r="MGP99" s="1"/>
      <c r="MGQ99" s="1"/>
      <c r="MGR99" s="1"/>
      <c r="MGS99" s="1"/>
      <c r="MGT99" s="1"/>
      <c r="MGU99" s="1"/>
      <c r="MGV99" s="1"/>
      <c r="MGW99" s="1"/>
      <c r="MGX99" s="1"/>
      <c r="MGY99" s="1"/>
      <c r="MGZ99" s="1"/>
      <c r="MHA99" s="1"/>
      <c r="MHB99" s="1"/>
      <c r="MHC99" s="1"/>
      <c r="MHD99" s="1"/>
      <c r="MHE99" s="1"/>
      <c r="MHF99" s="1"/>
      <c r="MHG99" s="1"/>
      <c r="MHH99" s="1"/>
      <c r="MHI99" s="1"/>
      <c r="MHJ99" s="1"/>
      <c r="MHK99" s="1"/>
      <c r="MHL99" s="1"/>
      <c r="MHM99" s="1"/>
      <c r="MHN99" s="1"/>
      <c r="MHO99" s="1"/>
      <c r="MHP99" s="1"/>
      <c r="MHQ99" s="1"/>
      <c r="MHR99" s="1"/>
      <c r="MHS99" s="1"/>
      <c r="MHT99" s="1"/>
      <c r="MHU99" s="1"/>
      <c r="MHV99" s="1"/>
      <c r="MHW99" s="1"/>
      <c r="MHX99" s="1"/>
      <c r="MHY99" s="1"/>
      <c r="MHZ99" s="1"/>
      <c r="MIA99" s="1"/>
      <c r="MIB99" s="1"/>
      <c r="MIC99" s="1"/>
      <c r="MID99" s="1"/>
      <c r="MIE99" s="1"/>
      <c r="MIF99" s="1"/>
      <c r="MIG99" s="1"/>
      <c r="MIH99" s="1"/>
      <c r="MII99" s="1"/>
      <c r="MIJ99" s="1"/>
      <c r="MIK99" s="1"/>
      <c r="MIL99" s="1"/>
      <c r="MIM99" s="1"/>
      <c r="MIN99" s="1"/>
      <c r="MIO99" s="1"/>
      <c r="MIP99" s="1"/>
      <c r="MIQ99" s="1"/>
      <c r="MIR99" s="1"/>
      <c r="MIS99" s="1"/>
      <c r="MIT99" s="1"/>
      <c r="MIU99" s="1"/>
      <c r="MIV99" s="1"/>
      <c r="MIW99" s="1"/>
      <c r="MIX99" s="1"/>
      <c r="MIY99" s="1"/>
      <c r="MIZ99" s="1"/>
      <c r="MJA99" s="1"/>
      <c r="MJB99" s="1"/>
      <c r="MJC99" s="1"/>
      <c r="MJD99" s="1"/>
      <c r="MJE99" s="1"/>
      <c r="MJF99" s="1"/>
      <c r="MJG99" s="1"/>
      <c r="MJH99" s="1"/>
      <c r="MJI99" s="1"/>
      <c r="MJJ99" s="1"/>
      <c r="MJK99" s="1"/>
      <c r="MJL99" s="1"/>
      <c r="MJM99" s="1"/>
      <c r="MJN99" s="1"/>
      <c r="MJO99" s="1"/>
      <c r="MJP99" s="1"/>
      <c r="MJQ99" s="1"/>
      <c r="MJR99" s="1"/>
      <c r="MJS99" s="1"/>
      <c r="MJT99" s="1"/>
      <c r="MJU99" s="1"/>
      <c r="MJV99" s="1"/>
      <c r="MJW99" s="1"/>
      <c r="MJX99" s="1"/>
      <c r="MJY99" s="1"/>
      <c r="MJZ99" s="1"/>
      <c r="MKA99" s="1"/>
      <c r="MKB99" s="1"/>
      <c r="MKC99" s="1"/>
      <c r="MKD99" s="1"/>
      <c r="MKE99" s="1"/>
      <c r="MKF99" s="1"/>
      <c r="MKG99" s="1"/>
      <c r="MKH99" s="1"/>
      <c r="MKI99" s="1"/>
      <c r="MKJ99" s="1"/>
      <c r="MKK99" s="1"/>
      <c r="MKL99" s="1"/>
      <c r="MKM99" s="1"/>
      <c r="MKN99" s="1"/>
      <c r="MKO99" s="1"/>
      <c r="MKP99" s="1"/>
      <c r="MKQ99" s="1"/>
      <c r="MKR99" s="1"/>
      <c r="MKS99" s="1"/>
      <c r="MKT99" s="1"/>
      <c r="MKU99" s="1"/>
      <c r="MKV99" s="1"/>
      <c r="MKW99" s="1"/>
      <c r="MKX99" s="1"/>
      <c r="MKY99" s="1"/>
      <c r="MKZ99" s="1"/>
      <c r="MLA99" s="1"/>
      <c r="MLB99" s="1"/>
      <c r="MLC99" s="1"/>
      <c r="MLD99" s="1"/>
      <c r="MLE99" s="1"/>
      <c r="MLF99" s="1"/>
      <c r="MLG99" s="1"/>
      <c r="MLH99" s="1"/>
      <c r="MLI99" s="1"/>
      <c r="MLJ99" s="1"/>
      <c r="MLK99" s="1"/>
      <c r="MLL99" s="1"/>
      <c r="MLM99" s="1"/>
      <c r="MLN99" s="1"/>
      <c r="MLO99" s="1"/>
      <c r="MLP99" s="1"/>
      <c r="MLQ99" s="1"/>
      <c r="MLR99" s="1"/>
      <c r="MLS99" s="1"/>
      <c r="MLT99" s="1"/>
      <c r="MLU99" s="1"/>
      <c r="MLV99" s="1"/>
      <c r="MLW99" s="1"/>
      <c r="MLX99" s="1"/>
      <c r="MLY99" s="1"/>
      <c r="MLZ99" s="1"/>
      <c r="MMA99" s="1"/>
      <c r="MMB99" s="1"/>
      <c r="MMC99" s="1"/>
      <c r="MMD99" s="1"/>
      <c r="MME99" s="1"/>
      <c r="MMF99" s="1"/>
      <c r="MMG99" s="1"/>
      <c r="MMH99" s="1"/>
      <c r="MMI99" s="1"/>
      <c r="MMJ99" s="1"/>
      <c r="MMK99" s="1"/>
      <c r="MML99" s="1"/>
      <c r="MMM99" s="1"/>
      <c r="MMN99" s="1"/>
      <c r="MMO99" s="1"/>
      <c r="MMP99" s="1"/>
      <c r="MMQ99" s="1"/>
      <c r="MMR99" s="1"/>
      <c r="MMS99" s="1"/>
      <c r="MMT99" s="1"/>
      <c r="MMU99" s="1"/>
      <c r="MMV99" s="1"/>
      <c r="MMW99" s="1"/>
      <c r="MMX99" s="1"/>
      <c r="MMY99" s="1"/>
      <c r="MMZ99" s="1"/>
      <c r="MNA99" s="1"/>
      <c r="MNB99" s="1"/>
      <c r="MNC99" s="1"/>
      <c r="MND99" s="1"/>
      <c r="MNE99" s="1"/>
      <c r="MNF99" s="1"/>
      <c r="MNG99" s="1"/>
      <c r="MNH99" s="1"/>
      <c r="MNI99" s="1"/>
      <c r="MNJ99" s="1"/>
      <c r="MNK99" s="1"/>
      <c r="MNL99" s="1"/>
      <c r="MNM99" s="1"/>
      <c r="MNN99" s="1"/>
      <c r="MNO99" s="1"/>
      <c r="MNP99" s="1"/>
      <c r="MNQ99" s="1"/>
      <c r="MNR99" s="1"/>
      <c r="MNS99" s="1"/>
      <c r="MNT99" s="1"/>
      <c r="MNU99" s="1"/>
      <c r="MNV99" s="1"/>
      <c r="MNW99" s="1"/>
      <c r="MNX99" s="1"/>
      <c r="MNY99" s="1"/>
      <c r="MNZ99" s="1"/>
      <c r="MOA99" s="1"/>
      <c r="MOB99" s="1"/>
      <c r="MOC99" s="1"/>
      <c r="MOD99" s="1"/>
      <c r="MOE99" s="1"/>
      <c r="MOF99" s="1"/>
      <c r="MOG99" s="1"/>
      <c r="MOH99" s="1"/>
      <c r="MOI99" s="1"/>
      <c r="MOJ99" s="1"/>
      <c r="MOK99" s="1"/>
      <c r="MOL99" s="1"/>
      <c r="MOM99" s="1"/>
      <c r="MON99" s="1"/>
      <c r="MOO99" s="1"/>
      <c r="MOP99" s="1"/>
      <c r="MOQ99" s="1"/>
      <c r="MOR99" s="1"/>
      <c r="MOS99" s="1"/>
      <c r="MOT99" s="1"/>
      <c r="MOU99" s="1"/>
      <c r="MOV99" s="1"/>
      <c r="MOW99" s="1"/>
      <c r="MOX99" s="1"/>
      <c r="MOY99" s="1"/>
      <c r="MOZ99" s="1"/>
      <c r="MPA99" s="1"/>
      <c r="MPB99" s="1"/>
      <c r="MPC99" s="1"/>
      <c r="MPD99" s="1"/>
      <c r="MPE99" s="1"/>
      <c r="MPF99" s="1"/>
      <c r="MPG99" s="1"/>
      <c r="MPH99" s="1"/>
      <c r="MPI99" s="1"/>
      <c r="MPJ99" s="1"/>
      <c r="MPK99" s="1"/>
      <c r="MPL99" s="1"/>
      <c r="MPM99" s="1"/>
      <c r="MPN99" s="1"/>
      <c r="MPO99" s="1"/>
      <c r="MPP99" s="1"/>
      <c r="MPQ99" s="1"/>
      <c r="MPR99" s="1"/>
      <c r="MPS99" s="1"/>
      <c r="MPT99" s="1"/>
      <c r="MPU99" s="1"/>
      <c r="MPV99" s="1"/>
      <c r="MPW99" s="1"/>
      <c r="MPX99" s="1"/>
      <c r="MPY99" s="1"/>
      <c r="MPZ99" s="1"/>
      <c r="MQA99" s="1"/>
      <c r="MQB99" s="1"/>
      <c r="MQC99" s="1"/>
      <c r="MQD99" s="1"/>
      <c r="MQE99" s="1"/>
      <c r="MQF99" s="1"/>
      <c r="MQG99" s="1"/>
      <c r="MQH99" s="1"/>
      <c r="MQI99" s="1"/>
      <c r="MQJ99" s="1"/>
      <c r="MQK99" s="1"/>
      <c r="MQL99" s="1"/>
      <c r="MQM99" s="1"/>
      <c r="MQN99" s="1"/>
      <c r="MQO99" s="1"/>
      <c r="MQP99" s="1"/>
      <c r="MQQ99" s="1"/>
      <c r="MQR99" s="1"/>
      <c r="MQS99" s="1"/>
      <c r="MQT99" s="1"/>
      <c r="MQU99" s="1"/>
      <c r="MQV99" s="1"/>
      <c r="MQW99" s="1"/>
      <c r="MQX99" s="1"/>
      <c r="MQY99" s="1"/>
      <c r="MQZ99" s="1"/>
      <c r="MRA99" s="1"/>
      <c r="MRB99" s="1"/>
      <c r="MRC99" s="1"/>
      <c r="MRD99" s="1"/>
      <c r="MRE99" s="1"/>
      <c r="MRF99" s="1"/>
      <c r="MRG99" s="1"/>
      <c r="MRH99" s="1"/>
      <c r="MRI99" s="1"/>
      <c r="MRJ99" s="1"/>
      <c r="MRK99" s="1"/>
      <c r="MRL99" s="1"/>
      <c r="MRM99" s="1"/>
      <c r="MRN99" s="1"/>
      <c r="MRO99" s="1"/>
      <c r="MRP99" s="1"/>
      <c r="MRQ99" s="1"/>
      <c r="MRR99" s="1"/>
      <c r="MRS99" s="1"/>
      <c r="MRT99" s="1"/>
      <c r="MRU99" s="1"/>
      <c r="MRV99" s="1"/>
      <c r="MRW99" s="1"/>
      <c r="MRX99" s="1"/>
      <c r="MRY99" s="1"/>
      <c r="MRZ99" s="1"/>
      <c r="MSA99" s="1"/>
      <c r="MSB99" s="1"/>
      <c r="MSC99" s="1"/>
      <c r="MSD99" s="1"/>
      <c r="MSE99" s="1"/>
      <c r="MSF99" s="1"/>
      <c r="MSG99" s="1"/>
      <c r="MSH99" s="1"/>
      <c r="MSI99" s="1"/>
      <c r="MSJ99" s="1"/>
      <c r="MSK99" s="1"/>
      <c r="MSL99" s="1"/>
      <c r="MSM99" s="1"/>
      <c r="MSN99" s="1"/>
      <c r="MSO99" s="1"/>
      <c r="MSP99" s="1"/>
      <c r="MSQ99" s="1"/>
      <c r="MSR99" s="1"/>
      <c r="MSS99" s="1"/>
      <c r="MST99" s="1"/>
      <c r="MSU99" s="1"/>
      <c r="MSV99" s="1"/>
      <c r="MSW99" s="1"/>
      <c r="MSX99" s="1"/>
      <c r="MSY99" s="1"/>
      <c r="MSZ99" s="1"/>
      <c r="MTA99" s="1"/>
      <c r="MTB99" s="1"/>
      <c r="MTC99" s="1"/>
      <c r="MTD99" s="1"/>
      <c r="MTE99" s="1"/>
      <c r="MTF99" s="1"/>
      <c r="MTG99" s="1"/>
      <c r="MTH99" s="1"/>
      <c r="MTI99" s="1"/>
      <c r="MTJ99" s="1"/>
      <c r="MTK99" s="1"/>
      <c r="MTL99" s="1"/>
      <c r="MTM99" s="1"/>
      <c r="MTN99" s="1"/>
      <c r="MTO99" s="1"/>
      <c r="MTP99" s="1"/>
      <c r="MTQ99" s="1"/>
      <c r="MTR99" s="1"/>
      <c r="MTS99" s="1"/>
      <c r="MTT99" s="1"/>
      <c r="MTU99" s="1"/>
      <c r="MTV99" s="1"/>
      <c r="MTW99" s="1"/>
      <c r="MTX99" s="1"/>
      <c r="MTY99" s="1"/>
      <c r="MTZ99" s="1"/>
      <c r="MUA99" s="1"/>
      <c r="MUB99" s="1"/>
      <c r="MUC99" s="1"/>
      <c r="MUD99" s="1"/>
      <c r="MUE99" s="1"/>
      <c r="MUF99" s="1"/>
      <c r="MUG99" s="1"/>
      <c r="MUH99" s="1"/>
      <c r="MUI99" s="1"/>
      <c r="MUJ99" s="1"/>
      <c r="MUK99" s="1"/>
      <c r="MUL99" s="1"/>
      <c r="MUM99" s="1"/>
      <c r="MUN99" s="1"/>
      <c r="MUO99" s="1"/>
      <c r="MUP99" s="1"/>
      <c r="MUQ99" s="1"/>
      <c r="MUR99" s="1"/>
      <c r="MUS99" s="1"/>
      <c r="MUT99" s="1"/>
      <c r="MUU99" s="1"/>
      <c r="MUV99" s="1"/>
      <c r="MUW99" s="1"/>
      <c r="MUX99" s="1"/>
      <c r="MUY99" s="1"/>
      <c r="MUZ99" s="1"/>
      <c r="MVA99" s="1"/>
      <c r="MVB99" s="1"/>
      <c r="MVC99" s="1"/>
      <c r="MVD99" s="1"/>
      <c r="MVE99" s="1"/>
      <c r="MVF99" s="1"/>
      <c r="MVG99" s="1"/>
      <c r="MVH99" s="1"/>
      <c r="MVI99" s="1"/>
      <c r="MVJ99" s="1"/>
      <c r="MVK99" s="1"/>
      <c r="MVL99" s="1"/>
      <c r="MVM99" s="1"/>
      <c r="MVN99" s="1"/>
      <c r="MVO99" s="1"/>
      <c r="MVP99" s="1"/>
      <c r="MVQ99" s="1"/>
      <c r="MVR99" s="1"/>
      <c r="MVS99" s="1"/>
      <c r="MVT99" s="1"/>
      <c r="MVU99" s="1"/>
      <c r="MVV99" s="1"/>
      <c r="MVW99" s="1"/>
      <c r="MVX99" s="1"/>
      <c r="MVY99" s="1"/>
      <c r="MVZ99" s="1"/>
      <c r="MWA99" s="1"/>
      <c r="MWB99" s="1"/>
      <c r="MWC99" s="1"/>
      <c r="MWD99" s="1"/>
      <c r="MWE99" s="1"/>
      <c r="MWF99" s="1"/>
      <c r="MWG99" s="1"/>
      <c r="MWH99" s="1"/>
      <c r="MWI99" s="1"/>
      <c r="MWJ99" s="1"/>
      <c r="MWK99" s="1"/>
      <c r="MWL99" s="1"/>
      <c r="MWM99" s="1"/>
      <c r="MWN99" s="1"/>
      <c r="MWO99" s="1"/>
      <c r="MWP99" s="1"/>
      <c r="MWQ99" s="1"/>
      <c r="MWR99" s="1"/>
      <c r="MWS99" s="1"/>
      <c r="MWT99" s="1"/>
      <c r="MWU99" s="1"/>
      <c r="MWV99" s="1"/>
      <c r="MWW99" s="1"/>
      <c r="MWX99" s="1"/>
      <c r="MWY99" s="1"/>
      <c r="MWZ99" s="1"/>
      <c r="MXA99" s="1"/>
      <c r="MXB99" s="1"/>
      <c r="MXC99" s="1"/>
      <c r="MXD99" s="1"/>
      <c r="MXE99" s="1"/>
      <c r="MXF99" s="1"/>
      <c r="MXG99" s="1"/>
      <c r="MXH99" s="1"/>
      <c r="MXI99" s="1"/>
      <c r="MXJ99" s="1"/>
      <c r="MXK99" s="1"/>
      <c r="MXL99" s="1"/>
      <c r="MXM99" s="1"/>
      <c r="MXN99" s="1"/>
      <c r="MXO99" s="1"/>
      <c r="MXP99" s="1"/>
      <c r="MXQ99" s="1"/>
      <c r="MXR99" s="1"/>
      <c r="MXS99" s="1"/>
      <c r="MXT99" s="1"/>
      <c r="MXU99" s="1"/>
      <c r="MXV99" s="1"/>
      <c r="MXW99" s="1"/>
      <c r="MXX99" s="1"/>
      <c r="MXY99" s="1"/>
      <c r="MXZ99" s="1"/>
      <c r="MYA99" s="1"/>
      <c r="MYB99" s="1"/>
      <c r="MYC99" s="1"/>
      <c r="MYD99" s="1"/>
      <c r="MYE99" s="1"/>
      <c r="MYF99" s="1"/>
      <c r="MYG99" s="1"/>
      <c r="MYH99" s="1"/>
      <c r="MYI99" s="1"/>
      <c r="MYJ99" s="1"/>
      <c r="MYK99" s="1"/>
      <c r="MYL99" s="1"/>
      <c r="MYM99" s="1"/>
      <c r="MYN99" s="1"/>
      <c r="MYO99" s="1"/>
      <c r="MYP99" s="1"/>
      <c r="MYQ99" s="1"/>
      <c r="MYR99" s="1"/>
      <c r="MYS99" s="1"/>
      <c r="MYT99" s="1"/>
      <c r="MYU99" s="1"/>
      <c r="MYV99" s="1"/>
      <c r="MYW99" s="1"/>
      <c r="MYX99" s="1"/>
      <c r="MYY99" s="1"/>
      <c r="MYZ99" s="1"/>
      <c r="MZA99" s="1"/>
      <c r="MZB99" s="1"/>
      <c r="MZC99" s="1"/>
      <c r="MZD99" s="1"/>
      <c r="MZE99" s="1"/>
      <c r="MZF99" s="1"/>
      <c r="MZG99" s="1"/>
      <c r="MZH99" s="1"/>
      <c r="MZI99" s="1"/>
      <c r="MZJ99" s="1"/>
      <c r="MZK99" s="1"/>
      <c r="MZL99" s="1"/>
      <c r="MZM99" s="1"/>
      <c r="MZN99" s="1"/>
      <c r="MZO99" s="1"/>
      <c r="MZP99" s="1"/>
      <c r="MZQ99" s="1"/>
      <c r="MZR99" s="1"/>
      <c r="MZS99" s="1"/>
      <c r="MZT99" s="1"/>
      <c r="MZU99" s="1"/>
      <c r="MZV99" s="1"/>
      <c r="MZW99" s="1"/>
      <c r="MZX99" s="1"/>
      <c r="MZY99" s="1"/>
      <c r="MZZ99" s="1"/>
      <c r="NAA99" s="1"/>
      <c r="NAB99" s="1"/>
      <c r="NAC99" s="1"/>
      <c r="NAD99" s="1"/>
      <c r="NAE99" s="1"/>
      <c r="NAF99" s="1"/>
      <c r="NAG99" s="1"/>
      <c r="NAH99" s="1"/>
      <c r="NAI99" s="1"/>
      <c r="NAJ99" s="1"/>
      <c r="NAK99" s="1"/>
      <c r="NAL99" s="1"/>
      <c r="NAM99" s="1"/>
      <c r="NAN99" s="1"/>
      <c r="NAO99" s="1"/>
      <c r="NAP99" s="1"/>
      <c r="NAQ99" s="1"/>
      <c r="NAR99" s="1"/>
      <c r="NAS99" s="1"/>
      <c r="NAT99" s="1"/>
      <c r="NAU99" s="1"/>
      <c r="NAV99" s="1"/>
      <c r="NAW99" s="1"/>
      <c r="NAX99" s="1"/>
      <c r="NAY99" s="1"/>
      <c r="NAZ99" s="1"/>
      <c r="NBA99" s="1"/>
      <c r="NBB99" s="1"/>
      <c r="NBC99" s="1"/>
      <c r="NBD99" s="1"/>
      <c r="NBE99" s="1"/>
      <c r="NBF99" s="1"/>
      <c r="NBG99" s="1"/>
      <c r="NBH99" s="1"/>
      <c r="NBI99" s="1"/>
      <c r="NBJ99" s="1"/>
      <c r="NBK99" s="1"/>
      <c r="NBL99" s="1"/>
      <c r="NBM99" s="1"/>
      <c r="NBN99" s="1"/>
      <c r="NBO99" s="1"/>
      <c r="NBP99" s="1"/>
      <c r="NBQ99" s="1"/>
      <c r="NBR99" s="1"/>
      <c r="NBS99" s="1"/>
      <c r="NBT99" s="1"/>
      <c r="NBU99" s="1"/>
      <c r="NBV99" s="1"/>
      <c r="NBW99" s="1"/>
      <c r="NBX99" s="1"/>
      <c r="NBY99" s="1"/>
      <c r="NBZ99" s="1"/>
      <c r="NCA99" s="1"/>
      <c r="NCB99" s="1"/>
      <c r="NCC99" s="1"/>
      <c r="NCD99" s="1"/>
      <c r="NCE99" s="1"/>
      <c r="NCF99" s="1"/>
      <c r="NCG99" s="1"/>
      <c r="NCH99" s="1"/>
      <c r="NCI99" s="1"/>
      <c r="NCJ99" s="1"/>
      <c r="NCK99" s="1"/>
      <c r="NCL99" s="1"/>
      <c r="NCM99" s="1"/>
      <c r="NCN99" s="1"/>
      <c r="NCO99" s="1"/>
      <c r="NCP99" s="1"/>
      <c r="NCQ99" s="1"/>
      <c r="NCR99" s="1"/>
      <c r="NCS99" s="1"/>
      <c r="NCT99" s="1"/>
      <c r="NCU99" s="1"/>
      <c r="NCV99" s="1"/>
      <c r="NCW99" s="1"/>
      <c r="NCX99" s="1"/>
      <c r="NCY99" s="1"/>
      <c r="NCZ99" s="1"/>
      <c r="NDA99" s="1"/>
      <c r="NDB99" s="1"/>
      <c r="NDC99" s="1"/>
      <c r="NDD99" s="1"/>
      <c r="NDE99" s="1"/>
      <c r="NDF99" s="1"/>
      <c r="NDG99" s="1"/>
      <c r="NDH99" s="1"/>
      <c r="NDI99" s="1"/>
      <c r="NDJ99" s="1"/>
      <c r="NDK99" s="1"/>
      <c r="NDL99" s="1"/>
      <c r="NDM99" s="1"/>
      <c r="NDN99" s="1"/>
      <c r="NDO99" s="1"/>
      <c r="NDP99" s="1"/>
      <c r="NDQ99" s="1"/>
      <c r="NDR99" s="1"/>
      <c r="NDS99" s="1"/>
      <c r="NDT99" s="1"/>
      <c r="NDU99" s="1"/>
      <c r="NDV99" s="1"/>
      <c r="NDW99" s="1"/>
      <c r="NDX99" s="1"/>
      <c r="NDY99" s="1"/>
      <c r="NDZ99" s="1"/>
      <c r="NEA99" s="1"/>
      <c r="NEB99" s="1"/>
      <c r="NEC99" s="1"/>
      <c r="NED99" s="1"/>
      <c r="NEE99" s="1"/>
      <c r="NEF99" s="1"/>
      <c r="NEG99" s="1"/>
      <c r="NEH99" s="1"/>
      <c r="NEI99" s="1"/>
      <c r="NEJ99" s="1"/>
      <c r="NEK99" s="1"/>
      <c r="NEL99" s="1"/>
      <c r="NEM99" s="1"/>
      <c r="NEN99" s="1"/>
      <c r="NEO99" s="1"/>
      <c r="NEP99" s="1"/>
      <c r="NEQ99" s="1"/>
      <c r="NER99" s="1"/>
      <c r="NES99" s="1"/>
      <c r="NET99" s="1"/>
      <c r="NEU99" s="1"/>
      <c r="NEV99" s="1"/>
      <c r="NEW99" s="1"/>
      <c r="NEX99" s="1"/>
      <c r="NEY99" s="1"/>
      <c r="NEZ99" s="1"/>
      <c r="NFA99" s="1"/>
      <c r="NFB99" s="1"/>
      <c r="NFC99" s="1"/>
      <c r="NFD99" s="1"/>
      <c r="NFE99" s="1"/>
      <c r="NFF99" s="1"/>
      <c r="NFG99" s="1"/>
      <c r="NFH99" s="1"/>
      <c r="NFI99" s="1"/>
      <c r="NFJ99" s="1"/>
      <c r="NFK99" s="1"/>
      <c r="NFL99" s="1"/>
      <c r="NFM99" s="1"/>
      <c r="NFN99" s="1"/>
      <c r="NFO99" s="1"/>
      <c r="NFP99" s="1"/>
      <c r="NFQ99" s="1"/>
      <c r="NFR99" s="1"/>
      <c r="NFS99" s="1"/>
      <c r="NFT99" s="1"/>
      <c r="NFU99" s="1"/>
      <c r="NFV99" s="1"/>
      <c r="NFW99" s="1"/>
      <c r="NFX99" s="1"/>
      <c r="NFY99" s="1"/>
      <c r="NFZ99" s="1"/>
      <c r="NGA99" s="1"/>
      <c r="NGB99" s="1"/>
      <c r="NGC99" s="1"/>
      <c r="NGD99" s="1"/>
      <c r="NGE99" s="1"/>
      <c r="NGF99" s="1"/>
      <c r="NGG99" s="1"/>
      <c r="NGH99" s="1"/>
      <c r="NGI99" s="1"/>
      <c r="NGJ99" s="1"/>
      <c r="NGK99" s="1"/>
      <c r="NGL99" s="1"/>
      <c r="NGM99" s="1"/>
      <c r="NGN99" s="1"/>
      <c r="NGO99" s="1"/>
      <c r="NGP99" s="1"/>
      <c r="NGQ99" s="1"/>
      <c r="NGR99" s="1"/>
      <c r="NGS99" s="1"/>
      <c r="NGT99" s="1"/>
      <c r="NGU99" s="1"/>
      <c r="NGV99" s="1"/>
      <c r="NGW99" s="1"/>
      <c r="NGX99" s="1"/>
      <c r="NGY99" s="1"/>
      <c r="NGZ99" s="1"/>
      <c r="NHA99" s="1"/>
      <c r="NHB99" s="1"/>
      <c r="NHC99" s="1"/>
      <c r="NHD99" s="1"/>
      <c r="NHE99" s="1"/>
      <c r="NHF99" s="1"/>
      <c r="NHG99" s="1"/>
      <c r="NHH99" s="1"/>
      <c r="NHI99" s="1"/>
      <c r="NHJ99" s="1"/>
      <c r="NHK99" s="1"/>
      <c r="NHL99" s="1"/>
      <c r="NHM99" s="1"/>
      <c r="NHN99" s="1"/>
      <c r="NHO99" s="1"/>
      <c r="NHP99" s="1"/>
      <c r="NHQ99" s="1"/>
      <c r="NHR99" s="1"/>
      <c r="NHS99" s="1"/>
      <c r="NHT99" s="1"/>
      <c r="NHU99" s="1"/>
      <c r="NHV99" s="1"/>
      <c r="NHW99" s="1"/>
      <c r="NHX99" s="1"/>
      <c r="NHY99" s="1"/>
      <c r="NHZ99" s="1"/>
      <c r="NIA99" s="1"/>
      <c r="NIB99" s="1"/>
      <c r="NIC99" s="1"/>
      <c r="NID99" s="1"/>
      <c r="NIE99" s="1"/>
      <c r="NIF99" s="1"/>
      <c r="NIG99" s="1"/>
      <c r="NIH99" s="1"/>
      <c r="NII99" s="1"/>
      <c r="NIJ99" s="1"/>
      <c r="NIK99" s="1"/>
      <c r="NIL99" s="1"/>
      <c r="NIM99" s="1"/>
      <c r="NIN99" s="1"/>
      <c r="NIO99" s="1"/>
      <c r="NIP99" s="1"/>
      <c r="NIQ99" s="1"/>
      <c r="NIR99" s="1"/>
      <c r="NIS99" s="1"/>
      <c r="NIT99" s="1"/>
      <c r="NIU99" s="1"/>
      <c r="NIV99" s="1"/>
      <c r="NIW99" s="1"/>
      <c r="NIX99" s="1"/>
      <c r="NIY99" s="1"/>
      <c r="NIZ99" s="1"/>
      <c r="NJA99" s="1"/>
      <c r="NJB99" s="1"/>
      <c r="NJC99" s="1"/>
      <c r="NJD99" s="1"/>
      <c r="NJE99" s="1"/>
      <c r="NJF99" s="1"/>
      <c r="NJG99" s="1"/>
      <c r="NJH99" s="1"/>
      <c r="NJI99" s="1"/>
      <c r="NJJ99" s="1"/>
      <c r="NJK99" s="1"/>
      <c r="NJL99" s="1"/>
      <c r="NJM99" s="1"/>
      <c r="NJN99" s="1"/>
      <c r="NJO99" s="1"/>
      <c r="NJP99" s="1"/>
      <c r="NJQ99" s="1"/>
      <c r="NJR99" s="1"/>
      <c r="NJS99" s="1"/>
      <c r="NJT99" s="1"/>
      <c r="NJU99" s="1"/>
      <c r="NJV99" s="1"/>
      <c r="NJW99" s="1"/>
      <c r="NJX99" s="1"/>
      <c r="NJY99" s="1"/>
      <c r="NJZ99" s="1"/>
      <c r="NKA99" s="1"/>
      <c r="NKB99" s="1"/>
      <c r="NKC99" s="1"/>
      <c r="NKD99" s="1"/>
      <c r="NKE99" s="1"/>
      <c r="NKF99" s="1"/>
      <c r="NKG99" s="1"/>
      <c r="NKH99" s="1"/>
      <c r="NKI99" s="1"/>
      <c r="NKJ99" s="1"/>
      <c r="NKK99" s="1"/>
      <c r="NKL99" s="1"/>
      <c r="NKM99" s="1"/>
      <c r="NKN99" s="1"/>
      <c r="NKO99" s="1"/>
      <c r="NKP99" s="1"/>
      <c r="NKQ99" s="1"/>
      <c r="NKR99" s="1"/>
      <c r="NKS99" s="1"/>
      <c r="NKT99" s="1"/>
      <c r="NKU99" s="1"/>
      <c r="NKV99" s="1"/>
      <c r="NKW99" s="1"/>
      <c r="NKX99" s="1"/>
      <c r="NKY99" s="1"/>
      <c r="NKZ99" s="1"/>
      <c r="NLA99" s="1"/>
      <c r="NLB99" s="1"/>
      <c r="NLC99" s="1"/>
      <c r="NLD99" s="1"/>
      <c r="NLE99" s="1"/>
      <c r="NLF99" s="1"/>
      <c r="NLG99" s="1"/>
      <c r="NLH99" s="1"/>
      <c r="NLI99" s="1"/>
      <c r="NLJ99" s="1"/>
      <c r="NLK99" s="1"/>
      <c r="NLL99" s="1"/>
      <c r="NLM99" s="1"/>
      <c r="NLN99" s="1"/>
      <c r="NLO99" s="1"/>
      <c r="NLP99" s="1"/>
      <c r="NLQ99" s="1"/>
      <c r="NLR99" s="1"/>
      <c r="NLS99" s="1"/>
      <c r="NLT99" s="1"/>
      <c r="NLU99" s="1"/>
      <c r="NLV99" s="1"/>
      <c r="NLW99" s="1"/>
      <c r="NLX99" s="1"/>
      <c r="NLY99" s="1"/>
      <c r="NLZ99" s="1"/>
      <c r="NMA99" s="1"/>
      <c r="NMB99" s="1"/>
      <c r="NMC99" s="1"/>
      <c r="NMD99" s="1"/>
      <c r="NME99" s="1"/>
      <c r="NMF99" s="1"/>
      <c r="NMG99" s="1"/>
      <c r="NMH99" s="1"/>
      <c r="NMI99" s="1"/>
      <c r="NMJ99" s="1"/>
      <c r="NMK99" s="1"/>
      <c r="NML99" s="1"/>
      <c r="NMM99" s="1"/>
      <c r="NMN99" s="1"/>
      <c r="NMO99" s="1"/>
      <c r="NMP99" s="1"/>
      <c r="NMQ99" s="1"/>
      <c r="NMR99" s="1"/>
      <c r="NMS99" s="1"/>
      <c r="NMT99" s="1"/>
      <c r="NMU99" s="1"/>
      <c r="NMV99" s="1"/>
      <c r="NMW99" s="1"/>
      <c r="NMX99" s="1"/>
      <c r="NMY99" s="1"/>
      <c r="NMZ99" s="1"/>
      <c r="NNA99" s="1"/>
      <c r="NNB99" s="1"/>
      <c r="NNC99" s="1"/>
      <c r="NND99" s="1"/>
      <c r="NNE99" s="1"/>
      <c r="NNF99" s="1"/>
      <c r="NNG99" s="1"/>
      <c r="NNH99" s="1"/>
      <c r="NNI99" s="1"/>
      <c r="NNJ99" s="1"/>
      <c r="NNK99" s="1"/>
      <c r="NNL99" s="1"/>
      <c r="NNM99" s="1"/>
      <c r="NNN99" s="1"/>
      <c r="NNO99" s="1"/>
      <c r="NNP99" s="1"/>
      <c r="NNQ99" s="1"/>
      <c r="NNR99" s="1"/>
      <c r="NNS99" s="1"/>
      <c r="NNT99" s="1"/>
      <c r="NNU99" s="1"/>
      <c r="NNV99" s="1"/>
      <c r="NNW99" s="1"/>
      <c r="NNX99" s="1"/>
      <c r="NNY99" s="1"/>
      <c r="NNZ99" s="1"/>
      <c r="NOA99" s="1"/>
      <c r="NOB99" s="1"/>
      <c r="NOC99" s="1"/>
      <c r="NOD99" s="1"/>
      <c r="NOE99" s="1"/>
      <c r="NOF99" s="1"/>
      <c r="NOG99" s="1"/>
      <c r="NOH99" s="1"/>
      <c r="NOI99" s="1"/>
      <c r="NOJ99" s="1"/>
      <c r="NOK99" s="1"/>
      <c r="NOL99" s="1"/>
      <c r="NOM99" s="1"/>
      <c r="NON99" s="1"/>
      <c r="NOO99" s="1"/>
      <c r="NOP99" s="1"/>
      <c r="NOQ99" s="1"/>
      <c r="NOR99" s="1"/>
      <c r="NOS99" s="1"/>
      <c r="NOT99" s="1"/>
      <c r="NOU99" s="1"/>
      <c r="NOV99" s="1"/>
      <c r="NOW99" s="1"/>
      <c r="NOX99" s="1"/>
      <c r="NOY99" s="1"/>
      <c r="NOZ99" s="1"/>
      <c r="NPA99" s="1"/>
      <c r="NPB99" s="1"/>
      <c r="NPC99" s="1"/>
      <c r="NPD99" s="1"/>
      <c r="NPE99" s="1"/>
      <c r="NPF99" s="1"/>
      <c r="NPG99" s="1"/>
      <c r="NPH99" s="1"/>
      <c r="NPI99" s="1"/>
      <c r="NPJ99" s="1"/>
      <c r="NPK99" s="1"/>
      <c r="NPL99" s="1"/>
      <c r="NPM99" s="1"/>
      <c r="NPN99" s="1"/>
      <c r="NPO99" s="1"/>
      <c r="NPP99" s="1"/>
      <c r="NPQ99" s="1"/>
      <c r="NPR99" s="1"/>
      <c r="NPS99" s="1"/>
      <c r="NPT99" s="1"/>
      <c r="NPU99" s="1"/>
      <c r="NPV99" s="1"/>
      <c r="NPW99" s="1"/>
      <c r="NPX99" s="1"/>
      <c r="NPY99" s="1"/>
      <c r="NPZ99" s="1"/>
      <c r="NQA99" s="1"/>
      <c r="NQB99" s="1"/>
      <c r="NQC99" s="1"/>
      <c r="NQD99" s="1"/>
      <c r="NQE99" s="1"/>
      <c r="NQF99" s="1"/>
      <c r="NQG99" s="1"/>
      <c r="NQH99" s="1"/>
      <c r="NQI99" s="1"/>
      <c r="NQJ99" s="1"/>
      <c r="NQK99" s="1"/>
      <c r="NQL99" s="1"/>
      <c r="NQM99" s="1"/>
      <c r="NQN99" s="1"/>
      <c r="NQO99" s="1"/>
      <c r="NQP99" s="1"/>
      <c r="NQQ99" s="1"/>
      <c r="NQR99" s="1"/>
      <c r="NQS99" s="1"/>
      <c r="NQT99" s="1"/>
      <c r="NQU99" s="1"/>
      <c r="NQV99" s="1"/>
      <c r="NQW99" s="1"/>
      <c r="NQX99" s="1"/>
      <c r="NQY99" s="1"/>
      <c r="NQZ99" s="1"/>
      <c r="NRA99" s="1"/>
      <c r="NRB99" s="1"/>
      <c r="NRC99" s="1"/>
      <c r="NRD99" s="1"/>
      <c r="NRE99" s="1"/>
      <c r="NRF99" s="1"/>
      <c r="NRG99" s="1"/>
      <c r="NRH99" s="1"/>
      <c r="NRI99" s="1"/>
      <c r="NRJ99" s="1"/>
      <c r="NRK99" s="1"/>
      <c r="NRL99" s="1"/>
      <c r="NRM99" s="1"/>
      <c r="NRN99" s="1"/>
      <c r="NRO99" s="1"/>
      <c r="NRP99" s="1"/>
      <c r="NRQ99" s="1"/>
      <c r="NRR99" s="1"/>
      <c r="NRS99" s="1"/>
      <c r="NRT99" s="1"/>
      <c r="NRU99" s="1"/>
      <c r="NRV99" s="1"/>
      <c r="NRW99" s="1"/>
      <c r="NRX99" s="1"/>
      <c r="NRY99" s="1"/>
      <c r="NRZ99" s="1"/>
      <c r="NSA99" s="1"/>
      <c r="NSB99" s="1"/>
      <c r="NSC99" s="1"/>
      <c r="NSD99" s="1"/>
      <c r="NSE99" s="1"/>
      <c r="NSF99" s="1"/>
      <c r="NSG99" s="1"/>
      <c r="NSH99" s="1"/>
      <c r="NSI99" s="1"/>
      <c r="NSJ99" s="1"/>
      <c r="NSK99" s="1"/>
      <c r="NSL99" s="1"/>
      <c r="NSM99" s="1"/>
      <c r="NSN99" s="1"/>
      <c r="NSO99" s="1"/>
      <c r="NSP99" s="1"/>
      <c r="NSQ99" s="1"/>
      <c r="NSR99" s="1"/>
      <c r="NSS99" s="1"/>
      <c r="NST99" s="1"/>
      <c r="NSU99" s="1"/>
      <c r="NSV99" s="1"/>
      <c r="NSW99" s="1"/>
      <c r="NSX99" s="1"/>
      <c r="NSY99" s="1"/>
      <c r="NSZ99" s="1"/>
      <c r="NTA99" s="1"/>
      <c r="NTB99" s="1"/>
      <c r="NTC99" s="1"/>
      <c r="NTD99" s="1"/>
      <c r="NTE99" s="1"/>
      <c r="NTF99" s="1"/>
      <c r="NTG99" s="1"/>
      <c r="NTH99" s="1"/>
      <c r="NTI99" s="1"/>
      <c r="NTJ99" s="1"/>
      <c r="NTK99" s="1"/>
      <c r="NTL99" s="1"/>
      <c r="NTM99" s="1"/>
      <c r="NTN99" s="1"/>
      <c r="NTO99" s="1"/>
      <c r="NTP99" s="1"/>
      <c r="NTQ99" s="1"/>
      <c r="NTR99" s="1"/>
      <c r="NTS99" s="1"/>
      <c r="NTT99" s="1"/>
      <c r="NTU99" s="1"/>
      <c r="NTV99" s="1"/>
      <c r="NTW99" s="1"/>
      <c r="NTX99" s="1"/>
      <c r="NTY99" s="1"/>
      <c r="NTZ99" s="1"/>
      <c r="NUA99" s="1"/>
      <c r="NUB99" s="1"/>
      <c r="NUC99" s="1"/>
      <c r="NUD99" s="1"/>
      <c r="NUE99" s="1"/>
      <c r="NUF99" s="1"/>
      <c r="NUG99" s="1"/>
      <c r="NUH99" s="1"/>
      <c r="NUI99" s="1"/>
      <c r="NUJ99" s="1"/>
      <c r="NUK99" s="1"/>
      <c r="NUL99" s="1"/>
      <c r="NUM99" s="1"/>
      <c r="NUN99" s="1"/>
      <c r="NUO99" s="1"/>
      <c r="NUP99" s="1"/>
      <c r="NUQ99" s="1"/>
      <c r="NUR99" s="1"/>
      <c r="NUS99" s="1"/>
      <c r="NUT99" s="1"/>
      <c r="NUU99" s="1"/>
      <c r="NUV99" s="1"/>
      <c r="NUW99" s="1"/>
      <c r="NUX99" s="1"/>
      <c r="NUY99" s="1"/>
      <c r="NUZ99" s="1"/>
      <c r="NVA99" s="1"/>
      <c r="NVB99" s="1"/>
      <c r="NVC99" s="1"/>
      <c r="NVD99" s="1"/>
      <c r="NVE99" s="1"/>
      <c r="NVF99" s="1"/>
      <c r="NVG99" s="1"/>
      <c r="NVH99" s="1"/>
      <c r="NVI99" s="1"/>
      <c r="NVJ99" s="1"/>
      <c r="NVK99" s="1"/>
      <c r="NVL99" s="1"/>
      <c r="NVM99" s="1"/>
      <c r="NVN99" s="1"/>
      <c r="NVO99" s="1"/>
      <c r="NVP99" s="1"/>
      <c r="NVQ99" s="1"/>
      <c r="NVR99" s="1"/>
      <c r="NVS99" s="1"/>
      <c r="NVT99" s="1"/>
      <c r="NVU99" s="1"/>
      <c r="NVV99" s="1"/>
      <c r="NVW99" s="1"/>
      <c r="NVX99" s="1"/>
      <c r="NVY99" s="1"/>
      <c r="NVZ99" s="1"/>
      <c r="NWA99" s="1"/>
      <c r="NWB99" s="1"/>
      <c r="NWC99" s="1"/>
      <c r="NWD99" s="1"/>
      <c r="NWE99" s="1"/>
      <c r="NWF99" s="1"/>
      <c r="NWG99" s="1"/>
      <c r="NWH99" s="1"/>
      <c r="NWI99" s="1"/>
      <c r="NWJ99" s="1"/>
      <c r="NWK99" s="1"/>
      <c r="NWL99" s="1"/>
      <c r="NWM99" s="1"/>
      <c r="NWN99" s="1"/>
      <c r="NWO99" s="1"/>
      <c r="NWP99" s="1"/>
      <c r="NWQ99" s="1"/>
      <c r="NWR99" s="1"/>
      <c r="NWS99" s="1"/>
      <c r="NWT99" s="1"/>
      <c r="NWU99" s="1"/>
      <c r="NWV99" s="1"/>
      <c r="NWW99" s="1"/>
      <c r="NWX99" s="1"/>
      <c r="NWY99" s="1"/>
      <c r="NWZ99" s="1"/>
      <c r="NXA99" s="1"/>
      <c r="NXB99" s="1"/>
      <c r="NXC99" s="1"/>
      <c r="NXD99" s="1"/>
      <c r="NXE99" s="1"/>
      <c r="NXF99" s="1"/>
      <c r="NXG99" s="1"/>
      <c r="NXH99" s="1"/>
      <c r="NXI99" s="1"/>
      <c r="NXJ99" s="1"/>
      <c r="NXK99" s="1"/>
      <c r="NXL99" s="1"/>
      <c r="NXM99" s="1"/>
      <c r="NXN99" s="1"/>
      <c r="NXO99" s="1"/>
      <c r="NXP99" s="1"/>
      <c r="NXQ99" s="1"/>
      <c r="NXR99" s="1"/>
      <c r="NXS99" s="1"/>
      <c r="NXT99" s="1"/>
      <c r="NXU99" s="1"/>
      <c r="NXV99" s="1"/>
      <c r="NXW99" s="1"/>
      <c r="NXX99" s="1"/>
      <c r="NXY99" s="1"/>
      <c r="NXZ99" s="1"/>
      <c r="NYA99" s="1"/>
      <c r="NYB99" s="1"/>
      <c r="NYC99" s="1"/>
      <c r="NYD99" s="1"/>
      <c r="NYE99" s="1"/>
      <c r="NYF99" s="1"/>
      <c r="NYG99" s="1"/>
      <c r="NYH99" s="1"/>
      <c r="NYI99" s="1"/>
      <c r="NYJ99" s="1"/>
      <c r="NYK99" s="1"/>
      <c r="NYL99" s="1"/>
      <c r="NYM99" s="1"/>
      <c r="NYN99" s="1"/>
      <c r="NYO99" s="1"/>
      <c r="NYP99" s="1"/>
      <c r="NYQ99" s="1"/>
      <c r="NYR99" s="1"/>
      <c r="NYS99" s="1"/>
      <c r="NYT99" s="1"/>
      <c r="NYU99" s="1"/>
      <c r="NYV99" s="1"/>
      <c r="NYW99" s="1"/>
      <c r="NYX99" s="1"/>
      <c r="NYY99" s="1"/>
      <c r="NYZ99" s="1"/>
      <c r="NZA99" s="1"/>
      <c r="NZB99" s="1"/>
      <c r="NZC99" s="1"/>
      <c r="NZD99" s="1"/>
      <c r="NZE99" s="1"/>
      <c r="NZF99" s="1"/>
      <c r="NZG99" s="1"/>
      <c r="NZH99" s="1"/>
      <c r="NZI99" s="1"/>
      <c r="NZJ99" s="1"/>
      <c r="NZK99" s="1"/>
      <c r="NZL99" s="1"/>
      <c r="NZM99" s="1"/>
      <c r="NZN99" s="1"/>
      <c r="NZO99" s="1"/>
      <c r="NZP99" s="1"/>
      <c r="NZQ99" s="1"/>
      <c r="NZR99" s="1"/>
      <c r="NZS99" s="1"/>
      <c r="NZT99" s="1"/>
      <c r="NZU99" s="1"/>
      <c r="NZV99" s="1"/>
      <c r="NZW99" s="1"/>
      <c r="NZX99" s="1"/>
      <c r="NZY99" s="1"/>
      <c r="NZZ99" s="1"/>
      <c r="OAA99" s="1"/>
      <c r="OAB99" s="1"/>
      <c r="OAC99" s="1"/>
      <c r="OAD99" s="1"/>
      <c r="OAE99" s="1"/>
      <c r="OAF99" s="1"/>
      <c r="OAG99" s="1"/>
      <c r="OAH99" s="1"/>
      <c r="OAI99" s="1"/>
      <c r="OAJ99" s="1"/>
      <c r="OAK99" s="1"/>
      <c r="OAL99" s="1"/>
      <c r="OAM99" s="1"/>
      <c r="OAN99" s="1"/>
      <c r="OAO99" s="1"/>
      <c r="OAP99" s="1"/>
      <c r="OAQ99" s="1"/>
      <c r="OAR99" s="1"/>
      <c r="OAS99" s="1"/>
      <c r="OAT99" s="1"/>
      <c r="OAU99" s="1"/>
      <c r="OAV99" s="1"/>
      <c r="OAW99" s="1"/>
      <c r="OAX99" s="1"/>
      <c r="OAY99" s="1"/>
      <c r="OAZ99" s="1"/>
      <c r="OBA99" s="1"/>
      <c r="OBB99" s="1"/>
      <c r="OBC99" s="1"/>
      <c r="OBD99" s="1"/>
      <c r="OBE99" s="1"/>
      <c r="OBF99" s="1"/>
      <c r="OBG99" s="1"/>
      <c r="OBH99" s="1"/>
      <c r="OBI99" s="1"/>
      <c r="OBJ99" s="1"/>
      <c r="OBK99" s="1"/>
      <c r="OBL99" s="1"/>
      <c r="OBM99" s="1"/>
      <c r="OBN99" s="1"/>
      <c r="OBO99" s="1"/>
      <c r="OBP99" s="1"/>
      <c r="OBQ99" s="1"/>
      <c r="OBR99" s="1"/>
      <c r="OBS99" s="1"/>
      <c r="OBT99" s="1"/>
      <c r="OBU99" s="1"/>
      <c r="OBV99" s="1"/>
      <c r="OBW99" s="1"/>
      <c r="OBX99" s="1"/>
      <c r="OBY99" s="1"/>
      <c r="OBZ99" s="1"/>
      <c r="OCA99" s="1"/>
      <c r="OCB99" s="1"/>
      <c r="OCC99" s="1"/>
      <c r="OCD99" s="1"/>
      <c r="OCE99" s="1"/>
      <c r="OCF99" s="1"/>
      <c r="OCG99" s="1"/>
      <c r="OCH99" s="1"/>
      <c r="OCI99" s="1"/>
      <c r="OCJ99" s="1"/>
      <c r="OCK99" s="1"/>
      <c r="OCL99" s="1"/>
      <c r="OCM99" s="1"/>
      <c r="OCN99" s="1"/>
      <c r="OCO99" s="1"/>
      <c r="OCP99" s="1"/>
      <c r="OCQ99" s="1"/>
      <c r="OCR99" s="1"/>
      <c r="OCS99" s="1"/>
      <c r="OCT99" s="1"/>
      <c r="OCU99" s="1"/>
      <c r="OCV99" s="1"/>
      <c r="OCW99" s="1"/>
      <c r="OCX99" s="1"/>
      <c r="OCY99" s="1"/>
      <c r="OCZ99" s="1"/>
      <c r="ODA99" s="1"/>
      <c r="ODB99" s="1"/>
      <c r="ODC99" s="1"/>
      <c r="ODD99" s="1"/>
      <c r="ODE99" s="1"/>
      <c r="ODF99" s="1"/>
      <c r="ODG99" s="1"/>
      <c r="ODH99" s="1"/>
      <c r="ODI99" s="1"/>
      <c r="ODJ99" s="1"/>
      <c r="ODK99" s="1"/>
      <c r="ODL99" s="1"/>
      <c r="ODM99" s="1"/>
      <c r="ODN99" s="1"/>
      <c r="ODO99" s="1"/>
      <c r="ODP99" s="1"/>
      <c r="ODQ99" s="1"/>
      <c r="ODR99" s="1"/>
      <c r="ODS99" s="1"/>
      <c r="ODT99" s="1"/>
      <c r="ODU99" s="1"/>
      <c r="ODV99" s="1"/>
      <c r="ODW99" s="1"/>
      <c r="ODX99" s="1"/>
      <c r="ODY99" s="1"/>
      <c r="ODZ99" s="1"/>
      <c r="OEA99" s="1"/>
      <c r="OEB99" s="1"/>
      <c r="OEC99" s="1"/>
      <c r="OED99" s="1"/>
      <c r="OEE99" s="1"/>
      <c r="OEF99" s="1"/>
      <c r="OEG99" s="1"/>
      <c r="OEH99" s="1"/>
      <c r="OEI99" s="1"/>
      <c r="OEJ99" s="1"/>
      <c r="OEK99" s="1"/>
      <c r="OEL99" s="1"/>
      <c r="OEM99" s="1"/>
      <c r="OEN99" s="1"/>
      <c r="OEO99" s="1"/>
      <c r="OEP99" s="1"/>
      <c r="OEQ99" s="1"/>
      <c r="OER99" s="1"/>
      <c r="OES99" s="1"/>
      <c r="OET99" s="1"/>
      <c r="OEU99" s="1"/>
      <c r="OEV99" s="1"/>
      <c r="OEW99" s="1"/>
      <c r="OEX99" s="1"/>
      <c r="OEY99" s="1"/>
      <c r="OEZ99" s="1"/>
      <c r="OFA99" s="1"/>
      <c r="OFB99" s="1"/>
      <c r="OFC99" s="1"/>
      <c r="OFD99" s="1"/>
      <c r="OFE99" s="1"/>
      <c r="OFF99" s="1"/>
      <c r="OFG99" s="1"/>
      <c r="OFH99" s="1"/>
      <c r="OFI99" s="1"/>
      <c r="OFJ99" s="1"/>
      <c r="OFK99" s="1"/>
      <c r="OFL99" s="1"/>
      <c r="OFM99" s="1"/>
      <c r="OFN99" s="1"/>
      <c r="OFO99" s="1"/>
      <c r="OFP99" s="1"/>
      <c r="OFQ99" s="1"/>
      <c r="OFR99" s="1"/>
      <c r="OFS99" s="1"/>
      <c r="OFT99" s="1"/>
      <c r="OFU99" s="1"/>
      <c r="OFV99" s="1"/>
      <c r="OFW99" s="1"/>
      <c r="OFX99" s="1"/>
      <c r="OFY99" s="1"/>
      <c r="OFZ99" s="1"/>
      <c r="OGA99" s="1"/>
      <c r="OGB99" s="1"/>
      <c r="OGC99" s="1"/>
      <c r="OGD99" s="1"/>
      <c r="OGE99" s="1"/>
      <c r="OGF99" s="1"/>
      <c r="OGG99" s="1"/>
      <c r="OGH99" s="1"/>
      <c r="OGI99" s="1"/>
      <c r="OGJ99" s="1"/>
      <c r="OGK99" s="1"/>
      <c r="OGL99" s="1"/>
      <c r="OGM99" s="1"/>
      <c r="OGN99" s="1"/>
      <c r="OGO99" s="1"/>
      <c r="OGP99" s="1"/>
      <c r="OGQ99" s="1"/>
      <c r="OGR99" s="1"/>
      <c r="OGS99" s="1"/>
      <c r="OGT99" s="1"/>
      <c r="OGU99" s="1"/>
      <c r="OGV99" s="1"/>
      <c r="OGW99" s="1"/>
      <c r="OGX99" s="1"/>
      <c r="OGY99" s="1"/>
      <c r="OGZ99" s="1"/>
      <c r="OHA99" s="1"/>
      <c r="OHB99" s="1"/>
      <c r="OHC99" s="1"/>
      <c r="OHD99" s="1"/>
      <c r="OHE99" s="1"/>
      <c r="OHF99" s="1"/>
      <c r="OHG99" s="1"/>
      <c r="OHH99" s="1"/>
      <c r="OHI99" s="1"/>
      <c r="OHJ99" s="1"/>
      <c r="OHK99" s="1"/>
      <c r="OHL99" s="1"/>
      <c r="OHM99" s="1"/>
      <c r="OHN99" s="1"/>
      <c r="OHO99" s="1"/>
      <c r="OHP99" s="1"/>
      <c r="OHQ99" s="1"/>
      <c r="OHR99" s="1"/>
      <c r="OHS99" s="1"/>
      <c r="OHT99" s="1"/>
      <c r="OHU99" s="1"/>
      <c r="OHV99" s="1"/>
      <c r="OHW99" s="1"/>
      <c r="OHX99" s="1"/>
      <c r="OHY99" s="1"/>
      <c r="OHZ99" s="1"/>
      <c r="OIA99" s="1"/>
      <c r="OIB99" s="1"/>
      <c r="OIC99" s="1"/>
      <c r="OID99" s="1"/>
      <c r="OIE99" s="1"/>
      <c r="OIF99" s="1"/>
      <c r="OIG99" s="1"/>
      <c r="OIH99" s="1"/>
      <c r="OII99" s="1"/>
      <c r="OIJ99" s="1"/>
      <c r="OIK99" s="1"/>
      <c r="OIL99" s="1"/>
      <c r="OIM99" s="1"/>
      <c r="OIN99" s="1"/>
      <c r="OIO99" s="1"/>
      <c r="OIP99" s="1"/>
      <c r="OIQ99" s="1"/>
      <c r="OIR99" s="1"/>
      <c r="OIS99" s="1"/>
      <c r="OIT99" s="1"/>
      <c r="OIU99" s="1"/>
      <c r="OIV99" s="1"/>
      <c r="OIW99" s="1"/>
      <c r="OIX99" s="1"/>
      <c r="OIY99" s="1"/>
      <c r="OIZ99" s="1"/>
      <c r="OJA99" s="1"/>
      <c r="OJB99" s="1"/>
      <c r="OJC99" s="1"/>
      <c r="OJD99" s="1"/>
      <c r="OJE99" s="1"/>
      <c r="OJF99" s="1"/>
      <c r="OJG99" s="1"/>
      <c r="OJH99" s="1"/>
      <c r="OJI99" s="1"/>
      <c r="OJJ99" s="1"/>
      <c r="OJK99" s="1"/>
      <c r="OJL99" s="1"/>
      <c r="OJM99" s="1"/>
      <c r="OJN99" s="1"/>
      <c r="OJO99" s="1"/>
      <c r="OJP99" s="1"/>
      <c r="OJQ99" s="1"/>
      <c r="OJR99" s="1"/>
      <c r="OJS99" s="1"/>
      <c r="OJT99" s="1"/>
      <c r="OJU99" s="1"/>
      <c r="OJV99" s="1"/>
      <c r="OJW99" s="1"/>
      <c r="OJX99" s="1"/>
      <c r="OJY99" s="1"/>
      <c r="OJZ99" s="1"/>
      <c r="OKA99" s="1"/>
      <c r="OKB99" s="1"/>
      <c r="OKC99" s="1"/>
      <c r="OKD99" s="1"/>
      <c r="OKE99" s="1"/>
      <c r="OKF99" s="1"/>
      <c r="OKG99" s="1"/>
      <c r="OKH99" s="1"/>
      <c r="OKI99" s="1"/>
      <c r="OKJ99" s="1"/>
      <c r="OKK99" s="1"/>
      <c r="OKL99" s="1"/>
      <c r="OKM99" s="1"/>
      <c r="OKN99" s="1"/>
      <c r="OKO99" s="1"/>
      <c r="OKP99" s="1"/>
      <c r="OKQ99" s="1"/>
      <c r="OKR99" s="1"/>
      <c r="OKS99" s="1"/>
      <c r="OKT99" s="1"/>
      <c r="OKU99" s="1"/>
      <c r="OKV99" s="1"/>
      <c r="OKW99" s="1"/>
      <c r="OKX99" s="1"/>
      <c r="OKY99" s="1"/>
      <c r="OKZ99" s="1"/>
      <c r="OLA99" s="1"/>
      <c r="OLB99" s="1"/>
      <c r="OLC99" s="1"/>
      <c r="OLD99" s="1"/>
      <c r="OLE99" s="1"/>
      <c r="OLF99" s="1"/>
      <c r="OLG99" s="1"/>
      <c r="OLH99" s="1"/>
      <c r="OLI99" s="1"/>
      <c r="OLJ99" s="1"/>
      <c r="OLK99" s="1"/>
      <c r="OLL99" s="1"/>
      <c r="OLM99" s="1"/>
      <c r="OLN99" s="1"/>
      <c r="OLO99" s="1"/>
      <c r="OLP99" s="1"/>
      <c r="OLQ99" s="1"/>
      <c r="OLR99" s="1"/>
      <c r="OLS99" s="1"/>
      <c r="OLT99" s="1"/>
      <c r="OLU99" s="1"/>
      <c r="OLV99" s="1"/>
      <c r="OLW99" s="1"/>
      <c r="OLX99" s="1"/>
      <c r="OLY99" s="1"/>
      <c r="OLZ99" s="1"/>
      <c r="OMA99" s="1"/>
      <c r="OMB99" s="1"/>
      <c r="OMC99" s="1"/>
      <c r="OMD99" s="1"/>
      <c r="OME99" s="1"/>
      <c r="OMF99" s="1"/>
      <c r="OMG99" s="1"/>
      <c r="OMH99" s="1"/>
      <c r="OMI99" s="1"/>
      <c r="OMJ99" s="1"/>
      <c r="OMK99" s="1"/>
      <c r="OML99" s="1"/>
      <c r="OMM99" s="1"/>
      <c r="OMN99" s="1"/>
      <c r="OMO99" s="1"/>
      <c r="OMP99" s="1"/>
      <c r="OMQ99" s="1"/>
      <c r="OMR99" s="1"/>
      <c r="OMS99" s="1"/>
      <c r="OMT99" s="1"/>
      <c r="OMU99" s="1"/>
      <c r="OMV99" s="1"/>
      <c r="OMW99" s="1"/>
      <c r="OMX99" s="1"/>
      <c r="OMY99" s="1"/>
      <c r="OMZ99" s="1"/>
      <c r="ONA99" s="1"/>
      <c r="ONB99" s="1"/>
      <c r="ONC99" s="1"/>
      <c r="OND99" s="1"/>
      <c r="ONE99" s="1"/>
      <c r="ONF99" s="1"/>
      <c r="ONG99" s="1"/>
      <c r="ONH99" s="1"/>
      <c r="ONI99" s="1"/>
      <c r="ONJ99" s="1"/>
      <c r="ONK99" s="1"/>
      <c r="ONL99" s="1"/>
      <c r="ONM99" s="1"/>
      <c r="ONN99" s="1"/>
      <c r="ONO99" s="1"/>
      <c r="ONP99" s="1"/>
      <c r="ONQ99" s="1"/>
      <c r="ONR99" s="1"/>
      <c r="ONS99" s="1"/>
      <c r="ONT99" s="1"/>
      <c r="ONU99" s="1"/>
      <c r="ONV99" s="1"/>
      <c r="ONW99" s="1"/>
      <c r="ONX99" s="1"/>
      <c r="ONY99" s="1"/>
      <c r="ONZ99" s="1"/>
      <c r="OOA99" s="1"/>
      <c r="OOB99" s="1"/>
      <c r="OOC99" s="1"/>
      <c r="OOD99" s="1"/>
      <c r="OOE99" s="1"/>
      <c r="OOF99" s="1"/>
      <c r="OOG99" s="1"/>
      <c r="OOH99" s="1"/>
      <c r="OOI99" s="1"/>
      <c r="OOJ99" s="1"/>
      <c r="OOK99" s="1"/>
      <c r="OOL99" s="1"/>
      <c r="OOM99" s="1"/>
      <c r="OON99" s="1"/>
      <c r="OOO99" s="1"/>
      <c r="OOP99" s="1"/>
      <c r="OOQ99" s="1"/>
      <c r="OOR99" s="1"/>
      <c r="OOS99" s="1"/>
      <c r="OOT99" s="1"/>
      <c r="OOU99" s="1"/>
      <c r="OOV99" s="1"/>
      <c r="OOW99" s="1"/>
      <c r="OOX99" s="1"/>
      <c r="OOY99" s="1"/>
      <c r="OOZ99" s="1"/>
      <c r="OPA99" s="1"/>
      <c r="OPB99" s="1"/>
      <c r="OPC99" s="1"/>
      <c r="OPD99" s="1"/>
      <c r="OPE99" s="1"/>
      <c r="OPF99" s="1"/>
      <c r="OPG99" s="1"/>
      <c r="OPH99" s="1"/>
      <c r="OPI99" s="1"/>
      <c r="OPJ99" s="1"/>
      <c r="OPK99" s="1"/>
      <c r="OPL99" s="1"/>
      <c r="OPM99" s="1"/>
      <c r="OPN99" s="1"/>
      <c r="OPO99" s="1"/>
      <c r="OPP99" s="1"/>
      <c r="OPQ99" s="1"/>
      <c r="OPR99" s="1"/>
      <c r="OPS99" s="1"/>
      <c r="OPT99" s="1"/>
      <c r="OPU99" s="1"/>
      <c r="OPV99" s="1"/>
      <c r="OPW99" s="1"/>
      <c r="OPX99" s="1"/>
      <c r="OPY99" s="1"/>
      <c r="OPZ99" s="1"/>
      <c r="OQA99" s="1"/>
      <c r="OQB99" s="1"/>
      <c r="OQC99" s="1"/>
      <c r="OQD99" s="1"/>
      <c r="OQE99" s="1"/>
      <c r="OQF99" s="1"/>
      <c r="OQG99" s="1"/>
      <c r="OQH99" s="1"/>
      <c r="OQI99" s="1"/>
      <c r="OQJ99" s="1"/>
      <c r="OQK99" s="1"/>
      <c r="OQL99" s="1"/>
      <c r="OQM99" s="1"/>
      <c r="OQN99" s="1"/>
      <c r="OQO99" s="1"/>
      <c r="OQP99" s="1"/>
      <c r="OQQ99" s="1"/>
      <c r="OQR99" s="1"/>
      <c r="OQS99" s="1"/>
      <c r="OQT99" s="1"/>
      <c r="OQU99" s="1"/>
      <c r="OQV99" s="1"/>
      <c r="OQW99" s="1"/>
      <c r="OQX99" s="1"/>
      <c r="OQY99" s="1"/>
      <c r="OQZ99" s="1"/>
      <c r="ORA99" s="1"/>
      <c r="ORB99" s="1"/>
      <c r="ORC99" s="1"/>
      <c r="ORD99" s="1"/>
      <c r="ORE99" s="1"/>
      <c r="ORF99" s="1"/>
      <c r="ORG99" s="1"/>
      <c r="ORH99" s="1"/>
      <c r="ORI99" s="1"/>
      <c r="ORJ99" s="1"/>
      <c r="ORK99" s="1"/>
      <c r="ORL99" s="1"/>
      <c r="ORM99" s="1"/>
      <c r="ORN99" s="1"/>
      <c r="ORO99" s="1"/>
      <c r="ORP99" s="1"/>
      <c r="ORQ99" s="1"/>
      <c r="ORR99" s="1"/>
      <c r="ORS99" s="1"/>
      <c r="ORT99" s="1"/>
      <c r="ORU99" s="1"/>
      <c r="ORV99" s="1"/>
      <c r="ORW99" s="1"/>
      <c r="ORX99" s="1"/>
      <c r="ORY99" s="1"/>
      <c r="ORZ99" s="1"/>
      <c r="OSA99" s="1"/>
      <c r="OSB99" s="1"/>
      <c r="OSC99" s="1"/>
      <c r="OSD99" s="1"/>
      <c r="OSE99" s="1"/>
      <c r="OSF99" s="1"/>
      <c r="OSG99" s="1"/>
      <c r="OSH99" s="1"/>
      <c r="OSI99" s="1"/>
      <c r="OSJ99" s="1"/>
      <c r="OSK99" s="1"/>
      <c r="OSL99" s="1"/>
      <c r="OSM99" s="1"/>
      <c r="OSN99" s="1"/>
      <c r="OSO99" s="1"/>
      <c r="OSP99" s="1"/>
      <c r="OSQ99" s="1"/>
      <c r="OSR99" s="1"/>
      <c r="OSS99" s="1"/>
      <c r="OST99" s="1"/>
      <c r="OSU99" s="1"/>
      <c r="OSV99" s="1"/>
      <c r="OSW99" s="1"/>
      <c r="OSX99" s="1"/>
      <c r="OSY99" s="1"/>
      <c r="OSZ99" s="1"/>
      <c r="OTA99" s="1"/>
      <c r="OTB99" s="1"/>
      <c r="OTC99" s="1"/>
      <c r="OTD99" s="1"/>
      <c r="OTE99" s="1"/>
      <c r="OTF99" s="1"/>
      <c r="OTG99" s="1"/>
      <c r="OTH99" s="1"/>
      <c r="OTI99" s="1"/>
      <c r="OTJ99" s="1"/>
      <c r="OTK99" s="1"/>
      <c r="OTL99" s="1"/>
      <c r="OTM99" s="1"/>
      <c r="OTN99" s="1"/>
      <c r="OTO99" s="1"/>
      <c r="OTP99" s="1"/>
      <c r="OTQ99" s="1"/>
      <c r="OTR99" s="1"/>
      <c r="OTS99" s="1"/>
      <c r="OTT99" s="1"/>
      <c r="OTU99" s="1"/>
      <c r="OTV99" s="1"/>
      <c r="OTW99" s="1"/>
      <c r="OTX99" s="1"/>
      <c r="OTY99" s="1"/>
      <c r="OTZ99" s="1"/>
      <c r="OUA99" s="1"/>
      <c r="OUB99" s="1"/>
      <c r="OUC99" s="1"/>
      <c r="OUD99" s="1"/>
      <c r="OUE99" s="1"/>
      <c r="OUF99" s="1"/>
      <c r="OUG99" s="1"/>
      <c r="OUH99" s="1"/>
      <c r="OUI99" s="1"/>
      <c r="OUJ99" s="1"/>
      <c r="OUK99" s="1"/>
      <c r="OUL99" s="1"/>
      <c r="OUM99" s="1"/>
      <c r="OUN99" s="1"/>
      <c r="OUO99" s="1"/>
      <c r="OUP99" s="1"/>
      <c r="OUQ99" s="1"/>
      <c r="OUR99" s="1"/>
      <c r="OUS99" s="1"/>
      <c r="OUT99" s="1"/>
      <c r="OUU99" s="1"/>
      <c r="OUV99" s="1"/>
      <c r="OUW99" s="1"/>
      <c r="OUX99" s="1"/>
      <c r="OUY99" s="1"/>
      <c r="OUZ99" s="1"/>
      <c r="OVA99" s="1"/>
      <c r="OVB99" s="1"/>
      <c r="OVC99" s="1"/>
      <c r="OVD99" s="1"/>
      <c r="OVE99" s="1"/>
      <c r="OVF99" s="1"/>
      <c r="OVG99" s="1"/>
      <c r="OVH99" s="1"/>
      <c r="OVI99" s="1"/>
      <c r="OVJ99" s="1"/>
      <c r="OVK99" s="1"/>
      <c r="OVL99" s="1"/>
      <c r="OVM99" s="1"/>
      <c r="OVN99" s="1"/>
      <c r="OVO99" s="1"/>
      <c r="OVP99" s="1"/>
      <c r="OVQ99" s="1"/>
      <c r="OVR99" s="1"/>
      <c r="OVS99" s="1"/>
      <c r="OVT99" s="1"/>
      <c r="OVU99" s="1"/>
      <c r="OVV99" s="1"/>
      <c r="OVW99" s="1"/>
      <c r="OVX99" s="1"/>
      <c r="OVY99" s="1"/>
      <c r="OVZ99" s="1"/>
      <c r="OWA99" s="1"/>
      <c r="OWB99" s="1"/>
      <c r="OWC99" s="1"/>
      <c r="OWD99" s="1"/>
      <c r="OWE99" s="1"/>
      <c r="OWF99" s="1"/>
      <c r="OWG99" s="1"/>
      <c r="OWH99" s="1"/>
      <c r="OWI99" s="1"/>
      <c r="OWJ99" s="1"/>
      <c r="OWK99" s="1"/>
      <c r="OWL99" s="1"/>
      <c r="OWM99" s="1"/>
      <c r="OWN99" s="1"/>
      <c r="OWO99" s="1"/>
      <c r="OWP99" s="1"/>
      <c r="OWQ99" s="1"/>
      <c r="OWR99" s="1"/>
      <c r="OWS99" s="1"/>
      <c r="OWT99" s="1"/>
      <c r="OWU99" s="1"/>
      <c r="OWV99" s="1"/>
      <c r="OWW99" s="1"/>
      <c r="OWX99" s="1"/>
      <c r="OWY99" s="1"/>
      <c r="OWZ99" s="1"/>
      <c r="OXA99" s="1"/>
      <c r="OXB99" s="1"/>
      <c r="OXC99" s="1"/>
      <c r="OXD99" s="1"/>
      <c r="OXE99" s="1"/>
      <c r="OXF99" s="1"/>
      <c r="OXG99" s="1"/>
      <c r="OXH99" s="1"/>
      <c r="OXI99" s="1"/>
      <c r="OXJ99" s="1"/>
      <c r="OXK99" s="1"/>
      <c r="OXL99" s="1"/>
      <c r="OXM99" s="1"/>
      <c r="OXN99" s="1"/>
      <c r="OXO99" s="1"/>
      <c r="OXP99" s="1"/>
      <c r="OXQ99" s="1"/>
      <c r="OXR99" s="1"/>
      <c r="OXS99" s="1"/>
      <c r="OXT99" s="1"/>
      <c r="OXU99" s="1"/>
      <c r="OXV99" s="1"/>
      <c r="OXW99" s="1"/>
      <c r="OXX99" s="1"/>
      <c r="OXY99" s="1"/>
      <c r="OXZ99" s="1"/>
      <c r="OYA99" s="1"/>
      <c r="OYB99" s="1"/>
      <c r="OYC99" s="1"/>
      <c r="OYD99" s="1"/>
      <c r="OYE99" s="1"/>
      <c r="OYF99" s="1"/>
      <c r="OYG99" s="1"/>
      <c r="OYH99" s="1"/>
      <c r="OYI99" s="1"/>
      <c r="OYJ99" s="1"/>
      <c r="OYK99" s="1"/>
      <c r="OYL99" s="1"/>
      <c r="OYM99" s="1"/>
      <c r="OYN99" s="1"/>
      <c r="OYO99" s="1"/>
      <c r="OYP99" s="1"/>
      <c r="OYQ99" s="1"/>
      <c r="OYR99" s="1"/>
      <c r="OYS99" s="1"/>
      <c r="OYT99" s="1"/>
      <c r="OYU99" s="1"/>
      <c r="OYV99" s="1"/>
      <c r="OYW99" s="1"/>
      <c r="OYX99" s="1"/>
      <c r="OYY99" s="1"/>
      <c r="OYZ99" s="1"/>
      <c r="OZA99" s="1"/>
      <c r="OZB99" s="1"/>
      <c r="OZC99" s="1"/>
      <c r="OZD99" s="1"/>
      <c r="OZE99" s="1"/>
      <c r="OZF99" s="1"/>
      <c r="OZG99" s="1"/>
      <c r="OZH99" s="1"/>
      <c r="OZI99" s="1"/>
      <c r="OZJ99" s="1"/>
      <c r="OZK99" s="1"/>
      <c r="OZL99" s="1"/>
      <c r="OZM99" s="1"/>
      <c r="OZN99" s="1"/>
      <c r="OZO99" s="1"/>
      <c r="OZP99" s="1"/>
      <c r="OZQ99" s="1"/>
      <c r="OZR99" s="1"/>
      <c r="OZS99" s="1"/>
      <c r="OZT99" s="1"/>
      <c r="OZU99" s="1"/>
      <c r="OZV99" s="1"/>
      <c r="OZW99" s="1"/>
      <c r="OZX99" s="1"/>
      <c r="OZY99" s="1"/>
      <c r="OZZ99" s="1"/>
      <c r="PAA99" s="1"/>
      <c r="PAB99" s="1"/>
      <c r="PAC99" s="1"/>
      <c r="PAD99" s="1"/>
      <c r="PAE99" s="1"/>
      <c r="PAF99" s="1"/>
      <c r="PAG99" s="1"/>
      <c r="PAH99" s="1"/>
      <c r="PAI99" s="1"/>
      <c r="PAJ99" s="1"/>
      <c r="PAK99" s="1"/>
      <c r="PAL99" s="1"/>
      <c r="PAM99" s="1"/>
      <c r="PAN99" s="1"/>
      <c r="PAO99" s="1"/>
      <c r="PAP99" s="1"/>
      <c r="PAQ99" s="1"/>
      <c r="PAR99" s="1"/>
      <c r="PAS99" s="1"/>
      <c r="PAT99" s="1"/>
      <c r="PAU99" s="1"/>
      <c r="PAV99" s="1"/>
      <c r="PAW99" s="1"/>
      <c r="PAX99" s="1"/>
      <c r="PAY99" s="1"/>
      <c r="PAZ99" s="1"/>
      <c r="PBA99" s="1"/>
      <c r="PBB99" s="1"/>
      <c r="PBC99" s="1"/>
      <c r="PBD99" s="1"/>
      <c r="PBE99" s="1"/>
      <c r="PBF99" s="1"/>
      <c r="PBG99" s="1"/>
      <c r="PBH99" s="1"/>
      <c r="PBI99" s="1"/>
      <c r="PBJ99" s="1"/>
      <c r="PBK99" s="1"/>
      <c r="PBL99" s="1"/>
      <c r="PBM99" s="1"/>
      <c r="PBN99" s="1"/>
      <c r="PBO99" s="1"/>
      <c r="PBP99" s="1"/>
      <c r="PBQ99" s="1"/>
      <c r="PBR99" s="1"/>
      <c r="PBS99" s="1"/>
      <c r="PBT99" s="1"/>
      <c r="PBU99" s="1"/>
      <c r="PBV99" s="1"/>
      <c r="PBW99" s="1"/>
      <c r="PBX99" s="1"/>
      <c r="PBY99" s="1"/>
      <c r="PBZ99" s="1"/>
      <c r="PCA99" s="1"/>
      <c r="PCB99" s="1"/>
      <c r="PCC99" s="1"/>
      <c r="PCD99" s="1"/>
      <c r="PCE99" s="1"/>
      <c r="PCF99" s="1"/>
      <c r="PCG99" s="1"/>
      <c r="PCH99" s="1"/>
      <c r="PCI99" s="1"/>
      <c r="PCJ99" s="1"/>
      <c r="PCK99" s="1"/>
      <c r="PCL99" s="1"/>
      <c r="PCM99" s="1"/>
      <c r="PCN99" s="1"/>
      <c r="PCO99" s="1"/>
      <c r="PCP99" s="1"/>
      <c r="PCQ99" s="1"/>
      <c r="PCR99" s="1"/>
      <c r="PCS99" s="1"/>
      <c r="PCT99" s="1"/>
      <c r="PCU99" s="1"/>
      <c r="PCV99" s="1"/>
      <c r="PCW99" s="1"/>
      <c r="PCX99" s="1"/>
      <c r="PCY99" s="1"/>
      <c r="PCZ99" s="1"/>
      <c r="PDA99" s="1"/>
      <c r="PDB99" s="1"/>
      <c r="PDC99" s="1"/>
      <c r="PDD99" s="1"/>
      <c r="PDE99" s="1"/>
      <c r="PDF99" s="1"/>
      <c r="PDG99" s="1"/>
      <c r="PDH99" s="1"/>
      <c r="PDI99" s="1"/>
      <c r="PDJ99" s="1"/>
      <c r="PDK99" s="1"/>
      <c r="PDL99" s="1"/>
      <c r="PDM99" s="1"/>
      <c r="PDN99" s="1"/>
      <c r="PDO99" s="1"/>
      <c r="PDP99" s="1"/>
      <c r="PDQ99" s="1"/>
      <c r="PDR99" s="1"/>
      <c r="PDS99" s="1"/>
      <c r="PDT99" s="1"/>
      <c r="PDU99" s="1"/>
      <c r="PDV99" s="1"/>
      <c r="PDW99" s="1"/>
      <c r="PDX99" s="1"/>
      <c r="PDY99" s="1"/>
      <c r="PDZ99" s="1"/>
      <c r="PEA99" s="1"/>
      <c r="PEB99" s="1"/>
      <c r="PEC99" s="1"/>
      <c r="PED99" s="1"/>
      <c r="PEE99" s="1"/>
      <c r="PEF99" s="1"/>
      <c r="PEG99" s="1"/>
      <c r="PEH99" s="1"/>
      <c r="PEI99" s="1"/>
      <c r="PEJ99" s="1"/>
      <c r="PEK99" s="1"/>
      <c r="PEL99" s="1"/>
      <c r="PEM99" s="1"/>
      <c r="PEN99" s="1"/>
      <c r="PEO99" s="1"/>
      <c r="PEP99" s="1"/>
      <c r="PEQ99" s="1"/>
      <c r="PER99" s="1"/>
      <c r="PES99" s="1"/>
      <c r="PET99" s="1"/>
      <c r="PEU99" s="1"/>
      <c r="PEV99" s="1"/>
      <c r="PEW99" s="1"/>
      <c r="PEX99" s="1"/>
      <c r="PEY99" s="1"/>
      <c r="PEZ99" s="1"/>
      <c r="PFA99" s="1"/>
      <c r="PFB99" s="1"/>
      <c r="PFC99" s="1"/>
      <c r="PFD99" s="1"/>
      <c r="PFE99" s="1"/>
      <c r="PFF99" s="1"/>
      <c r="PFG99" s="1"/>
      <c r="PFH99" s="1"/>
      <c r="PFI99" s="1"/>
      <c r="PFJ99" s="1"/>
      <c r="PFK99" s="1"/>
      <c r="PFL99" s="1"/>
      <c r="PFM99" s="1"/>
      <c r="PFN99" s="1"/>
      <c r="PFO99" s="1"/>
      <c r="PFP99" s="1"/>
      <c r="PFQ99" s="1"/>
      <c r="PFR99" s="1"/>
      <c r="PFS99" s="1"/>
      <c r="PFT99" s="1"/>
      <c r="PFU99" s="1"/>
      <c r="PFV99" s="1"/>
      <c r="PFW99" s="1"/>
      <c r="PFX99" s="1"/>
      <c r="PFY99" s="1"/>
      <c r="PFZ99" s="1"/>
      <c r="PGA99" s="1"/>
      <c r="PGB99" s="1"/>
      <c r="PGC99" s="1"/>
      <c r="PGD99" s="1"/>
      <c r="PGE99" s="1"/>
      <c r="PGF99" s="1"/>
      <c r="PGG99" s="1"/>
      <c r="PGH99" s="1"/>
      <c r="PGI99" s="1"/>
      <c r="PGJ99" s="1"/>
      <c r="PGK99" s="1"/>
      <c r="PGL99" s="1"/>
      <c r="PGM99" s="1"/>
      <c r="PGN99" s="1"/>
      <c r="PGO99" s="1"/>
      <c r="PGP99" s="1"/>
      <c r="PGQ99" s="1"/>
      <c r="PGR99" s="1"/>
      <c r="PGS99" s="1"/>
      <c r="PGT99" s="1"/>
      <c r="PGU99" s="1"/>
      <c r="PGV99" s="1"/>
      <c r="PGW99" s="1"/>
      <c r="PGX99" s="1"/>
      <c r="PGY99" s="1"/>
      <c r="PGZ99" s="1"/>
      <c r="PHA99" s="1"/>
      <c r="PHB99" s="1"/>
      <c r="PHC99" s="1"/>
      <c r="PHD99" s="1"/>
      <c r="PHE99" s="1"/>
      <c r="PHF99" s="1"/>
      <c r="PHG99" s="1"/>
      <c r="PHH99" s="1"/>
      <c r="PHI99" s="1"/>
      <c r="PHJ99" s="1"/>
      <c r="PHK99" s="1"/>
      <c r="PHL99" s="1"/>
      <c r="PHM99" s="1"/>
      <c r="PHN99" s="1"/>
      <c r="PHO99" s="1"/>
      <c r="PHP99" s="1"/>
      <c r="PHQ99" s="1"/>
      <c r="PHR99" s="1"/>
      <c r="PHS99" s="1"/>
      <c r="PHT99" s="1"/>
      <c r="PHU99" s="1"/>
      <c r="PHV99" s="1"/>
      <c r="PHW99" s="1"/>
      <c r="PHX99" s="1"/>
      <c r="PHY99" s="1"/>
      <c r="PHZ99" s="1"/>
      <c r="PIA99" s="1"/>
      <c r="PIB99" s="1"/>
      <c r="PIC99" s="1"/>
      <c r="PID99" s="1"/>
      <c r="PIE99" s="1"/>
      <c r="PIF99" s="1"/>
      <c r="PIG99" s="1"/>
      <c r="PIH99" s="1"/>
      <c r="PII99" s="1"/>
      <c r="PIJ99" s="1"/>
      <c r="PIK99" s="1"/>
      <c r="PIL99" s="1"/>
      <c r="PIM99" s="1"/>
      <c r="PIN99" s="1"/>
      <c r="PIO99" s="1"/>
      <c r="PIP99" s="1"/>
      <c r="PIQ99" s="1"/>
      <c r="PIR99" s="1"/>
      <c r="PIS99" s="1"/>
      <c r="PIT99" s="1"/>
      <c r="PIU99" s="1"/>
      <c r="PIV99" s="1"/>
      <c r="PIW99" s="1"/>
      <c r="PIX99" s="1"/>
      <c r="PIY99" s="1"/>
      <c r="PIZ99" s="1"/>
      <c r="PJA99" s="1"/>
      <c r="PJB99" s="1"/>
      <c r="PJC99" s="1"/>
      <c r="PJD99" s="1"/>
      <c r="PJE99" s="1"/>
      <c r="PJF99" s="1"/>
      <c r="PJG99" s="1"/>
      <c r="PJH99" s="1"/>
      <c r="PJI99" s="1"/>
      <c r="PJJ99" s="1"/>
      <c r="PJK99" s="1"/>
      <c r="PJL99" s="1"/>
      <c r="PJM99" s="1"/>
      <c r="PJN99" s="1"/>
      <c r="PJO99" s="1"/>
      <c r="PJP99" s="1"/>
      <c r="PJQ99" s="1"/>
      <c r="PJR99" s="1"/>
      <c r="PJS99" s="1"/>
      <c r="PJT99" s="1"/>
      <c r="PJU99" s="1"/>
      <c r="PJV99" s="1"/>
      <c r="PJW99" s="1"/>
      <c r="PJX99" s="1"/>
      <c r="PJY99" s="1"/>
      <c r="PJZ99" s="1"/>
      <c r="PKA99" s="1"/>
      <c r="PKB99" s="1"/>
      <c r="PKC99" s="1"/>
      <c r="PKD99" s="1"/>
      <c r="PKE99" s="1"/>
      <c r="PKF99" s="1"/>
      <c r="PKG99" s="1"/>
      <c r="PKH99" s="1"/>
      <c r="PKI99" s="1"/>
      <c r="PKJ99" s="1"/>
      <c r="PKK99" s="1"/>
      <c r="PKL99" s="1"/>
      <c r="PKM99" s="1"/>
      <c r="PKN99" s="1"/>
      <c r="PKO99" s="1"/>
      <c r="PKP99" s="1"/>
      <c r="PKQ99" s="1"/>
      <c r="PKR99" s="1"/>
      <c r="PKS99" s="1"/>
      <c r="PKT99" s="1"/>
      <c r="PKU99" s="1"/>
      <c r="PKV99" s="1"/>
      <c r="PKW99" s="1"/>
      <c r="PKX99" s="1"/>
      <c r="PKY99" s="1"/>
      <c r="PKZ99" s="1"/>
      <c r="PLA99" s="1"/>
      <c r="PLB99" s="1"/>
      <c r="PLC99" s="1"/>
      <c r="PLD99" s="1"/>
      <c r="PLE99" s="1"/>
      <c r="PLF99" s="1"/>
      <c r="PLG99" s="1"/>
      <c r="PLH99" s="1"/>
      <c r="PLI99" s="1"/>
      <c r="PLJ99" s="1"/>
      <c r="PLK99" s="1"/>
      <c r="PLL99" s="1"/>
      <c r="PLM99" s="1"/>
      <c r="PLN99" s="1"/>
      <c r="PLO99" s="1"/>
      <c r="PLP99" s="1"/>
      <c r="PLQ99" s="1"/>
      <c r="PLR99" s="1"/>
      <c r="PLS99" s="1"/>
      <c r="PLT99" s="1"/>
      <c r="PLU99" s="1"/>
      <c r="PLV99" s="1"/>
      <c r="PLW99" s="1"/>
      <c r="PLX99" s="1"/>
      <c r="PLY99" s="1"/>
      <c r="PLZ99" s="1"/>
      <c r="PMA99" s="1"/>
      <c r="PMB99" s="1"/>
      <c r="PMC99" s="1"/>
      <c r="PMD99" s="1"/>
      <c r="PME99" s="1"/>
      <c r="PMF99" s="1"/>
      <c r="PMG99" s="1"/>
      <c r="PMH99" s="1"/>
      <c r="PMI99" s="1"/>
      <c r="PMJ99" s="1"/>
      <c r="PMK99" s="1"/>
      <c r="PML99" s="1"/>
      <c r="PMM99" s="1"/>
      <c r="PMN99" s="1"/>
      <c r="PMO99" s="1"/>
      <c r="PMP99" s="1"/>
      <c r="PMQ99" s="1"/>
      <c r="PMR99" s="1"/>
      <c r="PMS99" s="1"/>
      <c r="PMT99" s="1"/>
      <c r="PMU99" s="1"/>
      <c r="PMV99" s="1"/>
      <c r="PMW99" s="1"/>
      <c r="PMX99" s="1"/>
      <c r="PMY99" s="1"/>
      <c r="PMZ99" s="1"/>
      <c r="PNA99" s="1"/>
      <c r="PNB99" s="1"/>
      <c r="PNC99" s="1"/>
      <c r="PND99" s="1"/>
      <c r="PNE99" s="1"/>
      <c r="PNF99" s="1"/>
      <c r="PNG99" s="1"/>
      <c r="PNH99" s="1"/>
      <c r="PNI99" s="1"/>
      <c r="PNJ99" s="1"/>
      <c r="PNK99" s="1"/>
      <c r="PNL99" s="1"/>
      <c r="PNM99" s="1"/>
      <c r="PNN99" s="1"/>
      <c r="PNO99" s="1"/>
      <c r="PNP99" s="1"/>
      <c r="PNQ99" s="1"/>
      <c r="PNR99" s="1"/>
      <c r="PNS99" s="1"/>
      <c r="PNT99" s="1"/>
      <c r="PNU99" s="1"/>
      <c r="PNV99" s="1"/>
      <c r="PNW99" s="1"/>
      <c r="PNX99" s="1"/>
      <c r="PNY99" s="1"/>
      <c r="PNZ99" s="1"/>
      <c r="POA99" s="1"/>
      <c r="POB99" s="1"/>
      <c r="POC99" s="1"/>
      <c r="POD99" s="1"/>
      <c r="POE99" s="1"/>
      <c r="POF99" s="1"/>
      <c r="POG99" s="1"/>
      <c r="POH99" s="1"/>
      <c r="POI99" s="1"/>
      <c r="POJ99" s="1"/>
      <c r="POK99" s="1"/>
      <c r="POL99" s="1"/>
      <c r="POM99" s="1"/>
      <c r="PON99" s="1"/>
      <c r="POO99" s="1"/>
      <c r="POP99" s="1"/>
      <c r="POQ99" s="1"/>
      <c r="POR99" s="1"/>
      <c r="POS99" s="1"/>
      <c r="POT99" s="1"/>
      <c r="POU99" s="1"/>
      <c r="POV99" s="1"/>
      <c r="POW99" s="1"/>
      <c r="POX99" s="1"/>
      <c r="POY99" s="1"/>
      <c r="POZ99" s="1"/>
      <c r="PPA99" s="1"/>
      <c r="PPB99" s="1"/>
      <c r="PPC99" s="1"/>
      <c r="PPD99" s="1"/>
      <c r="PPE99" s="1"/>
      <c r="PPF99" s="1"/>
      <c r="PPG99" s="1"/>
      <c r="PPH99" s="1"/>
      <c r="PPI99" s="1"/>
      <c r="PPJ99" s="1"/>
      <c r="PPK99" s="1"/>
      <c r="PPL99" s="1"/>
      <c r="PPM99" s="1"/>
      <c r="PPN99" s="1"/>
      <c r="PPO99" s="1"/>
      <c r="PPP99" s="1"/>
      <c r="PPQ99" s="1"/>
      <c r="PPR99" s="1"/>
      <c r="PPS99" s="1"/>
      <c r="PPT99" s="1"/>
      <c r="PPU99" s="1"/>
      <c r="PPV99" s="1"/>
      <c r="PPW99" s="1"/>
      <c r="PPX99" s="1"/>
      <c r="PPY99" s="1"/>
      <c r="PPZ99" s="1"/>
      <c r="PQA99" s="1"/>
      <c r="PQB99" s="1"/>
      <c r="PQC99" s="1"/>
      <c r="PQD99" s="1"/>
      <c r="PQE99" s="1"/>
      <c r="PQF99" s="1"/>
      <c r="PQG99" s="1"/>
      <c r="PQH99" s="1"/>
      <c r="PQI99" s="1"/>
      <c r="PQJ99" s="1"/>
      <c r="PQK99" s="1"/>
      <c r="PQL99" s="1"/>
      <c r="PQM99" s="1"/>
      <c r="PQN99" s="1"/>
      <c r="PQO99" s="1"/>
      <c r="PQP99" s="1"/>
      <c r="PQQ99" s="1"/>
      <c r="PQR99" s="1"/>
      <c r="PQS99" s="1"/>
      <c r="PQT99" s="1"/>
      <c r="PQU99" s="1"/>
      <c r="PQV99" s="1"/>
      <c r="PQW99" s="1"/>
      <c r="PQX99" s="1"/>
      <c r="PQY99" s="1"/>
      <c r="PQZ99" s="1"/>
      <c r="PRA99" s="1"/>
      <c r="PRB99" s="1"/>
      <c r="PRC99" s="1"/>
      <c r="PRD99" s="1"/>
      <c r="PRE99" s="1"/>
      <c r="PRF99" s="1"/>
      <c r="PRG99" s="1"/>
      <c r="PRH99" s="1"/>
      <c r="PRI99" s="1"/>
      <c r="PRJ99" s="1"/>
      <c r="PRK99" s="1"/>
      <c r="PRL99" s="1"/>
      <c r="PRM99" s="1"/>
      <c r="PRN99" s="1"/>
      <c r="PRO99" s="1"/>
      <c r="PRP99" s="1"/>
      <c r="PRQ99" s="1"/>
      <c r="PRR99" s="1"/>
      <c r="PRS99" s="1"/>
      <c r="PRT99" s="1"/>
      <c r="PRU99" s="1"/>
      <c r="PRV99" s="1"/>
      <c r="PRW99" s="1"/>
      <c r="PRX99" s="1"/>
      <c r="PRY99" s="1"/>
      <c r="PRZ99" s="1"/>
      <c r="PSA99" s="1"/>
      <c r="PSB99" s="1"/>
      <c r="PSC99" s="1"/>
      <c r="PSD99" s="1"/>
      <c r="PSE99" s="1"/>
      <c r="PSF99" s="1"/>
      <c r="PSG99" s="1"/>
      <c r="PSH99" s="1"/>
      <c r="PSI99" s="1"/>
      <c r="PSJ99" s="1"/>
      <c r="PSK99" s="1"/>
      <c r="PSL99" s="1"/>
      <c r="PSM99" s="1"/>
      <c r="PSN99" s="1"/>
      <c r="PSO99" s="1"/>
      <c r="PSP99" s="1"/>
      <c r="PSQ99" s="1"/>
      <c r="PSR99" s="1"/>
      <c r="PSS99" s="1"/>
      <c r="PST99" s="1"/>
      <c r="PSU99" s="1"/>
      <c r="PSV99" s="1"/>
      <c r="PSW99" s="1"/>
      <c r="PSX99" s="1"/>
      <c r="PSY99" s="1"/>
      <c r="PSZ99" s="1"/>
      <c r="PTA99" s="1"/>
      <c r="PTB99" s="1"/>
      <c r="PTC99" s="1"/>
      <c r="PTD99" s="1"/>
      <c r="PTE99" s="1"/>
      <c r="PTF99" s="1"/>
      <c r="PTG99" s="1"/>
      <c r="PTH99" s="1"/>
      <c r="PTI99" s="1"/>
      <c r="PTJ99" s="1"/>
      <c r="PTK99" s="1"/>
      <c r="PTL99" s="1"/>
      <c r="PTM99" s="1"/>
      <c r="PTN99" s="1"/>
      <c r="PTO99" s="1"/>
      <c r="PTP99" s="1"/>
      <c r="PTQ99" s="1"/>
      <c r="PTR99" s="1"/>
      <c r="PTS99" s="1"/>
      <c r="PTT99" s="1"/>
      <c r="PTU99" s="1"/>
      <c r="PTV99" s="1"/>
      <c r="PTW99" s="1"/>
      <c r="PTX99" s="1"/>
      <c r="PTY99" s="1"/>
      <c r="PTZ99" s="1"/>
      <c r="PUA99" s="1"/>
      <c r="PUB99" s="1"/>
      <c r="PUC99" s="1"/>
      <c r="PUD99" s="1"/>
      <c r="PUE99" s="1"/>
      <c r="PUF99" s="1"/>
      <c r="PUG99" s="1"/>
      <c r="PUH99" s="1"/>
      <c r="PUI99" s="1"/>
      <c r="PUJ99" s="1"/>
      <c r="PUK99" s="1"/>
      <c r="PUL99" s="1"/>
      <c r="PUM99" s="1"/>
      <c r="PUN99" s="1"/>
      <c r="PUO99" s="1"/>
      <c r="PUP99" s="1"/>
      <c r="PUQ99" s="1"/>
      <c r="PUR99" s="1"/>
      <c r="PUS99" s="1"/>
      <c r="PUT99" s="1"/>
      <c r="PUU99" s="1"/>
      <c r="PUV99" s="1"/>
      <c r="PUW99" s="1"/>
      <c r="PUX99" s="1"/>
      <c r="PUY99" s="1"/>
      <c r="PUZ99" s="1"/>
      <c r="PVA99" s="1"/>
      <c r="PVB99" s="1"/>
      <c r="PVC99" s="1"/>
      <c r="PVD99" s="1"/>
      <c r="PVE99" s="1"/>
      <c r="PVF99" s="1"/>
      <c r="PVG99" s="1"/>
      <c r="PVH99" s="1"/>
      <c r="PVI99" s="1"/>
      <c r="PVJ99" s="1"/>
      <c r="PVK99" s="1"/>
      <c r="PVL99" s="1"/>
      <c r="PVM99" s="1"/>
      <c r="PVN99" s="1"/>
      <c r="PVO99" s="1"/>
      <c r="PVP99" s="1"/>
      <c r="PVQ99" s="1"/>
      <c r="PVR99" s="1"/>
      <c r="PVS99" s="1"/>
      <c r="PVT99" s="1"/>
      <c r="PVU99" s="1"/>
      <c r="PVV99" s="1"/>
      <c r="PVW99" s="1"/>
      <c r="PVX99" s="1"/>
      <c r="PVY99" s="1"/>
      <c r="PVZ99" s="1"/>
      <c r="PWA99" s="1"/>
      <c r="PWB99" s="1"/>
      <c r="PWC99" s="1"/>
      <c r="PWD99" s="1"/>
      <c r="PWE99" s="1"/>
      <c r="PWF99" s="1"/>
      <c r="PWG99" s="1"/>
      <c r="PWH99" s="1"/>
      <c r="PWI99" s="1"/>
      <c r="PWJ99" s="1"/>
      <c r="PWK99" s="1"/>
      <c r="PWL99" s="1"/>
      <c r="PWM99" s="1"/>
      <c r="PWN99" s="1"/>
      <c r="PWO99" s="1"/>
      <c r="PWP99" s="1"/>
      <c r="PWQ99" s="1"/>
      <c r="PWR99" s="1"/>
      <c r="PWS99" s="1"/>
      <c r="PWT99" s="1"/>
      <c r="PWU99" s="1"/>
      <c r="PWV99" s="1"/>
      <c r="PWW99" s="1"/>
      <c r="PWX99" s="1"/>
      <c r="PWY99" s="1"/>
      <c r="PWZ99" s="1"/>
      <c r="PXA99" s="1"/>
      <c r="PXB99" s="1"/>
      <c r="PXC99" s="1"/>
      <c r="PXD99" s="1"/>
      <c r="PXE99" s="1"/>
      <c r="PXF99" s="1"/>
      <c r="PXG99" s="1"/>
      <c r="PXH99" s="1"/>
      <c r="PXI99" s="1"/>
      <c r="PXJ99" s="1"/>
      <c r="PXK99" s="1"/>
      <c r="PXL99" s="1"/>
      <c r="PXM99" s="1"/>
      <c r="PXN99" s="1"/>
      <c r="PXO99" s="1"/>
      <c r="PXP99" s="1"/>
      <c r="PXQ99" s="1"/>
      <c r="PXR99" s="1"/>
      <c r="PXS99" s="1"/>
      <c r="PXT99" s="1"/>
      <c r="PXU99" s="1"/>
      <c r="PXV99" s="1"/>
      <c r="PXW99" s="1"/>
      <c r="PXX99" s="1"/>
      <c r="PXY99" s="1"/>
      <c r="PXZ99" s="1"/>
      <c r="PYA99" s="1"/>
      <c r="PYB99" s="1"/>
      <c r="PYC99" s="1"/>
      <c r="PYD99" s="1"/>
      <c r="PYE99" s="1"/>
      <c r="PYF99" s="1"/>
      <c r="PYG99" s="1"/>
      <c r="PYH99" s="1"/>
      <c r="PYI99" s="1"/>
      <c r="PYJ99" s="1"/>
      <c r="PYK99" s="1"/>
      <c r="PYL99" s="1"/>
      <c r="PYM99" s="1"/>
      <c r="PYN99" s="1"/>
      <c r="PYO99" s="1"/>
      <c r="PYP99" s="1"/>
      <c r="PYQ99" s="1"/>
      <c r="PYR99" s="1"/>
      <c r="PYS99" s="1"/>
      <c r="PYT99" s="1"/>
      <c r="PYU99" s="1"/>
      <c r="PYV99" s="1"/>
      <c r="PYW99" s="1"/>
      <c r="PYX99" s="1"/>
      <c r="PYY99" s="1"/>
      <c r="PYZ99" s="1"/>
      <c r="PZA99" s="1"/>
      <c r="PZB99" s="1"/>
      <c r="PZC99" s="1"/>
      <c r="PZD99" s="1"/>
      <c r="PZE99" s="1"/>
      <c r="PZF99" s="1"/>
      <c r="PZG99" s="1"/>
      <c r="PZH99" s="1"/>
      <c r="PZI99" s="1"/>
      <c r="PZJ99" s="1"/>
      <c r="PZK99" s="1"/>
      <c r="PZL99" s="1"/>
      <c r="PZM99" s="1"/>
      <c r="PZN99" s="1"/>
      <c r="PZO99" s="1"/>
      <c r="PZP99" s="1"/>
      <c r="PZQ99" s="1"/>
      <c r="PZR99" s="1"/>
      <c r="PZS99" s="1"/>
      <c r="PZT99" s="1"/>
      <c r="PZU99" s="1"/>
      <c r="PZV99" s="1"/>
      <c r="PZW99" s="1"/>
      <c r="PZX99" s="1"/>
      <c r="PZY99" s="1"/>
      <c r="PZZ99" s="1"/>
      <c r="QAA99" s="1"/>
      <c r="QAB99" s="1"/>
      <c r="QAC99" s="1"/>
      <c r="QAD99" s="1"/>
      <c r="QAE99" s="1"/>
      <c r="QAF99" s="1"/>
      <c r="QAG99" s="1"/>
      <c r="QAH99" s="1"/>
      <c r="QAI99" s="1"/>
      <c r="QAJ99" s="1"/>
      <c r="QAK99" s="1"/>
      <c r="QAL99" s="1"/>
      <c r="QAM99" s="1"/>
      <c r="QAN99" s="1"/>
      <c r="QAO99" s="1"/>
      <c r="QAP99" s="1"/>
      <c r="QAQ99" s="1"/>
      <c r="QAR99" s="1"/>
      <c r="QAS99" s="1"/>
      <c r="QAT99" s="1"/>
      <c r="QAU99" s="1"/>
      <c r="QAV99" s="1"/>
      <c r="QAW99" s="1"/>
      <c r="QAX99" s="1"/>
      <c r="QAY99" s="1"/>
      <c r="QAZ99" s="1"/>
      <c r="QBA99" s="1"/>
      <c r="QBB99" s="1"/>
      <c r="QBC99" s="1"/>
      <c r="QBD99" s="1"/>
      <c r="QBE99" s="1"/>
      <c r="QBF99" s="1"/>
      <c r="QBG99" s="1"/>
      <c r="QBH99" s="1"/>
      <c r="QBI99" s="1"/>
      <c r="QBJ99" s="1"/>
      <c r="QBK99" s="1"/>
      <c r="QBL99" s="1"/>
      <c r="QBM99" s="1"/>
      <c r="QBN99" s="1"/>
      <c r="QBO99" s="1"/>
      <c r="QBP99" s="1"/>
      <c r="QBQ99" s="1"/>
      <c r="QBR99" s="1"/>
      <c r="QBS99" s="1"/>
      <c r="QBT99" s="1"/>
      <c r="QBU99" s="1"/>
      <c r="QBV99" s="1"/>
      <c r="QBW99" s="1"/>
      <c r="QBX99" s="1"/>
      <c r="QBY99" s="1"/>
      <c r="QBZ99" s="1"/>
      <c r="QCA99" s="1"/>
      <c r="QCB99" s="1"/>
      <c r="QCC99" s="1"/>
      <c r="QCD99" s="1"/>
      <c r="QCE99" s="1"/>
      <c r="QCF99" s="1"/>
      <c r="QCG99" s="1"/>
      <c r="QCH99" s="1"/>
      <c r="QCI99" s="1"/>
      <c r="QCJ99" s="1"/>
      <c r="QCK99" s="1"/>
      <c r="QCL99" s="1"/>
      <c r="QCM99" s="1"/>
      <c r="QCN99" s="1"/>
      <c r="QCO99" s="1"/>
      <c r="QCP99" s="1"/>
      <c r="QCQ99" s="1"/>
      <c r="QCR99" s="1"/>
      <c r="QCS99" s="1"/>
      <c r="QCT99" s="1"/>
      <c r="QCU99" s="1"/>
      <c r="QCV99" s="1"/>
      <c r="QCW99" s="1"/>
      <c r="QCX99" s="1"/>
      <c r="QCY99" s="1"/>
      <c r="QCZ99" s="1"/>
      <c r="QDA99" s="1"/>
      <c r="QDB99" s="1"/>
      <c r="QDC99" s="1"/>
      <c r="QDD99" s="1"/>
      <c r="QDE99" s="1"/>
      <c r="QDF99" s="1"/>
      <c r="QDG99" s="1"/>
      <c r="QDH99" s="1"/>
      <c r="QDI99" s="1"/>
      <c r="QDJ99" s="1"/>
      <c r="QDK99" s="1"/>
      <c r="QDL99" s="1"/>
      <c r="QDM99" s="1"/>
      <c r="QDN99" s="1"/>
      <c r="QDO99" s="1"/>
      <c r="QDP99" s="1"/>
      <c r="QDQ99" s="1"/>
      <c r="QDR99" s="1"/>
      <c r="QDS99" s="1"/>
      <c r="QDT99" s="1"/>
      <c r="QDU99" s="1"/>
      <c r="QDV99" s="1"/>
      <c r="QDW99" s="1"/>
      <c r="QDX99" s="1"/>
      <c r="QDY99" s="1"/>
      <c r="QDZ99" s="1"/>
      <c r="QEA99" s="1"/>
      <c r="QEB99" s="1"/>
      <c r="QEC99" s="1"/>
      <c r="QED99" s="1"/>
      <c r="QEE99" s="1"/>
      <c r="QEF99" s="1"/>
      <c r="QEG99" s="1"/>
      <c r="QEH99" s="1"/>
      <c r="QEI99" s="1"/>
      <c r="QEJ99" s="1"/>
      <c r="QEK99" s="1"/>
      <c r="QEL99" s="1"/>
      <c r="QEM99" s="1"/>
      <c r="QEN99" s="1"/>
      <c r="QEO99" s="1"/>
      <c r="QEP99" s="1"/>
      <c r="QEQ99" s="1"/>
      <c r="QER99" s="1"/>
      <c r="QES99" s="1"/>
      <c r="QET99" s="1"/>
      <c r="QEU99" s="1"/>
      <c r="QEV99" s="1"/>
      <c r="QEW99" s="1"/>
      <c r="QEX99" s="1"/>
      <c r="QEY99" s="1"/>
      <c r="QEZ99" s="1"/>
      <c r="QFA99" s="1"/>
      <c r="QFB99" s="1"/>
      <c r="QFC99" s="1"/>
      <c r="QFD99" s="1"/>
      <c r="QFE99" s="1"/>
      <c r="QFF99" s="1"/>
      <c r="QFG99" s="1"/>
      <c r="QFH99" s="1"/>
      <c r="QFI99" s="1"/>
      <c r="QFJ99" s="1"/>
      <c r="QFK99" s="1"/>
      <c r="QFL99" s="1"/>
      <c r="QFM99" s="1"/>
      <c r="QFN99" s="1"/>
      <c r="QFO99" s="1"/>
      <c r="QFP99" s="1"/>
      <c r="QFQ99" s="1"/>
      <c r="QFR99" s="1"/>
      <c r="QFS99" s="1"/>
      <c r="QFT99" s="1"/>
      <c r="QFU99" s="1"/>
      <c r="QFV99" s="1"/>
      <c r="QFW99" s="1"/>
      <c r="QFX99" s="1"/>
      <c r="QFY99" s="1"/>
      <c r="QFZ99" s="1"/>
      <c r="QGA99" s="1"/>
      <c r="QGB99" s="1"/>
      <c r="QGC99" s="1"/>
      <c r="QGD99" s="1"/>
      <c r="QGE99" s="1"/>
      <c r="QGF99" s="1"/>
      <c r="QGG99" s="1"/>
      <c r="QGH99" s="1"/>
      <c r="QGI99" s="1"/>
      <c r="QGJ99" s="1"/>
      <c r="QGK99" s="1"/>
      <c r="QGL99" s="1"/>
      <c r="QGM99" s="1"/>
      <c r="QGN99" s="1"/>
      <c r="QGO99" s="1"/>
      <c r="QGP99" s="1"/>
      <c r="QGQ99" s="1"/>
      <c r="QGR99" s="1"/>
      <c r="QGS99" s="1"/>
      <c r="QGT99" s="1"/>
      <c r="QGU99" s="1"/>
      <c r="QGV99" s="1"/>
      <c r="QGW99" s="1"/>
      <c r="QGX99" s="1"/>
      <c r="QGY99" s="1"/>
      <c r="QGZ99" s="1"/>
      <c r="QHA99" s="1"/>
      <c r="QHB99" s="1"/>
      <c r="QHC99" s="1"/>
      <c r="QHD99" s="1"/>
      <c r="QHE99" s="1"/>
      <c r="QHF99" s="1"/>
      <c r="QHG99" s="1"/>
      <c r="QHH99" s="1"/>
      <c r="QHI99" s="1"/>
      <c r="QHJ99" s="1"/>
      <c r="QHK99" s="1"/>
      <c r="QHL99" s="1"/>
      <c r="QHM99" s="1"/>
      <c r="QHN99" s="1"/>
      <c r="QHO99" s="1"/>
      <c r="QHP99" s="1"/>
      <c r="QHQ99" s="1"/>
      <c r="QHR99" s="1"/>
      <c r="QHS99" s="1"/>
      <c r="QHT99" s="1"/>
      <c r="QHU99" s="1"/>
      <c r="QHV99" s="1"/>
      <c r="QHW99" s="1"/>
      <c r="QHX99" s="1"/>
      <c r="QHY99" s="1"/>
      <c r="QHZ99" s="1"/>
      <c r="QIA99" s="1"/>
      <c r="QIB99" s="1"/>
      <c r="QIC99" s="1"/>
      <c r="QID99" s="1"/>
      <c r="QIE99" s="1"/>
      <c r="QIF99" s="1"/>
      <c r="QIG99" s="1"/>
      <c r="QIH99" s="1"/>
      <c r="QII99" s="1"/>
      <c r="QIJ99" s="1"/>
      <c r="QIK99" s="1"/>
      <c r="QIL99" s="1"/>
      <c r="QIM99" s="1"/>
      <c r="QIN99" s="1"/>
      <c r="QIO99" s="1"/>
      <c r="QIP99" s="1"/>
      <c r="QIQ99" s="1"/>
      <c r="QIR99" s="1"/>
      <c r="QIS99" s="1"/>
      <c r="QIT99" s="1"/>
      <c r="QIU99" s="1"/>
      <c r="QIV99" s="1"/>
      <c r="QIW99" s="1"/>
      <c r="QIX99" s="1"/>
      <c r="QIY99" s="1"/>
      <c r="QIZ99" s="1"/>
      <c r="QJA99" s="1"/>
      <c r="QJB99" s="1"/>
      <c r="QJC99" s="1"/>
      <c r="QJD99" s="1"/>
      <c r="QJE99" s="1"/>
      <c r="QJF99" s="1"/>
      <c r="QJG99" s="1"/>
      <c r="QJH99" s="1"/>
      <c r="QJI99" s="1"/>
      <c r="QJJ99" s="1"/>
      <c r="QJK99" s="1"/>
      <c r="QJL99" s="1"/>
      <c r="QJM99" s="1"/>
      <c r="QJN99" s="1"/>
      <c r="QJO99" s="1"/>
      <c r="QJP99" s="1"/>
      <c r="QJQ99" s="1"/>
      <c r="QJR99" s="1"/>
      <c r="QJS99" s="1"/>
      <c r="QJT99" s="1"/>
      <c r="QJU99" s="1"/>
      <c r="QJV99" s="1"/>
      <c r="QJW99" s="1"/>
      <c r="QJX99" s="1"/>
      <c r="QJY99" s="1"/>
      <c r="QJZ99" s="1"/>
      <c r="QKA99" s="1"/>
      <c r="QKB99" s="1"/>
      <c r="QKC99" s="1"/>
      <c r="QKD99" s="1"/>
      <c r="QKE99" s="1"/>
      <c r="QKF99" s="1"/>
      <c r="QKG99" s="1"/>
      <c r="QKH99" s="1"/>
      <c r="QKI99" s="1"/>
      <c r="QKJ99" s="1"/>
      <c r="QKK99" s="1"/>
      <c r="QKL99" s="1"/>
      <c r="QKM99" s="1"/>
      <c r="QKN99" s="1"/>
      <c r="QKO99" s="1"/>
      <c r="QKP99" s="1"/>
      <c r="QKQ99" s="1"/>
      <c r="QKR99" s="1"/>
      <c r="QKS99" s="1"/>
      <c r="QKT99" s="1"/>
      <c r="QKU99" s="1"/>
      <c r="QKV99" s="1"/>
      <c r="QKW99" s="1"/>
      <c r="QKX99" s="1"/>
      <c r="QKY99" s="1"/>
      <c r="QKZ99" s="1"/>
      <c r="QLA99" s="1"/>
      <c r="QLB99" s="1"/>
      <c r="QLC99" s="1"/>
      <c r="QLD99" s="1"/>
      <c r="QLE99" s="1"/>
      <c r="QLF99" s="1"/>
      <c r="QLG99" s="1"/>
      <c r="QLH99" s="1"/>
      <c r="QLI99" s="1"/>
      <c r="QLJ99" s="1"/>
      <c r="QLK99" s="1"/>
      <c r="QLL99" s="1"/>
      <c r="QLM99" s="1"/>
      <c r="QLN99" s="1"/>
      <c r="QLO99" s="1"/>
      <c r="QLP99" s="1"/>
      <c r="QLQ99" s="1"/>
      <c r="QLR99" s="1"/>
      <c r="QLS99" s="1"/>
      <c r="QLT99" s="1"/>
      <c r="QLU99" s="1"/>
      <c r="QLV99" s="1"/>
      <c r="QLW99" s="1"/>
      <c r="QLX99" s="1"/>
      <c r="QLY99" s="1"/>
      <c r="QLZ99" s="1"/>
      <c r="QMA99" s="1"/>
      <c r="QMB99" s="1"/>
      <c r="QMC99" s="1"/>
      <c r="QMD99" s="1"/>
      <c r="QME99" s="1"/>
      <c r="QMF99" s="1"/>
      <c r="QMG99" s="1"/>
      <c r="QMH99" s="1"/>
      <c r="QMI99" s="1"/>
      <c r="QMJ99" s="1"/>
      <c r="QMK99" s="1"/>
      <c r="QML99" s="1"/>
      <c r="QMM99" s="1"/>
      <c r="QMN99" s="1"/>
      <c r="QMO99" s="1"/>
      <c r="QMP99" s="1"/>
      <c r="QMQ99" s="1"/>
      <c r="QMR99" s="1"/>
      <c r="QMS99" s="1"/>
      <c r="QMT99" s="1"/>
      <c r="QMU99" s="1"/>
      <c r="QMV99" s="1"/>
      <c r="QMW99" s="1"/>
      <c r="QMX99" s="1"/>
      <c r="QMY99" s="1"/>
      <c r="QMZ99" s="1"/>
      <c r="QNA99" s="1"/>
      <c r="QNB99" s="1"/>
      <c r="QNC99" s="1"/>
      <c r="QND99" s="1"/>
      <c r="QNE99" s="1"/>
      <c r="QNF99" s="1"/>
      <c r="QNG99" s="1"/>
      <c r="QNH99" s="1"/>
      <c r="QNI99" s="1"/>
      <c r="QNJ99" s="1"/>
      <c r="QNK99" s="1"/>
      <c r="QNL99" s="1"/>
      <c r="QNM99" s="1"/>
      <c r="QNN99" s="1"/>
      <c r="QNO99" s="1"/>
      <c r="QNP99" s="1"/>
      <c r="QNQ99" s="1"/>
      <c r="QNR99" s="1"/>
      <c r="QNS99" s="1"/>
      <c r="QNT99" s="1"/>
      <c r="QNU99" s="1"/>
      <c r="QNV99" s="1"/>
      <c r="QNW99" s="1"/>
      <c r="QNX99" s="1"/>
      <c r="QNY99" s="1"/>
      <c r="QNZ99" s="1"/>
      <c r="QOA99" s="1"/>
      <c r="QOB99" s="1"/>
      <c r="QOC99" s="1"/>
      <c r="QOD99" s="1"/>
      <c r="QOE99" s="1"/>
      <c r="QOF99" s="1"/>
      <c r="QOG99" s="1"/>
      <c r="QOH99" s="1"/>
      <c r="QOI99" s="1"/>
      <c r="QOJ99" s="1"/>
      <c r="QOK99" s="1"/>
      <c r="QOL99" s="1"/>
      <c r="QOM99" s="1"/>
      <c r="QON99" s="1"/>
      <c r="QOO99" s="1"/>
      <c r="QOP99" s="1"/>
      <c r="QOQ99" s="1"/>
      <c r="QOR99" s="1"/>
      <c r="QOS99" s="1"/>
      <c r="QOT99" s="1"/>
      <c r="QOU99" s="1"/>
      <c r="QOV99" s="1"/>
      <c r="QOW99" s="1"/>
      <c r="QOX99" s="1"/>
      <c r="QOY99" s="1"/>
      <c r="QOZ99" s="1"/>
      <c r="QPA99" s="1"/>
      <c r="QPB99" s="1"/>
      <c r="QPC99" s="1"/>
      <c r="QPD99" s="1"/>
      <c r="QPE99" s="1"/>
      <c r="QPF99" s="1"/>
      <c r="QPG99" s="1"/>
      <c r="QPH99" s="1"/>
      <c r="QPI99" s="1"/>
      <c r="QPJ99" s="1"/>
      <c r="QPK99" s="1"/>
      <c r="QPL99" s="1"/>
      <c r="QPM99" s="1"/>
      <c r="QPN99" s="1"/>
      <c r="QPO99" s="1"/>
      <c r="QPP99" s="1"/>
      <c r="QPQ99" s="1"/>
      <c r="QPR99" s="1"/>
      <c r="QPS99" s="1"/>
      <c r="QPT99" s="1"/>
      <c r="QPU99" s="1"/>
      <c r="QPV99" s="1"/>
      <c r="QPW99" s="1"/>
      <c r="QPX99" s="1"/>
      <c r="QPY99" s="1"/>
      <c r="QPZ99" s="1"/>
      <c r="QQA99" s="1"/>
      <c r="QQB99" s="1"/>
      <c r="QQC99" s="1"/>
      <c r="QQD99" s="1"/>
      <c r="QQE99" s="1"/>
      <c r="QQF99" s="1"/>
      <c r="QQG99" s="1"/>
      <c r="QQH99" s="1"/>
      <c r="QQI99" s="1"/>
      <c r="QQJ99" s="1"/>
      <c r="QQK99" s="1"/>
      <c r="QQL99" s="1"/>
      <c r="QQM99" s="1"/>
      <c r="QQN99" s="1"/>
      <c r="QQO99" s="1"/>
      <c r="QQP99" s="1"/>
      <c r="QQQ99" s="1"/>
      <c r="QQR99" s="1"/>
      <c r="QQS99" s="1"/>
      <c r="QQT99" s="1"/>
      <c r="QQU99" s="1"/>
      <c r="QQV99" s="1"/>
      <c r="QQW99" s="1"/>
      <c r="QQX99" s="1"/>
      <c r="QQY99" s="1"/>
      <c r="QQZ99" s="1"/>
      <c r="QRA99" s="1"/>
      <c r="QRB99" s="1"/>
      <c r="QRC99" s="1"/>
      <c r="QRD99" s="1"/>
      <c r="QRE99" s="1"/>
      <c r="QRF99" s="1"/>
      <c r="QRG99" s="1"/>
      <c r="QRH99" s="1"/>
      <c r="QRI99" s="1"/>
      <c r="QRJ99" s="1"/>
      <c r="QRK99" s="1"/>
      <c r="QRL99" s="1"/>
      <c r="QRM99" s="1"/>
      <c r="QRN99" s="1"/>
      <c r="QRO99" s="1"/>
      <c r="QRP99" s="1"/>
      <c r="QRQ99" s="1"/>
      <c r="QRR99" s="1"/>
      <c r="QRS99" s="1"/>
      <c r="QRT99" s="1"/>
      <c r="QRU99" s="1"/>
      <c r="QRV99" s="1"/>
      <c r="QRW99" s="1"/>
      <c r="QRX99" s="1"/>
      <c r="QRY99" s="1"/>
      <c r="QRZ99" s="1"/>
      <c r="QSA99" s="1"/>
      <c r="QSB99" s="1"/>
      <c r="QSC99" s="1"/>
      <c r="QSD99" s="1"/>
      <c r="QSE99" s="1"/>
      <c r="QSF99" s="1"/>
      <c r="QSG99" s="1"/>
      <c r="QSH99" s="1"/>
      <c r="QSI99" s="1"/>
      <c r="QSJ99" s="1"/>
      <c r="QSK99" s="1"/>
      <c r="QSL99" s="1"/>
      <c r="QSM99" s="1"/>
      <c r="QSN99" s="1"/>
      <c r="QSO99" s="1"/>
      <c r="QSP99" s="1"/>
      <c r="QSQ99" s="1"/>
      <c r="QSR99" s="1"/>
      <c r="QSS99" s="1"/>
      <c r="QST99" s="1"/>
      <c r="QSU99" s="1"/>
      <c r="QSV99" s="1"/>
      <c r="QSW99" s="1"/>
      <c r="QSX99" s="1"/>
      <c r="QSY99" s="1"/>
      <c r="QSZ99" s="1"/>
      <c r="QTA99" s="1"/>
      <c r="QTB99" s="1"/>
      <c r="QTC99" s="1"/>
      <c r="QTD99" s="1"/>
      <c r="QTE99" s="1"/>
      <c r="QTF99" s="1"/>
      <c r="QTG99" s="1"/>
      <c r="QTH99" s="1"/>
      <c r="QTI99" s="1"/>
      <c r="QTJ99" s="1"/>
      <c r="QTK99" s="1"/>
      <c r="QTL99" s="1"/>
      <c r="QTM99" s="1"/>
      <c r="QTN99" s="1"/>
      <c r="QTO99" s="1"/>
      <c r="QTP99" s="1"/>
      <c r="QTQ99" s="1"/>
      <c r="QTR99" s="1"/>
      <c r="QTS99" s="1"/>
      <c r="QTT99" s="1"/>
      <c r="QTU99" s="1"/>
      <c r="QTV99" s="1"/>
      <c r="QTW99" s="1"/>
      <c r="QTX99" s="1"/>
      <c r="QTY99" s="1"/>
      <c r="QTZ99" s="1"/>
      <c r="QUA99" s="1"/>
      <c r="QUB99" s="1"/>
      <c r="QUC99" s="1"/>
      <c r="QUD99" s="1"/>
      <c r="QUE99" s="1"/>
      <c r="QUF99" s="1"/>
      <c r="QUG99" s="1"/>
      <c r="QUH99" s="1"/>
      <c r="QUI99" s="1"/>
      <c r="QUJ99" s="1"/>
      <c r="QUK99" s="1"/>
      <c r="QUL99" s="1"/>
      <c r="QUM99" s="1"/>
      <c r="QUN99" s="1"/>
      <c r="QUO99" s="1"/>
      <c r="QUP99" s="1"/>
      <c r="QUQ99" s="1"/>
      <c r="QUR99" s="1"/>
      <c r="QUS99" s="1"/>
      <c r="QUT99" s="1"/>
      <c r="QUU99" s="1"/>
      <c r="QUV99" s="1"/>
      <c r="QUW99" s="1"/>
      <c r="QUX99" s="1"/>
      <c r="QUY99" s="1"/>
      <c r="QUZ99" s="1"/>
      <c r="QVA99" s="1"/>
      <c r="QVB99" s="1"/>
      <c r="QVC99" s="1"/>
      <c r="QVD99" s="1"/>
      <c r="QVE99" s="1"/>
      <c r="QVF99" s="1"/>
      <c r="QVG99" s="1"/>
      <c r="QVH99" s="1"/>
      <c r="QVI99" s="1"/>
      <c r="QVJ99" s="1"/>
      <c r="QVK99" s="1"/>
      <c r="QVL99" s="1"/>
      <c r="QVM99" s="1"/>
      <c r="QVN99" s="1"/>
      <c r="QVO99" s="1"/>
      <c r="QVP99" s="1"/>
      <c r="QVQ99" s="1"/>
      <c r="QVR99" s="1"/>
      <c r="QVS99" s="1"/>
      <c r="QVT99" s="1"/>
      <c r="QVU99" s="1"/>
      <c r="QVV99" s="1"/>
      <c r="QVW99" s="1"/>
      <c r="QVX99" s="1"/>
      <c r="QVY99" s="1"/>
      <c r="QVZ99" s="1"/>
      <c r="QWA99" s="1"/>
      <c r="QWB99" s="1"/>
      <c r="QWC99" s="1"/>
      <c r="QWD99" s="1"/>
      <c r="QWE99" s="1"/>
      <c r="QWF99" s="1"/>
      <c r="QWG99" s="1"/>
      <c r="QWH99" s="1"/>
      <c r="QWI99" s="1"/>
      <c r="QWJ99" s="1"/>
      <c r="QWK99" s="1"/>
      <c r="QWL99" s="1"/>
      <c r="QWM99" s="1"/>
      <c r="QWN99" s="1"/>
      <c r="QWO99" s="1"/>
      <c r="QWP99" s="1"/>
      <c r="QWQ99" s="1"/>
      <c r="QWR99" s="1"/>
      <c r="QWS99" s="1"/>
      <c r="QWT99" s="1"/>
      <c r="QWU99" s="1"/>
      <c r="QWV99" s="1"/>
      <c r="QWW99" s="1"/>
      <c r="QWX99" s="1"/>
      <c r="QWY99" s="1"/>
      <c r="QWZ99" s="1"/>
      <c r="QXA99" s="1"/>
      <c r="QXB99" s="1"/>
      <c r="QXC99" s="1"/>
      <c r="QXD99" s="1"/>
      <c r="QXE99" s="1"/>
      <c r="QXF99" s="1"/>
      <c r="QXG99" s="1"/>
      <c r="QXH99" s="1"/>
      <c r="QXI99" s="1"/>
      <c r="QXJ99" s="1"/>
      <c r="QXK99" s="1"/>
      <c r="QXL99" s="1"/>
      <c r="QXM99" s="1"/>
      <c r="QXN99" s="1"/>
      <c r="QXO99" s="1"/>
      <c r="QXP99" s="1"/>
      <c r="QXQ99" s="1"/>
      <c r="QXR99" s="1"/>
      <c r="QXS99" s="1"/>
      <c r="QXT99" s="1"/>
      <c r="QXU99" s="1"/>
      <c r="QXV99" s="1"/>
      <c r="QXW99" s="1"/>
      <c r="QXX99" s="1"/>
      <c r="QXY99" s="1"/>
      <c r="QXZ99" s="1"/>
      <c r="QYA99" s="1"/>
      <c r="QYB99" s="1"/>
      <c r="QYC99" s="1"/>
      <c r="QYD99" s="1"/>
      <c r="QYE99" s="1"/>
      <c r="QYF99" s="1"/>
      <c r="QYG99" s="1"/>
      <c r="QYH99" s="1"/>
      <c r="QYI99" s="1"/>
      <c r="QYJ99" s="1"/>
      <c r="QYK99" s="1"/>
      <c r="QYL99" s="1"/>
      <c r="QYM99" s="1"/>
      <c r="QYN99" s="1"/>
      <c r="QYO99" s="1"/>
      <c r="QYP99" s="1"/>
      <c r="QYQ99" s="1"/>
      <c r="QYR99" s="1"/>
      <c r="QYS99" s="1"/>
      <c r="QYT99" s="1"/>
      <c r="QYU99" s="1"/>
      <c r="QYV99" s="1"/>
      <c r="QYW99" s="1"/>
      <c r="QYX99" s="1"/>
      <c r="QYY99" s="1"/>
      <c r="QYZ99" s="1"/>
      <c r="QZA99" s="1"/>
      <c r="QZB99" s="1"/>
      <c r="QZC99" s="1"/>
      <c r="QZD99" s="1"/>
      <c r="QZE99" s="1"/>
      <c r="QZF99" s="1"/>
      <c r="QZG99" s="1"/>
      <c r="QZH99" s="1"/>
      <c r="QZI99" s="1"/>
      <c r="QZJ99" s="1"/>
      <c r="QZK99" s="1"/>
      <c r="QZL99" s="1"/>
      <c r="QZM99" s="1"/>
      <c r="QZN99" s="1"/>
      <c r="QZO99" s="1"/>
      <c r="QZP99" s="1"/>
      <c r="QZQ99" s="1"/>
      <c r="QZR99" s="1"/>
      <c r="QZS99" s="1"/>
      <c r="QZT99" s="1"/>
      <c r="QZU99" s="1"/>
      <c r="QZV99" s="1"/>
      <c r="QZW99" s="1"/>
      <c r="QZX99" s="1"/>
      <c r="QZY99" s="1"/>
      <c r="QZZ99" s="1"/>
      <c r="RAA99" s="1"/>
      <c r="RAB99" s="1"/>
      <c r="RAC99" s="1"/>
      <c r="RAD99" s="1"/>
      <c r="RAE99" s="1"/>
      <c r="RAF99" s="1"/>
      <c r="RAG99" s="1"/>
      <c r="RAH99" s="1"/>
      <c r="RAI99" s="1"/>
      <c r="RAJ99" s="1"/>
      <c r="RAK99" s="1"/>
      <c r="RAL99" s="1"/>
      <c r="RAM99" s="1"/>
      <c r="RAN99" s="1"/>
      <c r="RAO99" s="1"/>
      <c r="RAP99" s="1"/>
      <c r="RAQ99" s="1"/>
      <c r="RAR99" s="1"/>
      <c r="RAS99" s="1"/>
      <c r="RAT99" s="1"/>
      <c r="RAU99" s="1"/>
      <c r="RAV99" s="1"/>
      <c r="RAW99" s="1"/>
      <c r="RAX99" s="1"/>
      <c r="RAY99" s="1"/>
      <c r="RAZ99" s="1"/>
      <c r="RBA99" s="1"/>
      <c r="RBB99" s="1"/>
      <c r="RBC99" s="1"/>
      <c r="RBD99" s="1"/>
      <c r="RBE99" s="1"/>
      <c r="RBF99" s="1"/>
      <c r="RBG99" s="1"/>
      <c r="RBH99" s="1"/>
      <c r="RBI99" s="1"/>
      <c r="RBJ99" s="1"/>
      <c r="RBK99" s="1"/>
      <c r="RBL99" s="1"/>
      <c r="RBM99" s="1"/>
      <c r="RBN99" s="1"/>
      <c r="RBO99" s="1"/>
      <c r="RBP99" s="1"/>
      <c r="RBQ99" s="1"/>
      <c r="RBR99" s="1"/>
      <c r="RBS99" s="1"/>
      <c r="RBT99" s="1"/>
      <c r="RBU99" s="1"/>
      <c r="RBV99" s="1"/>
      <c r="RBW99" s="1"/>
      <c r="RBX99" s="1"/>
      <c r="RBY99" s="1"/>
      <c r="RBZ99" s="1"/>
      <c r="RCA99" s="1"/>
      <c r="RCB99" s="1"/>
      <c r="RCC99" s="1"/>
      <c r="RCD99" s="1"/>
      <c r="RCE99" s="1"/>
      <c r="RCF99" s="1"/>
      <c r="RCG99" s="1"/>
      <c r="RCH99" s="1"/>
      <c r="RCI99" s="1"/>
      <c r="RCJ99" s="1"/>
      <c r="RCK99" s="1"/>
      <c r="RCL99" s="1"/>
      <c r="RCM99" s="1"/>
      <c r="RCN99" s="1"/>
      <c r="RCO99" s="1"/>
      <c r="RCP99" s="1"/>
      <c r="RCQ99" s="1"/>
      <c r="RCR99" s="1"/>
      <c r="RCS99" s="1"/>
      <c r="RCT99" s="1"/>
      <c r="RCU99" s="1"/>
      <c r="RCV99" s="1"/>
      <c r="RCW99" s="1"/>
      <c r="RCX99" s="1"/>
      <c r="RCY99" s="1"/>
      <c r="RCZ99" s="1"/>
      <c r="RDA99" s="1"/>
      <c r="RDB99" s="1"/>
      <c r="RDC99" s="1"/>
      <c r="RDD99" s="1"/>
      <c r="RDE99" s="1"/>
      <c r="RDF99" s="1"/>
      <c r="RDG99" s="1"/>
      <c r="RDH99" s="1"/>
      <c r="RDI99" s="1"/>
      <c r="RDJ99" s="1"/>
      <c r="RDK99" s="1"/>
      <c r="RDL99" s="1"/>
      <c r="RDM99" s="1"/>
      <c r="RDN99" s="1"/>
      <c r="RDO99" s="1"/>
      <c r="RDP99" s="1"/>
      <c r="RDQ99" s="1"/>
      <c r="RDR99" s="1"/>
      <c r="RDS99" s="1"/>
      <c r="RDT99" s="1"/>
      <c r="RDU99" s="1"/>
      <c r="RDV99" s="1"/>
      <c r="RDW99" s="1"/>
      <c r="RDX99" s="1"/>
      <c r="RDY99" s="1"/>
      <c r="RDZ99" s="1"/>
      <c r="REA99" s="1"/>
      <c r="REB99" s="1"/>
      <c r="REC99" s="1"/>
      <c r="RED99" s="1"/>
      <c r="REE99" s="1"/>
      <c r="REF99" s="1"/>
      <c r="REG99" s="1"/>
      <c r="REH99" s="1"/>
      <c r="REI99" s="1"/>
      <c r="REJ99" s="1"/>
      <c r="REK99" s="1"/>
      <c r="REL99" s="1"/>
      <c r="REM99" s="1"/>
      <c r="REN99" s="1"/>
      <c r="REO99" s="1"/>
      <c r="REP99" s="1"/>
      <c r="REQ99" s="1"/>
      <c r="RER99" s="1"/>
      <c r="RES99" s="1"/>
      <c r="RET99" s="1"/>
      <c r="REU99" s="1"/>
      <c r="REV99" s="1"/>
      <c r="REW99" s="1"/>
      <c r="REX99" s="1"/>
      <c r="REY99" s="1"/>
      <c r="REZ99" s="1"/>
      <c r="RFA99" s="1"/>
      <c r="RFB99" s="1"/>
      <c r="RFC99" s="1"/>
      <c r="RFD99" s="1"/>
      <c r="RFE99" s="1"/>
      <c r="RFF99" s="1"/>
      <c r="RFG99" s="1"/>
      <c r="RFH99" s="1"/>
      <c r="RFI99" s="1"/>
      <c r="RFJ99" s="1"/>
      <c r="RFK99" s="1"/>
      <c r="RFL99" s="1"/>
      <c r="RFM99" s="1"/>
      <c r="RFN99" s="1"/>
      <c r="RFO99" s="1"/>
      <c r="RFP99" s="1"/>
      <c r="RFQ99" s="1"/>
      <c r="RFR99" s="1"/>
      <c r="RFS99" s="1"/>
      <c r="RFT99" s="1"/>
      <c r="RFU99" s="1"/>
      <c r="RFV99" s="1"/>
      <c r="RFW99" s="1"/>
      <c r="RFX99" s="1"/>
      <c r="RFY99" s="1"/>
      <c r="RFZ99" s="1"/>
      <c r="RGA99" s="1"/>
      <c r="RGB99" s="1"/>
      <c r="RGC99" s="1"/>
      <c r="RGD99" s="1"/>
      <c r="RGE99" s="1"/>
      <c r="RGF99" s="1"/>
      <c r="RGG99" s="1"/>
      <c r="RGH99" s="1"/>
      <c r="RGI99" s="1"/>
      <c r="RGJ99" s="1"/>
      <c r="RGK99" s="1"/>
      <c r="RGL99" s="1"/>
      <c r="RGM99" s="1"/>
      <c r="RGN99" s="1"/>
      <c r="RGO99" s="1"/>
      <c r="RGP99" s="1"/>
      <c r="RGQ99" s="1"/>
      <c r="RGR99" s="1"/>
      <c r="RGS99" s="1"/>
      <c r="RGT99" s="1"/>
      <c r="RGU99" s="1"/>
      <c r="RGV99" s="1"/>
      <c r="RGW99" s="1"/>
      <c r="RGX99" s="1"/>
      <c r="RGY99" s="1"/>
      <c r="RGZ99" s="1"/>
      <c r="RHA99" s="1"/>
      <c r="RHB99" s="1"/>
      <c r="RHC99" s="1"/>
      <c r="RHD99" s="1"/>
      <c r="RHE99" s="1"/>
      <c r="RHF99" s="1"/>
      <c r="RHG99" s="1"/>
      <c r="RHH99" s="1"/>
      <c r="RHI99" s="1"/>
      <c r="RHJ99" s="1"/>
      <c r="RHK99" s="1"/>
      <c r="RHL99" s="1"/>
      <c r="RHM99" s="1"/>
      <c r="RHN99" s="1"/>
      <c r="RHO99" s="1"/>
      <c r="RHP99" s="1"/>
      <c r="RHQ99" s="1"/>
      <c r="RHR99" s="1"/>
      <c r="RHS99" s="1"/>
      <c r="RHT99" s="1"/>
      <c r="RHU99" s="1"/>
      <c r="RHV99" s="1"/>
      <c r="RHW99" s="1"/>
      <c r="RHX99" s="1"/>
      <c r="RHY99" s="1"/>
      <c r="RHZ99" s="1"/>
      <c r="RIA99" s="1"/>
      <c r="RIB99" s="1"/>
      <c r="RIC99" s="1"/>
      <c r="RID99" s="1"/>
      <c r="RIE99" s="1"/>
      <c r="RIF99" s="1"/>
      <c r="RIG99" s="1"/>
      <c r="RIH99" s="1"/>
      <c r="RII99" s="1"/>
      <c r="RIJ99" s="1"/>
      <c r="RIK99" s="1"/>
      <c r="RIL99" s="1"/>
      <c r="RIM99" s="1"/>
      <c r="RIN99" s="1"/>
      <c r="RIO99" s="1"/>
      <c r="RIP99" s="1"/>
      <c r="RIQ99" s="1"/>
      <c r="RIR99" s="1"/>
      <c r="RIS99" s="1"/>
      <c r="RIT99" s="1"/>
      <c r="RIU99" s="1"/>
      <c r="RIV99" s="1"/>
      <c r="RIW99" s="1"/>
      <c r="RIX99" s="1"/>
      <c r="RIY99" s="1"/>
      <c r="RIZ99" s="1"/>
      <c r="RJA99" s="1"/>
      <c r="RJB99" s="1"/>
      <c r="RJC99" s="1"/>
      <c r="RJD99" s="1"/>
      <c r="RJE99" s="1"/>
      <c r="RJF99" s="1"/>
      <c r="RJG99" s="1"/>
      <c r="RJH99" s="1"/>
      <c r="RJI99" s="1"/>
      <c r="RJJ99" s="1"/>
      <c r="RJK99" s="1"/>
      <c r="RJL99" s="1"/>
      <c r="RJM99" s="1"/>
      <c r="RJN99" s="1"/>
      <c r="RJO99" s="1"/>
      <c r="RJP99" s="1"/>
      <c r="RJQ99" s="1"/>
      <c r="RJR99" s="1"/>
      <c r="RJS99" s="1"/>
      <c r="RJT99" s="1"/>
      <c r="RJU99" s="1"/>
      <c r="RJV99" s="1"/>
      <c r="RJW99" s="1"/>
      <c r="RJX99" s="1"/>
      <c r="RJY99" s="1"/>
      <c r="RJZ99" s="1"/>
      <c r="RKA99" s="1"/>
      <c r="RKB99" s="1"/>
      <c r="RKC99" s="1"/>
      <c r="RKD99" s="1"/>
      <c r="RKE99" s="1"/>
      <c r="RKF99" s="1"/>
      <c r="RKG99" s="1"/>
      <c r="RKH99" s="1"/>
      <c r="RKI99" s="1"/>
      <c r="RKJ99" s="1"/>
      <c r="RKK99" s="1"/>
      <c r="RKL99" s="1"/>
      <c r="RKM99" s="1"/>
      <c r="RKN99" s="1"/>
      <c r="RKO99" s="1"/>
      <c r="RKP99" s="1"/>
      <c r="RKQ99" s="1"/>
      <c r="RKR99" s="1"/>
      <c r="RKS99" s="1"/>
      <c r="RKT99" s="1"/>
      <c r="RKU99" s="1"/>
      <c r="RKV99" s="1"/>
      <c r="RKW99" s="1"/>
      <c r="RKX99" s="1"/>
      <c r="RKY99" s="1"/>
      <c r="RKZ99" s="1"/>
      <c r="RLA99" s="1"/>
      <c r="RLB99" s="1"/>
      <c r="RLC99" s="1"/>
      <c r="RLD99" s="1"/>
      <c r="RLE99" s="1"/>
      <c r="RLF99" s="1"/>
      <c r="RLG99" s="1"/>
      <c r="RLH99" s="1"/>
      <c r="RLI99" s="1"/>
      <c r="RLJ99" s="1"/>
      <c r="RLK99" s="1"/>
      <c r="RLL99" s="1"/>
      <c r="RLM99" s="1"/>
      <c r="RLN99" s="1"/>
      <c r="RLO99" s="1"/>
      <c r="RLP99" s="1"/>
      <c r="RLQ99" s="1"/>
      <c r="RLR99" s="1"/>
      <c r="RLS99" s="1"/>
      <c r="RLT99" s="1"/>
      <c r="RLU99" s="1"/>
      <c r="RLV99" s="1"/>
      <c r="RLW99" s="1"/>
      <c r="RLX99" s="1"/>
      <c r="RLY99" s="1"/>
      <c r="RLZ99" s="1"/>
      <c r="RMA99" s="1"/>
      <c r="RMB99" s="1"/>
      <c r="RMC99" s="1"/>
      <c r="RMD99" s="1"/>
      <c r="RME99" s="1"/>
      <c r="RMF99" s="1"/>
      <c r="RMG99" s="1"/>
      <c r="RMH99" s="1"/>
      <c r="RMI99" s="1"/>
      <c r="RMJ99" s="1"/>
      <c r="RMK99" s="1"/>
      <c r="RML99" s="1"/>
      <c r="RMM99" s="1"/>
      <c r="RMN99" s="1"/>
      <c r="RMO99" s="1"/>
      <c r="RMP99" s="1"/>
      <c r="RMQ99" s="1"/>
      <c r="RMR99" s="1"/>
      <c r="RMS99" s="1"/>
      <c r="RMT99" s="1"/>
      <c r="RMU99" s="1"/>
      <c r="RMV99" s="1"/>
      <c r="RMW99" s="1"/>
      <c r="RMX99" s="1"/>
      <c r="RMY99" s="1"/>
      <c r="RMZ99" s="1"/>
      <c r="RNA99" s="1"/>
      <c r="RNB99" s="1"/>
      <c r="RNC99" s="1"/>
      <c r="RND99" s="1"/>
      <c r="RNE99" s="1"/>
      <c r="RNF99" s="1"/>
      <c r="RNG99" s="1"/>
      <c r="RNH99" s="1"/>
      <c r="RNI99" s="1"/>
      <c r="RNJ99" s="1"/>
      <c r="RNK99" s="1"/>
      <c r="RNL99" s="1"/>
      <c r="RNM99" s="1"/>
      <c r="RNN99" s="1"/>
      <c r="RNO99" s="1"/>
      <c r="RNP99" s="1"/>
      <c r="RNQ99" s="1"/>
      <c r="RNR99" s="1"/>
      <c r="RNS99" s="1"/>
      <c r="RNT99" s="1"/>
      <c r="RNU99" s="1"/>
      <c r="RNV99" s="1"/>
      <c r="RNW99" s="1"/>
      <c r="RNX99" s="1"/>
      <c r="RNY99" s="1"/>
      <c r="RNZ99" s="1"/>
      <c r="ROA99" s="1"/>
      <c r="ROB99" s="1"/>
      <c r="ROC99" s="1"/>
      <c r="ROD99" s="1"/>
      <c r="ROE99" s="1"/>
      <c r="ROF99" s="1"/>
      <c r="ROG99" s="1"/>
      <c r="ROH99" s="1"/>
      <c r="ROI99" s="1"/>
      <c r="ROJ99" s="1"/>
      <c r="ROK99" s="1"/>
      <c r="ROL99" s="1"/>
      <c r="ROM99" s="1"/>
      <c r="RON99" s="1"/>
      <c r="ROO99" s="1"/>
      <c r="ROP99" s="1"/>
      <c r="ROQ99" s="1"/>
      <c r="ROR99" s="1"/>
      <c r="ROS99" s="1"/>
      <c r="ROT99" s="1"/>
      <c r="ROU99" s="1"/>
      <c r="ROV99" s="1"/>
      <c r="ROW99" s="1"/>
      <c r="ROX99" s="1"/>
      <c r="ROY99" s="1"/>
      <c r="ROZ99" s="1"/>
      <c r="RPA99" s="1"/>
      <c r="RPB99" s="1"/>
      <c r="RPC99" s="1"/>
      <c r="RPD99" s="1"/>
      <c r="RPE99" s="1"/>
      <c r="RPF99" s="1"/>
      <c r="RPG99" s="1"/>
      <c r="RPH99" s="1"/>
      <c r="RPI99" s="1"/>
      <c r="RPJ99" s="1"/>
      <c r="RPK99" s="1"/>
      <c r="RPL99" s="1"/>
      <c r="RPM99" s="1"/>
      <c r="RPN99" s="1"/>
      <c r="RPO99" s="1"/>
      <c r="RPP99" s="1"/>
      <c r="RPQ99" s="1"/>
      <c r="RPR99" s="1"/>
      <c r="RPS99" s="1"/>
      <c r="RPT99" s="1"/>
      <c r="RPU99" s="1"/>
      <c r="RPV99" s="1"/>
      <c r="RPW99" s="1"/>
      <c r="RPX99" s="1"/>
      <c r="RPY99" s="1"/>
      <c r="RPZ99" s="1"/>
      <c r="RQA99" s="1"/>
      <c r="RQB99" s="1"/>
      <c r="RQC99" s="1"/>
      <c r="RQD99" s="1"/>
      <c r="RQE99" s="1"/>
      <c r="RQF99" s="1"/>
      <c r="RQG99" s="1"/>
      <c r="RQH99" s="1"/>
      <c r="RQI99" s="1"/>
      <c r="RQJ99" s="1"/>
      <c r="RQK99" s="1"/>
      <c r="RQL99" s="1"/>
      <c r="RQM99" s="1"/>
      <c r="RQN99" s="1"/>
      <c r="RQO99" s="1"/>
      <c r="RQP99" s="1"/>
      <c r="RQQ99" s="1"/>
      <c r="RQR99" s="1"/>
      <c r="RQS99" s="1"/>
      <c r="RQT99" s="1"/>
      <c r="RQU99" s="1"/>
      <c r="RQV99" s="1"/>
      <c r="RQW99" s="1"/>
      <c r="RQX99" s="1"/>
      <c r="RQY99" s="1"/>
      <c r="RQZ99" s="1"/>
      <c r="RRA99" s="1"/>
      <c r="RRB99" s="1"/>
      <c r="RRC99" s="1"/>
      <c r="RRD99" s="1"/>
      <c r="RRE99" s="1"/>
      <c r="RRF99" s="1"/>
      <c r="RRG99" s="1"/>
      <c r="RRH99" s="1"/>
      <c r="RRI99" s="1"/>
      <c r="RRJ99" s="1"/>
      <c r="RRK99" s="1"/>
      <c r="RRL99" s="1"/>
      <c r="RRM99" s="1"/>
      <c r="RRN99" s="1"/>
      <c r="RRO99" s="1"/>
      <c r="RRP99" s="1"/>
      <c r="RRQ99" s="1"/>
      <c r="RRR99" s="1"/>
      <c r="RRS99" s="1"/>
      <c r="RRT99" s="1"/>
      <c r="RRU99" s="1"/>
      <c r="RRV99" s="1"/>
      <c r="RRW99" s="1"/>
      <c r="RRX99" s="1"/>
      <c r="RRY99" s="1"/>
      <c r="RRZ99" s="1"/>
      <c r="RSA99" s="1"/>
      <c r="RSB99" s="1"/>
      <c r="RSC99" s="1"/>
      <c r="RSD99" s="1"/>
      <c r="RSE99" s="1"/>
      <c r="RSF99" s="1"/>
      <c r="RSG99" s="1"/>
      <c r="RSH99" s="1"/>
      <c r="RSI99" s="1"/>
      <c r="RSJ99" s="1"/>
      <c r="RSK99" s="1"/>
      <c r="RSL99" s="1"/>
      <c r="RSM99" s="1"/>
      <c r="RSN99" s="1"/>
      <c r="RSO99" s="1"/>
      <c r="RSP99" s="1"/>
      <c r="RSQ99" s="1"/>
      <c r="RSR99" s="1"/>
      <c r="RSS99" s="1"/>
      <c r="RST99" s="1"/>
      <c r="RSU99" s="1"/>
      <c r="RSV99" s="1"/>
      <c r="RSW99" s="1"/>
      <c r="RSX99" s="1"/>
      <c r="RSY99" s="1"/>
      <c r="RSZ99" s="1"/>
      <c r="RTA99" s="1"/>
      <c r="RTB99" s="1"/>
      <c r="RTC99" s="1"/>
      <c r="RTD99" s="1"/>
      <c r="RTE99" s="1"/>
      <c r="RTF99" s="1"/>
      <c r="RTG99" s="1"/>
      <c r="RTH99" s="1"/>
      <c r="RTI99" s="1"/>
      <c r="RTJ99" s="1"/>
      <c r="RTK99" s="1"/>
      <c r="RTL99" s="1"/>
      <c r="RTM99" s="1"/>
      <c r="RTN99" s="1"/>
      <c r="RTO99" s="1"/>
      <c r="RTP99" s="1"/>
      <c r="RTQ99" s="1"/>
      <c r="RTR99" s="1"/>
      <c r="RTS99" s="1"/>
      <c r="RTT99" s="1"/>
      <c r="RTU99" s="1"/>
      <c r="RTV99" s="1"/>
      <c r="RTW99" s="1"/>
      <c r="RTX99" s="1"/>
      <c r="RTY99" s="1"/>
      <c r="RTZ99" s="1"/>
      <c r="RUA99" s="1"/>
      <c r="RUB99" s="1"/>
      <c r="RUC99" s="1"/>
      <c r="RUD99" s="1"/>
      <c r="RUE99" s="1"/>
      <c r="RUF99" s="1"/>
      <c r="RUG99" s="1"/>
      <c r="RUH99" s="1"/>
      <c r="RUI99" s="1"/>
      <c r="RUJ99" s="1"/>
      <c r="RUK99" s="1"/>
      <c r="RUL99" s="1"/>
      <c r="RUM99" s="1"/>
      <c r="RUN99" s="1"/>
      <c r="RUO99" s="1"/>
      <c r="RUP99" s="1"/>
      <c r="RUQ99" s="1"/>
      <c r="RUR99" s="1"/>
      <c r="RUS99" s="1"/>
      <c r="RUT99" s="1"/>
      <c r="RUU99" s="1"/>
      <c r="RUV99" s="1"/>
      <c r="RUW99" s="1"/>
      <c r="RUX99" s="1"/>
      <c r="RUY99" s="1"/>
      <c r="RUZ99" s="1"/>
      <c r="RVA99" s="1"/>
      <c r="RVB99" s="1"/>
      <c r="RVC99" s="1"/>
      <c r="RVD99" s="1"/>
      <c r="RVE99" s="1"/>
      <c r="RVF99" s="1"/>
      <c r="RVG99" s="1"/>
      <c r="RVH99" s="1"/>
      <c r="RVI99" s="1"/>
      <c r="RVJ99" s="1"/>
      <c r="RVK99" s="1"/>
      <c r="RVL99" s="1"/>
      <c r="RVM99" s="1"/>
      <c r="RVN99" s="1"/>
      <c r="RVO99" s="1"/>
      <c r="RVP99" s="1"/>
      <c r="RVQ99" s="1"/>
      <c r="RVR99" s="1"/>
      <c r="RVS99" s="1"/>
      <c r="RVT99" s="1"/>
      <c r="RVU99" s="1"/>
      <c r="RVV99" s="1"/>
      <c r="RVW99" s="1"/>
      <c r="RVX99" s="1"/>
      <c r="RVY99" s="1"/>
      <c r="RVZ99" s="1"/>
      <c r="RWA99" s="1"/>
      <c r="RWB99" s="1"/>
      <c r="RWC99" s="1"/>
      <c r="RWD99" s="1"/>
      <c r="RWE99" s="1"/>
      <c r="RWF99" s="1"/>
      <c r="RWG99" s="1"/>
      <c r="RWH99" s="1"/>
      <c r="RWI99" s="1"/>
      <c r="RWJ99" s="1"/>
      <c r="RWK99" s="1"/>
      <c r="RWL99" s="1"/>
      <c r="RWM99" s="1"/>
      <c r="RWN99" s="1"/>
      <c r="RWO99" s="1"/>
      <c r="RWP99" s="1"/>
      <c r="RWQ99" s="1"/>
      <c r="RWR99" s="1"/>
      <c r="RWS99" s="1"/>
      <c r="RWT99" s="1"/>
      <c r="RWU99" s="1"/>
      <c r="RWV99" s="1"/>
      <c r="RWW99" s="1"/>
      <c r="RWX99" s="1"/>
      <c r="RWY99" s="1"/>
      <c r="RWZ99" s="1"/>
      <c r="RXA99" s="1"/>
      <c r="RXB99" s="1"/>
      <c r="RXC99" s="1"/>
      <c r="RXD99" s="1"/>
      <c r="RXE99" s="1"/>
      <c r="RXF99" s="1"/>
      <c r="RXG99" s="1"/>
      <c r="RXH99" s="1"/>
      <c r="RXI99" s="1"/>
      <c r="RXJ99" s="1"/>
      <c r="RXK99" s="1"/>
      <c r="RXL99" s="1"/>
      <c r="RXM99" s="1"/>
      <c r="RXN99" s="1"/>
      <c r="RXO99" s="1"/>
      <c r="RXP99" s="1"/>
      <c r="RXQ99" s="1"/>
      <c r="RXR99" s="1"/>
      <c r="RXS99" s="1"/>
      <c r="RXT99" s="1"/>
      <c r="RXU99" s="1"/>
      <c r="RXV99" s="1"/>
      <c r="RXW99" s="1"/>
      <c r="RXX99" s="1"/>
      <c r="RXY99" s="1"/>
      <c r="RXZ99" s="1"/>
      <c r="RYA99" s="1"/>
      <c r="RYB99" s="1"/>
      <c r="RYC99" s="1"/>
      <c r="RYD99" s="1"/>
      <c r="RYE99" s="1"/>
      <c r="RYF99" s="1"/>
      <c r="RYG99" s="1"/>
      <c r="RYH99" s="1"/>
      <c r="RYI99" s="1"/>
      <c r="RYJ99" s="1"/>
      <c r="RYK99" s="1"/>
      <c r="RYL99" s="1"/>
      <c r="RYM99" s="1"/>
      <c r="RYN99" s="1"/>
      <c r="RYO99" s="1"/>
      <c r="RYP99" s="1"/>
      <c r="RYQ99" s="1"/>
      <c r="RYR99" s="1"/>
      <c r="RYS99" s="1"/>
      <c r="RYT99" s="1"/>
      <c r="RYU99" s="1"/>
      <c r="RYV99" s="1"/>
      <c r="RYW99" s="1"/>
      <c r="RYX99" s="1"/>
      <c r="RYY99" s="1"/>
      <c r="RYZ99" s="1"/>
      <c r="RZA99" s="1"/>
      <c r="RZB99" s="1"/>
      <c r="RZC99" s="1"/>
      <c r="RZD99" s="1"/>
      <c r="RZE99" s="1"/>
      <c r="RZF99" s="1"/>
      <c r="RZG99" s="1"/>
      <c r="RZH99" s="1"/>
      <c r="RZI99" s="1"/>
      <c r="RZJ99" s="1"/>
      <c r="RZK99" s="1"/>
      <c r="RZL99" s="1"/>
      <c r="RZM99" s="1"/>
      <c r="RZN99" s="1"/>
      <c r="RZO99" s="1"/>
      <c r="RZP99" s="1"/>
      <c r="RZQ99" s="1"/>
      <c r="RZR99" s="1"/>
      <c r="RZS99" s="1"/>
      <c r="RZT99" s="1"/>
      <c r="RZU99" s="1"/>
      <c r="RZV99" s="1"/>
      <c r="RZW99" s="1"/>
      <c r="RZX99" s="1"/>
      <c r="RZY99" s="1"/>
      <c r="RZZ99" s="1"/>
      <c r="SAA99" s="1"/>
      <c r="SAB99" s="1"/>
      <c r="SAC99" s="1"/>
      <c r="SAD99" s="1"/>
      <c r="SAE99" s="1"/>
      <c r="SAF99" s="1"/>
      <c r="SAG99" s="1"/>
      <c r="SAH99" s="1"/>
      <c r="SAI99" s="1"/>
      <c r="SAJ99" s="1"/>
      <c r="SAK99" s="1"/>
      <c r="SAL99" s="1"/>
      <c r="SAM99" s="1"/>
      <c r="SAN99" s="1"/>
      <c r="SAO99" s="1"/>
      <c r="SAP99" s="1"/>
      <c r="SAQ99" s="1"/>
      <c r="SAR99" s="1"/>
      <c r="SAS99" s="1"/>
      <c r="SAT99" s="1"/>
      <c r="SAU99" s="1"/>
      <c r="SAV99" s="1"/>
      <c r="SAW99" s="1"/>
      <c r="SAX99" s="1"/>
      <c r="SAY99" s="1"/>
      <c r="SAZ99" s="1"/>
      <c r="SBA99" s="1"/>
      <c r="SBB99" s="1"/>
      <c r="SBC99" s="1"/>
      <c r="SBD99" s="1"/>
      <c r="SBE99" s="1"/>
      <c r="SBF99" s="1"/>
      <c r="SBG99" s="1"/>
      <c r="SBH99" s="1"/>
      <c r="SBI99" s="1"/>
      <c r="SBJ99" s="1"/>
      <c r="SBK99" s="1"/>
      <c r="SBL99" s="1"/>
      <c r="SBM99" s="1"/>
      <c r="SBN99" s="1"/>
      <c r="SBO99" s="1"/>
      <c r="SBP99" s="1"/>
      <c r="SBQ99" s="1"/>
      <c r="SBR99" s="1"/>
      <c r="SBS99" s="1"/>
      <c r="SBT99" s="1"/>
      <c r="SBU99" s="1"/>
      <c r="SBV99" s="1"/>
      <c r="SBW99" s="1"/>
      <c r="SBX99" s="1"/>
      <c r="SBY99" s="1"/>
      <c r="SBZ99" s="1"/>
      <c r="SCA99" s="1"/>
      <c r="SCB99" s="1"/>
      <c r="SCC99" s="1"/>
      <c r="SCD99" s="1"/>
      <c r="SCE99" s="1"/>
      <c r="SCF99" s="1"/>
      <c r="SCG99" s="1"/>
      <c r="SCH99" s="1"/>
      <c r="SCI99" s="1"/>
      <c r="SCJ99" s="1"/>
      <c r="SCK99" s="1"/>
      <c r="SCL99" s="1"/>
      <c r="SCM99" s="1"/>
      <c r="SCN99" s="1"/>
      <c r="SCO99" s="1"/>
      <c r="SCP99" s="1"/>
      <c r="SCQ99" s="1"/>
      <c r="SCR99" s="1"/>
      <c r="SCS99" s="1"/>
      <c r="SCT99" s="1"/>
      <c r="SCU99" s="1"/>
      <c r="SCV99" s="1"/>
      <c r="SCW99" s="1"/>
      <c r="SCX99" s="1"/>
      <c r="SCY99" s="1"/>
      <c r="SCZ99" s="1"/>
      <c r="SDA99" s="1"/>
      <c r="SDB99" s="1"/>
      <c r="SDC99" s="1"/>
      <c r="SDD99" s="1"/>
      <c r="SDE99" s="1"/>
      <c r="SDF99" s="1"/>
      <c r="SDG99" s="1"/>
      <c r="SDH99" s="1"/>
      <c r="SDI99" s="1"/>
      <c r="SDJ99" s="1"/>
      <c r="SDK99" s="1"/>
      <c r="SDL99" s="1"/>
      <c r="SDM99" s="1"/>
      <c r="SDN99" s="1"/>
      <c r="SDO99" s="1"/>
      <c r="SDP99" s="1"/>
      <c r="SDQ99" s="1"/>
      <c r="SDR99" s="1"/>
      <c r="SDS99" s="1"/>
      <c r="SDT99" s="1"/>
      <c r="SDU99" s="1"/>
      <c r="SDV99" s="1"/>
      <c r="SDW99" s="1"/>
      <c r="SDX99" s="1"/>
      <c r="SDY99" s="1"/>
      <c r="SDZ99" s="1"/>
      <c r="SEA99" s="1"/>
      <c r="SEB99" s="1"/>
      <c r="SEC99" s="1"/>
      <c r="SED99" s="1"/>
      <c r="SEE99" s="1"/>
      <c r="SEF99" s="1"/>
      <c r="SEG99" s="1"/>
      <c r="SEH99" s="1"/>
      <c r="SEI99" s="1"/>
      <c r="SEJ99" s="1"/>
      <c r="SEK99" s="1"/>
      <c r="SEL99" s="1"/>
      <c r="SEM99" s="1"/>
      <c r="SEN99" s="1"/>
      <c r="SEO99" s="1"/>
      <c r="SEP99" s="1"/>
      <c r="SEQ99" s="1"/>
      <c r="SER99" s="1"/>
      <c r="SES99" s="1"/>
      <c r="SET99" s="1"/>
      <c r="SEU99" s="1"/>
      <c r="SEV99" s="1"/>
      <c r="SEW99" s="1"/>
      <c r="SEX99" s="1"/>
      <c r="SEY99" s="1"/>
      <c r="SEZ99" s="1"/>
      <c r="SFA99" s="1"/>
      <c r="SFB99" s="1"/>
      <c r="SFC99" s="1"/>
      <c r="SFD99" s="1"/>
      <c r="SFE99" s="1"/>
      <c r="SFF99" s="1"/>
      <c r="SFG99" s="1"/>
      <c r="SFH99" s="1"/>
      <c r="SFI99" s="1"/>
      <c r="SFJ99" s="1"/>
      <c r="SFK99" s="1"/>
      <c r="SFL99" s="1"/>
      <c r="SFM99" s="1"/>
      <c r="SFN99" s="1"/>
      <c r="SFO99" s="1"/>
      <c r="SFP99" s="1"/>
      <c r="SFQ99" s="1"/>
      <c r="SFR99" s="1"/>
      <c r="SFS99" s="1"/>
      <c r="SFT99" s="1"/>
      <c r="SFU99" s="1"/>
      <c r="SFV99" s="1"/>
      <c r="SFW99" s="1"/>
      <c r="SFX99" s="1"/>
      <c r="SFY99" s="1"/>
      <c r="SFZ99" s="1"/>
      <c r="SGA99" s="1"/>
      <c r="SGB99" s="1"/>
      <c r="SGC99" s="1"/>
      <c r="SGD99" s="1"/>
      <c r="SGE99" s="1"/>
      <c r="SGF99" s="1"/>
      <c r="SGG99" s="1"/>
      <c r="SGH99" s="1"/>
      <c r="SGI99" s="1"/>
      <c r="SGJ99" s="1"/>
      <c r="SGK99" s="1"/>
      <c r="SGL99" s="1"/>
      <c r="SGM99" s="1"/>
      <c r="SGN99" s="1"/>
      <c r="SGO99" s="1"/>
      <c r="SGP99" s="1"/>
      <c r="SGQ99" s="1"/>
      <c r="SGR99" s="1"/>
      <c r="SGS99" s="1"/>
      <c r="SGT99" s="1"/>
      <c r="SGU99" s="1"/>
      <c r="SGV99" s="1"/>
      <c r="SGW99" s="1"/>
      <c r="SGX99" s="1"/>
      <c r="SGY99" s="1"/>
      <c r="SGZ99" s="1"/>
      <c r="SHA99" s="1"/>
      <c r="SHB99" s="1"/>
      <c r="SHC99" s="1"/>
      <c r="SHD99" s="1"/>
      <c r="SHE99" s="1"/>
      <c r="SHF99" s="1"/>
      <c r="SHG99" s="1"/>
      <c r="SHH99" s="1"/>
      <c r="SHI99" s="1"/>
      <c r="SHJ99" s="1"/>
      <c r="SHK99" s="1"/>
      <c r="SHL99" s="1"/>
      <c r="SHM99" s="1"/>
      <c r="SHN99" s="1"/>
      <c r="SHO99" s="1"/>
      <c r="SHP99" s="1"/>
      <c r="SHQ99" s="1"/>
      <c r="SHR99" s="1"/>
      <c r="SHS99" s="1"/>
      <c r="SHT99" s="1"/>
      <c r="SHU99" s="1"/>
      <c r="SHV99" s="1"/>
      <c r="SHW99" s="1"/>
      <c r="SHX99" s="1"/>
      <c r="SHY99" s="1"/>
      <c r="SHZ99" s="1"/>
      <c r="SIA99" s="1"/>
      <c r="SIB99" s="1"/>
      <c r="SIC99" s="1"/>
      <c r="SID99" s="1"/>
      <c r="SIE99" s="1"/>
      <c r="SIF99" s="1"/>
      <c r="SIG99" s="1"/>
      <c r="SIH99" s="1"/>
      <c r="SII99" s="1"/>
      <c r="SIJ99" s="1"/>
      <c r="SIK99" s="1"/>
      <c r="SIL99" s="1"/>
      <c r="SIM99" s="1"/>
      <c r="SIN99" s="1"/>
      <c r="SIO99" s="1"/>
      <c r="SIP99" s="1"/>
      <c r="SIQ99" s="1"/>
      <c r="SIR99" s="1"/>
      <c r="SIS99" s="1"/>
      <c r="SIT99" s="1"/>
      <c r="SIU99" s="1"/>
      <c r="SIV99" s="1"/>
      <c r="SIW99" s="1"/>
      <c r="SIX99" s="1"/>
      <c r="SIY99" s="1"/>
      <c r="SIZ99" s="1"/>
      <c r="SJA99" s="1"/>
      <c r="SJB99" s="1"/>
      <c r="SJC99" s="1"/>
      <c r="SJD99" s="1"/>
      <c r="SJE99" s="1"/>
      <c r="SJF99" s="1"/>
      <c r="SJG99" s="1"/>
      <c r="SJH99" s="1"/>
      <c r="SJI99" s="1"/>
      <c r="SJJ99" s="1"/>
      <c r="SJK99" s="1"/>
      <c r="SJL99" s="1"/>
      <c r="SJM99" s="1"/>
      <c r="SJN99" s="1"/>
      <c r="SJO99" s="1"/>
      <c r="SJP99" s="1"/>
      <c r="SJQ99" s="1"/>
      <c r="SJR99" s="1"/>
      <c r="SJS99" s="1"/>
      <c r="SJT99" s="1"/>
      <c r="SJU99" s="1"/>
      <c r="SJV99" s="1"/>
      <c r="SJW99" s="1"/>
      <c r="SJX99" s="1"/>
      <c r="SJY99" s="1"/>
      <c r="SJZ99" s="1"/>
      <c r="SKA99" s="1"/>
      <c r="SKB99" s="1"/>
      <c r="SKC99" s="1"/>
      <c r="SKD99" s="1"/>
      <c r="SKE99" s="1"/>
      <c r="SKF99" s="1"/>
      <c r="SKG99" s="1"/>
      <c r="SKH99" s="1"/>
      <c r="SKI99" s="1"/>
      <c r="SKJ99" s="1"/>
      <c r="SKK99" s="1"/>
      <c r="SKL99" s="1"/>
      <c r="SKM99" s="1"/>
      <c r="SKN99" s="1"/>
      <c r="SKO99" s="1"/>
      <c r="SKP99" s="1"/>
      <c r="SKQ99" s="1"/>
      <c r="SKR99" s="1"/>
      <c r="SKS99" s="1"/>
      <c r="SKT99" s="1"/>
      <c r="SKU99" s="1"/>
      <c r="SKV99" s="1"/>
      <c r="SKW99" s="1"/>
      <c r="SKX99" s="1"/>
      <c r="SKY99" s="1"/>
      <c r="SKZ99" s="1"/>
      <c r="SLA99" s="1"/>
      <c r="SLB99" s="1"/>
      <c r="SLC99" s="1"/>
      <c r="SLD99" s="1"/>
      <c r="SLE99" s="1"/>
      <c r="SLF99" s="1"/>
      <c r="SLG99" s="1"/>
      <c r="SLH99" s="1"/>
      <c r="SLI99" s="1"/>
      <c r="SLJ99" s="1"/>
      <c r="SLK99" s="1"/>
      <c r="SLL99" s="1"/>
      <c r="SLM99" s="1"/>
      <c r="SLN99" s="1"/>
      <c r="SLO99" s="1"/>
      <c r="SLP99" s="1"/>
      <c r="SLQ99" s="1"/>
      <c r="SLR99" s="1"/>
      <c r="SLS99" s="1"/>
      <c r="SLT99" s="1"/>
      <c r="SLU99" s="1"/>
      <c r="SLV99" s="1"/>
      <c r="SLW99" s="1"/>
      <c r="SLX99" s="1"/>
      <c r="SLY99" s="1"/>
      <c r="SLZ99" s="1"/>
      <c r="SMA99" s="1"/>
      <c r="SMB99" s="1"/>
      <c r="SMC99" s="1"/>
      <c r="SMD99" s="1"/>
      <c r="SME99" s="1"/>
      <c r="SMF99" s="1"/>
      <c r="SMG99" s="1"/>
      <c r="SMH99" s="1"/>
      <c r="SMI99" s="1"/>
      <c r="SMJ99" s="1"/>
      <c r="SMK99" s="1"/>
      <c r="SML99" s="1"/>
      <c r="SMM99" s="1"/>
      <c r="SMN99" s="1"/>
      <c r="SMO99" s="1"/>
      <c r="SMP99" s="1"/>
      <c r="SMQ99" s="1"/>
      <c r="SMR99" s="1"/>
      <c r="SMS99" s="1"/>
      <c r="SMT99" s="1"/>
      <c r="SMU99" s="1"/>
      <c r="SMV99" s="1"/>
      <c r="SMW99" s="1"/>
      <c r="SMX99" s="1"/>
      <c r="SMY99" s="1"/>
      <c r="SMZ99" s="1"/>
      <c r="SNA99" s="1"/>
      <c r="SNB99" s="1"/>
      <c r="SNC99" s="1"/>
      <c r="SND99" s="1"/>
      <c r="SNE99" s="1"/>
      <c r="SNF99" s="1"/>
      <c r="SNG99" s="1"/>
      <c r="SNH99" s="1"/>
      <c r="SNI99" s="1"/>
      <c r="SNJ99" s="1"/>
      <c r="SNK99" s="1"/>
      <c r="SNL99" s="1"/>
      <c r="SNM99" s="1"/>
      <c r="SNN99" s="1"/>
      <c r="SNO99" s="1"/>
      <c r="SNP99" s="1"/>
      <c r="SNQ99" s="1"/>
      <c r="SNR99" s="1"/>
      <c r="SNS99" s="1"/>
      <c r="SNT99" s="1"/>
      <c r="SNU99" s="1"/>
      <c r="SNV99" s="1"/>
      <c r="SNW99" s="1"/>
      <c r="SNX99" s="1"/>
      <c r="SNY99" s="1"/>
      <c r="SNZ99" s="1"/>
      <c r="SOA99" s="1"/>
      <c r="SOB99" s="1"/>
      <c r="SOC99" s="1"/>
      <c r="SOD99" s="1"/>
      <c r="SOE99" s="1"/>
      <c r="SOF99" s="1"/>
      <c r="SOG99" s="1"/>
      <c r="SOH99" s="1"/>
      <c r="SOI99" s="1"/>
      <c r="SOJ99" s="1"/>
      <c r="SOK99" s="1"/>
      <c r="SOL99" s="1"/>
      <c r="SOM99" s="1"/>
      <c r="SON99" s="1"/>
      <c r="SOO99" s="1"/>
      <c r="SOP99" s="1"/>
      <c r="SOQ99" s="1"/>
      <c r="SOR99" s="1"/>
      <c r="SOS99" s="1"/>
      <c r="SOT99" s="1"/>
      <c r="SOU99" s="1"/>
      <c r="SOV99" s="1"/>
      <c r="SOW99" s="1"/>
      <c r="SOX99" s="1"/>
      <c r="SOY99" s="1"/>
      <c r="SOZ99" s="1"/>
      <c r="SPA99" s="1"/>
      <c r="SPB99" s="1"/>
      <c r="SPC99" s="1"/>
      <c r="SPD99" s="1"/>
      <c r="SPE99" s="1"/>
      <c r="SPF99" s="1"/>
      <c r="SPG99" s="1"/>
      <c r="SPH99" s="1"/>
      <c r="SPI99" s="1"/>
      <c r="SPJ99" s="1"/>
      <c r="SPK99" s="1"/>
      <c r="SPL99" s="1"/>
      <c r="SPM99" s="1"/>
      <c r="SPN99" s="1"/>
      <c r="SPO99" s="1"/>
      <c r="SPP99" s="1"/>
      <c r="SPQ99" s="1"/>
      <c r="SPR99" s="1"/>
      <c r="SPS99" s="1"/>
      <c r="SPT99" s="1"/>
      <c r="SPU99" s="1"/>
      <c r="SPV99" s="1"/>
      <c r="SPW99" s="1"/>
      <c r="SPX99" s="1"/>
      <c r="SPY99" s="1"/>
      <c r="SPZ99" s="1"/>
      <c r="SQA99" s="1"/>
      <c r="SQB99" s="1"/>
      <c r="SQC99" s="1"/>
      <c r="SQD99" s="1"/>
      <c r="SQE99" s="1"/>
      <c r="SQF99" s="1"/>
      <c r="SQG99" s="1"/>
      <c r="SQH99" s="1"/>
      <c r="SQI99" s="1"/>
      <c r="SQJ99" s="1"/>
      <c r="SQK99" s="1"/>
      <c r="SQL99" s="1"/>
      <c r="SQM99" s="1"/>
      <c r="SQN99" s="1"/>
      <c r="SQO99" s="1"/>
      <c r="SQP99" s="1"/>
      <c r="SQQ99" s="1"/>
      <c r="SQR99" s="1"/>
      <c r="SQS99" s="1"/>
      <c r="SQT99" s="1"/>
      <c r="SQU99" s="1"/>
      <c r="SQV99" s="1"/>
      <c r="SQW99" s="1"/>
      <c r="SQX99" s="1"/>
      <c r="SQY99" s="1"/>
      <c r="SQZ99" s="1"/>
      <c r="SRA99" s="1"/>
      <c r="SRB99" s="1"/>
      <c r="SRC99" s="1"/>
      <c r="SRD99" s="1"/>
      <c r="SRE99" s="1"/>
      <c r="SRF99" s="1"/>
      <c r="SRG99" s="1"/>
      <c r="SRH99" s="1"/>
      <c r="SRI99" s="1"/>
      <c r="SRJ99" s="1"/>
      <c r="SRK99" s="1"/>
      <c r="SRL99" s="1"/>
      <c r="SRM99" s="1"/>
      <c r="SRN99" s="1"/>
      <c r="SRO99" s="1"/>
      <c r="SRP99" s="1"/>
      <c r="SRQ99" s="1"/>
      <c r="SRR99" s="1"/>
      <c r="SRS99" s="1"/>
      <c r="SRT99" s="1"/>
      <c r="SRU99" s="1"/>
      <c r="SRV99" s="1"/>
      <c r="SRW99" s="1"/>
      <c r="SRX99" s="1"/>
      <c r="SRY99" s="1"/>
      <c r="SRZ99" s="1"/>
      <c r="SSA99" s="1"/>
      <c r="SSB99" s="1"/>
      <c r="SSC99" s="1"/>
      <c r="SSD99" s="1"/>
      <c r="SSE99" s="1"/>
      <c r="SSF99" s="1"/>
      <c r="SSG99" s="1"/>
      <c r="SSH99" s="1"/>
      <c r="SSI99" s="1"/>
      <c r="SSJ99" s="1"/>
      <c r="SSK99" s="1"/>
      <c r="SSL99" s="1"/>
      <c r="SSM99" s="1"/>
      <c r="SSN99" s="1"/>
      <c r="SSO99" s="1"/>
      <c r="SSP99" s="1"/>
      <c r="SSQ99" s="1"/>
      <c r="SSR99" s="1"/>
      <c r="SSS99" s="1"/>
      <c r="SST99" s="1"/>
      <c r="SSU99" s="1"/>
      <c r="SSV99" s="1"/>
      <c r="SSW99" s="1"/>
      <c r="SSX99" s="1"/>
      <c r="SSY99" s="1"/>
      <c r="SSZ99" s="1"/>
      <c r="STA99" s="1"/>
      <c r="STB99" s="1"/>
      <c r="STC99" s="1"/>
      <c r="STD99" s="1"/>
      <c r="STE99" s="1"/>
      <c r="STF99" s="1"/>
      <c r="STG99" s="1"/>
      <c r="STH99" s="1"/>
      <c r="STI99" s="1"/>
      <c r="STJ99" s="1"/>
      <c r="STK99" s="1"/>
      <c r="STL99" s="1"/>
      <c r="STM99" s="1"/>
      <c r="STN99" s="1"/>
      <c r="STO99" s="1"/>
      <c r="STP99" s="1"/>
      <c r="STQ99" s="1"/>
      <c r="STR99" s="1"/>
      <c r="STS99" s="1"/>
      <c r="STT99" s="1"/>
      <c r="STU99" s="1"/>
      <c r="STV99" s="1"/>
      <c r="STW99" s="1"/>
      <c r="STX99" s="1"/>
      <c r="STY99" s="1"/>
      <c r="STZ99" s="1"/>
      <c r="SUA99" s="1"/>
      <c r="SUB99" s="1"/>
      <c r="SUC99" s="1"/>
      <c r="SUD99" s="1"/>
      <c r="SUE99" s="1"/>
      <c r="SUF99" s="1"/>
      <c r="SUG99" s="1"/>
      <c r="SUH99" s="1"/>
      <c r="SUI99" s="1"/>
      <c r="SUJ99" s="1"/>
      <c r="SUK99" s="1"/>
      <c r="SUL99" s="1"/>
      <c r="SUM99" s="1"/>
      <c r="SUN99" s="1"/>
      <c r="SUO99" s="1"/>
      <c r="SUP99" s="1"/>
      <c r="SUQ99" s="1"/>
      <c r="SUR99" s="1"/>
      <c r="SUS99" s="1"/>
      <c r="SUT99" s="1"/>
      <c r="SUU99" s="1"/>
      <c r="SUV99" s="1"/>
      <c r="SUW99" s="1"/>
      <c r="SUX99" s="1"/>
      <c r="SUY99" s="1"/>
      <c r="SUZ99" s="1"/>
      <c r="SVA99" s="1"/>
      <c r="SVB99" s="1"/>
      <c r="SVC99" s="1"/>
      <c r="SVD99" s="1"/>
      <c r="SVE99" s="1"/>
      <c r="SVF99" s="1"/>
      <c r="SVG99" s="1"/>
      <c r="SVH99" s="1"/>
      <c r="SVI99" s="1"/>
      <c r="SVJ99" s="1"/>
      <c r="SVK99" s="1"/>
      <c r="SVL99" s="1"/>
      <c r="SVM99" s="1"/>
      <c r="SVN99" s="1"/>
      <c r="SVO99" s="1"/>
      <c r="SVP99" s="1"/>
      <c r="SVQ99" s="1"/>
      <c r="SVR99" s="1"/>
      <c r="SVS99" s="1"/>
      <c r="SVT99" s="1"/>
      <c r="SVU99" s="1"/>
      <c r="SVV99" s="1"/>
      <c r="SVW99" s="1"/>
      <c r="SVX99" s="1"/>
      <c r="SVY99" s="1"/>
      <c r="SVZ99" s="1"/>
      <c r="SWA99" s="1"/>
      <c r="SWB99" s="1"/>
      <c r="SWC99" s="1"/>
      <c r="SWD99" s="1"/>
      <c r="SWE99" s="1"/>
      <c r="SWF99" s="1"/>
      <c r="SWG99" s="1"/>
      <c r="SWH99" s="1"/>
      <c r="SWI99" s="1"/>
      <c r="SWJ99" s="1"/>
      <c r="SWK99" s="1"/>
      <c r="SWL99" s="1"/>
      <c r="SWM99" s="1"/>
      <c r="SWN99" s="1"/>
      <c r="SWO99" s="1"/>
      <c r="SWP99" s="1"/>
      <c r="SWQ99" s="1"/>
      <c r="SWR99" s="1"/>
      <c r="SWS99" s="1"/>
      <c r="SWT99" s="1"/>
      <c r="SWU99" s="1"/>
      <c r="SWV99" s="1"/>
      <c r="SWW99" s="1"/>
      <c r="SWX99" s="1"/>
      <c r="SWY99" s="1"/>
      <c r="SWZ99" s="1"/>
      <c r="SXA99" s="1"/>
      <c r="SXB99" s="1"/>
      <c r="SXC99" s="1"/>
      <c r="SXD99" s="1"/>
      <c r="SXE99" s="1"/>
      <c r="SXF99" s="1"/>
      <c r="SXG99" s="1"/>
      <c r="SXH99" s="1"/>
      <c r="SXI99" s="1"/>
      <c r="SXJ99" s="1"/>
      <c r="SXK99" s="1"/>
      <c r="SXL99" s="1"/>
      <c r="SXM99" s="1"/>
      <c r="SXN99" s="1"/>
      <c r="SXO99" s="1"/>
      <c r="SXP99" s="1"/>
      <c r="SXQ99" s="1"/>
      <c r="SXR99" s="1"/>
      <c r="SXS99" s="1"/>
      <c r="SXT99" s="1"/>
      <c r="SXU99" s="1"/>
      <c r="SXV99" s="1"/>
      <c r="SXW99" s="1"/>
      <c r="SXX99" s="1"/>
      <c r="SXY99" s="1"/>
      <c r="SXZ99" s="1"/>
      <c r="SYA99" s="1"/>
      <c r="SYB99" s="1"/>
      <c r="SYC99" s="1"/>
      <c r="SYD99" s="1"/>
      <c r="SYE99" s="1"/>
      <c r="SYF99" s="1"/>
      <c r="SYG99" s="1"/>
      <c r="SYH99" s="1"/>
      <c r="SYI99" s="1"/>
      <c r="SYJ99" s="1"/>
      <c r="SYK99" s="1"/>
      <c r="SYL99" s="1"/>
      <c r="SYM99" s="1"/>
      <c r="SYN99" s="1"/>
      <c r="SYO99" s="1"/>
      <c r="SYP99" s="1"/>
      <c r="SYQ99" s="1"/>
      <c r="SYR99" s="1"/>
      <c r="SYS99" s="1"/>
      <c r="SYT99" s="1"/>
      <c r="SYU99" s="1"/>
      <c r="SYV99" s="1"/>
      <c r="SYW99" s="1"/>
      <c r="SYX99" s="1"/>
      <c r="SYY99" s="1"/>
      <c r="SYZ99" s="1"/>
      <c r="SZA99" s="1"/>
      <c r="SZB99" s="1"/>
      <c r="SZC99" s="1"/>
      <c r="SZD99" s="1"/>
      <c r="SZE99" s="1"/>
      <c r="SZF99" s="1"/>
      <c r="SZG99" s="1"/>
      <c r="SZH99" s="1"/>
      <c r="SZI99" s="1"/>
      <c r="SZJ99" s="1"/>
      <c r="SZK99" s="1"/>
      <c r="SZL99" s="1"/>
      <c r="SZM99" s="1"/>
      <c r="SZN99" s="1"/>
      <c r="SZO99" s="1"/>
      <c r="SZP99" s="1"/>
      <c r="SZQ99" s="1"/>
      <c r="SZR99" s="1"/>
      <c r="SZS99" s="1"/>
      <c r="SZT99" s="1"/>
      <c r="SZU99" s="1"/>
      <c r="SZV99" s="1"/>
      <c r="SZW99" s="1"/>
      <c r="SZX99" s="1"/>
      <c r="SZY99" s="1"/>
      <c r="SZZ99" s="1"/>
      <c r="TAA99" s="1"/>
      <c r="TAB99" s="1"/>
      <c r="TAC99" s="1"/>
      <c r="TAD99" s="1"/>
      <c r="TAE99" s="1"/>
      <c r="TAF99" s="1"/>
      <c r="TAG99" s="1"/>
      <c r="TAH99" s="1"/>
      <c r="TAI99" s="1"/>
      <c r="TAJ99" s="1"/>
      <c r="TAK99" s="1"/>
      <c r="TAL99" s="1"/>
      <c r="TAM99" s="1"/>
      <c r="TAN99" s="1"/>
      <c r="TAO99" s="1"/>
      <c r="TAP99" s="1"/>
      <c r="TAQ99" s="1"/>
      <c r="TAR99" s="1"/>
      <c r="TAS99" s="1"/>
      <c r="TAT99" s="1"/>
      <c r="TAU99" s="1"/>
      <c r="TAV99" s="1"/>
      <c r="TAW99" s="1"/>
      <c r="TAX99" s="1"/>
      <c r="TAY99" s="1"/>
      <c r="TAZ99" s="1"/>
      <c r="TBA99" s="1"/>
      <c r="TBB99" s="1"/>
      <c r="TBC99" s="1"/>
      <c r="TBD99" s="1"/>
      <c r="TBE99" s="1"/>
      <c r="TBF99" s="1"/>
      <c r="TBG99" s="1"/>
      <c r="TBH99" s="1"/>
      <c r="TBI99" s="1"/>
      <c r="TBJ99" s="1"/>
      <c r="TBK99" s="1"/>
      <c r="TBL99" s="1"/>
      <c r="TBM99" s="1"/>
      <c r="TBN99" s="1"/>
      <c r="TBO99" s="1"/>
      <c r="TBP99" s="1"/>
      <c r="TBQ99" s="1"/>
      <c r="TBR99" s="1"/>
      <c r="TBS99" s="1"/>
      <c r="TBT99" s="1"/>
      <c r="TBU99" s="1"/>
      <c r="TBV99" s="1"/>
      <c r="TBW99" s="1"/>
      <c r="TBX99" s="1"/>
      <c r="TBY99" s="1"/>
      <c r="TBZ99" s="1"/>
      <c r="TCA99" s="1"/>
      <c r="TCB99" s="1"/>
      <c r="TCC99" s="1"/>
      <c r="TCD99" s="1"/>
      <c r="TCE99" s="1"/>
      <c r="TCF99" s="1"/>
      <c r="TCG99" s="1"/>
      <c r="TCH99" s="1"/>
      <c r="TCI99" s="1"/>
      <c r="TCJ99" s="1"/>
      <c r="TCK99" s="1"/>
      <c r="TCL99" s="1"/>
      <c r="TCM99" s="1"/>
      <c r="TCN99" s="1"/>
      <c r="TCO99" s="1"/>
      <c r="TCP99" s="1"/>
      <c r="TCQ99" s="1"/>
      <c r="TCR99" s="1"/>
      <c r="TCS99" s="1"/>
      <c r="TCT99" s="1"/>
      <c r="TCU99" s="1"/>
      <c r="TCV99" s="1"/>
      <c r="TCW99" s="1"/>
      <c r="TCX99" s="1"/>
      <c r="TCY99" s="1"/>
      <c r="TCZ99" s="1"/>
      <c r="TDA99" s="1"/>
      <c r="TDB99" s="1"/>
      <c r="TDC99" s="1"/>
      <c r="TDD99" s="1"/>
      <c r="TDE99" s="1"/>
      <c r="TDF99" s="1"/>
      <c r="TDG99" s="1"/>
      <c r="TDH99" s="1"/>
      <c r="TDI99" s="1"/>
      <c r="TDJ99" s="1"/>
      <c r="TDK99" s="1"/>
      <c r="TDL99" s="1"/>
      <c r="TDM99" s="1"/>
      <c r="TDN99" s="1"/>
      <c r="TDO99" s="1"/>
      <c r="TDP99" s="1"/>
      <c r="TDQ99" s="1"/>
      <c r="TDR99" s="1"/>
      <c r="TDS99" s="1"/>
      <c r="TDT99" s="1"/>
      <c r="TDU99" s="1"/>
      <c r="TDV99" s="1"/>
      <c r="TDW99" s="1"/>
      <c r="TDX99" s="1"/>
      <c r="TDY99" s="1"/>
      <c r="TDZ99" s="1"/>
      <c r="TEA99" s="1"/>
      <c r="TEB99" s="1"/>
      <c r="TEC99" s="1"/>
      <c r="TED99" s="1"/>
      <c r="TEE99" s="1"/>
      <c r="TEF99" s="1"/>
      <c r="TEG99" s="1"/>
      <c r="TEH99" s="1"/>
      <c r="TEI99" s="1"/>
      <c r="TEJ99" s="1"/>
      <c r="TEK99" s="1"/>
      <c r="TEL99" s="1"/>
      <c r="TEM99" s="1"/>
      <c r="TEN99" s="1"/>
      <c r="TEO99" s="1"/>
      <c r="TEP99" s="1"/>
      <c r="TEQ99" s="1"/>
      <c r="TER99" s="1"/>
      <c r="TES99" s="1"/>
      <c r="TET99" s="1"/>
      <c r="TEU99" s="1"/>
      <c r="TEV99" s="1"/>
      <c r="TEW99" s="1"/>
      <c r="TEX99" s="1"/>
      <c r="TEY99" s="1"/>
      <c r="TEZ99" s="1"/>
      <c r="TFA99" s="1"/>
      <c r="TFB99" s="1"/>
      <c r="TFC99" s="1"/>
      <c r="TFD99" s="1"/>
      <c r="TFE99" s="1"/>
      <c r="TFF99" s="1"/>
      <c r="TFG99" s="1"/>
      <c r="TFH99" s="1"/>
      <c r="TFI99" s="1"/>
      <c r="TFJ99" s="1"/>
      <c r="TFK99" s="1"/>
      <c r="TFL99" s="1"/>
      <c r="TFM99" s="1"/>
      <c r="TFN99" s="1"/>
      <c r="TFO99" s="1"/>
      <c r="TFP99" s="1"/>
      <c r="TFQ99" s="1"/>
      <c r="TFR99" s="1"/>
      <c r="TFS99" s="1"/>
      <c r="TFT99" s="1"/>
      <c r="TFU99" s="1"/>
      <c r="TFV99" s="1"/>
      <c r="TFW99" s="1"/>
      <c r="TFX99" s="1"/>
      <c r="TFY99" s="1"/>
      <c r="TFZ99" s="1"/>
      <c r="TGA99" s="1"/>
      <c r="TGB99" s="1"/>
      <c r="TGC99" s="1"/>
      <c r="TGD99" s="1"/>
      <c r="TGE99" s="1"/>
      <c r="TGF99" s="1"/>
      <c r="TGG99" s="1"/>
      <c r="TGH99" s="1"/>
      <c r="TGI99" s="1"/>
      <c r="TGJ99" s="1"/>
      <c r="TGK99" s="1"/>
      <c r="TGL99" s="1"/>
      <c r="TGM99" s="1"/>
      <c r="TGN99" s="1"/>
      <c r="TGO99" s="1"/>
      <c r="TGP99" s="1"/>
      <c r="TGQ99" s="1"/>
      <c r="TGR99" s="1"/>
      <c r="TGS99" s="1"/>
      <c r="TGT99" s="1"/>
      <c r="TGU99" s="1"/>
      <c r="TGV99" s="1"/>
      <c r="TGW99" s="1"/>
      <c r="TGX99" s="1"/>
      <c r="TGY99" s="1"/>
      <c r="TGZ99" s="1"/>
      <c r="THA99" s="1"/>
      <c r="THB99" s="1"/>
      <c r="THC99" s="1"/>
      <c r="THD99" s="1"/>
      <c r="THE99" s="1"/>
      <c r="THF99" s="1"/>
      <c r="THG99" s="1"/>
      <c r="THH99" s="1"/>
      <c r="THI99" s="1"/>
      <c r="THJ99" s="1"/>
      <c r="THK99" s="1"/>
      <c r="THL99" s="1"/>
      <c r="THM99" s="1"/>
      <c r="THN99" s="1"/>
      <c r="THO99" s="1"/>
      <c r="THP99" s="1"/>
      <c r="THQ99" s="1"/>
      <c r="THR99" s="1"/>
      <c r="THS99" s="1"/>
      <c r="THT99" s="1"/>
      <c r="THU99" s="1"/>
      <c r="THV99" s="1"/>
      <c r="THW99" s="1"/>
      <c r="THX99" s="1"/>
      <c r="THY99" s="1"/>
      <c r="THZ99" s="1"/>
      <c r="TIA99" s="1"/>
      <c r="TIB99" s="1"/>
      <c r="TIC99" s="1"/>
      <c r="TID99" s="1"/>
      <c r="TIE99" s="1"/>
      <c r="TIF99" s="1"/>
      <c r="TIG99" s="1"/>
      <c r="TIH99" s="1"/>
      <c r="TII99" s="1"/>
      <c r="TIJ99" s="1"/>
      <c r="TIK99" s="1"/>
      <c r="TIL99" s="1"/>
      <c r="TIM99" s="1"/>
      <c r="TIN99" s="1"/>
      <c r="TIO99" s="1"/>
      <c r="TIP99" s="1"/>
      <c r="TIQ99" s="1"/>
      <c r="TIR99" s="1"/>
      <c r="TIS99" s="1"/>
      <c r="TIT99" s="1"/>
      <c r="TIU99" s="1"/>
      <c r="TIV99" s="1"/>
      <c r="TIW99" s="1"/>
      <c r="TIX99" s="1"/>
      <c r="TIY99" s="1"/>
      <c r="TIZ99" s="1"/>
      <c r="TJA99" s="1"/>
      <c r="TJB99" s="1"/>
      <c r="TJC99" s="1"/>
      <c r="TJD99" s="1"/>
      <c r="TJE99" s="1"/>
      <c r="TJF99" s="1"/>
      <c r="TJG99" s="1"/>
      <c r="TJH99" s="1"/>
      <c r="TJI99" s="1"/>
      <c r="TJJ99" s="1"/>
      <c r="TJK99" s="1"/>
      <c r="TJL99" s="1"/>
      <c r="TJM99" s="1"/>
      <c r="TJN99" s="1"/>
      <c r="TJO99" s="1"/>
      <c r="TJP99" s="1"/>
      <c r="TJQ99" s="1"/>
      <c r="TJR99" s="1"/>
      <c r="TJS99" s="1"/>
      <c r="TJT99" s="1"/>
      <c r="TJU99" s="1"/>
      <c r="TJV99" s="1"/>
      <c r="TJW99" s="1"/>
      <c r="TJX99" s="1"/>
      <c r="TJY99" s="1"/>
      <c r="TJZ99" s="1"/>
      <c r="TKA99" s="1"/>
      <c r="TKB99" s="1"/>
      <c r="TKC99" s="1"/>
      <c r="TKD99" s="1"/>
      <c r="TKE99" s="1"/>
      <c r="TKF99" s="1"/>
      <c r="TKG99" s="1"/>
      <c r="TKH99" s="1"/>
      <c r="TKI99" s="1"/>
      <c r="TKJ99" s="1"/>
      <c r="TKK99" s="1"/>
      <c r="TKL99" s="1"/>
      <c r="TKM99" s="1"/>
      <c r="TKN99" s="1"/>
      <c r="TKO99" s="1"/>
      <c r="TKP99" s="1"/>
      <c r="TKQ99" s="1"/>
      <c r="TKR99" s="1"/>
      <c r="TKS99" s="1"/>
      <c r="TKT99" s="1"/>
      <c r="TKU99" s="1"/>
      <c r="TKV99" s="1"/>
      <c r="TKW99" s="1"/>
      <c r="TKX99" s="1"/>
      <c r="TKY99" s="1"/>
      <c r="TKZ99" s="1"/>
      <c r="TLA99" s="1"/>
      <c r="TLB99" s="1"/>
      <c r="TLC99" s="1"/>
      <c r="TLD99" s="1"/>
      <c r="TLE99" s="1"/>
      <c r="TLF99" s="1"/>
      <c r="TLG99" s="1"/>
      <c r="TLH99" s="1"/>
      <c r="TLI99" s="1"/>
      <c r="TLJ99" s="1"/>
      <c r="TLK99" s="1"/>
      <c r="TLL99" s="1"/>
      <c r="TLM99" s="1"/>
      <c r="TLN99" s="1"/>
      <c r="TLO99" s="1"/>
      <c r="TLP99" s="1"/>
      <c r="TLQ99" s="1"/>
      <c r="TLR99" s="1"/>
      <c r="TLS99" s="1"/>
      <c r="TLT99" s="1"/>
      <c r="TLU99" s="1"/>
      <c r="TLV99" s="1"/>
      <c r="TLW99" s="1"/>
      <c r="TLX99" s="1"/>
      <c r="TLY99" s="1"/>
      <c r="TLZ99" s="1"/>
      <c r="TMA99" s="1"/>
      <c r="TMB99" s="1"/>
      <c r="TMC99" s="1"/>
      <c r="TMD99" s="1"/>
      <c r="TME99" s="1"/>
      <c r="TMF99" s="1"/>
      <c r="TMG99" s="1"/>
      <c r="TMH99" s="1"/>
      <c r="TMI99" s="1"/>
      <c r="TMJ99" s="1"/>
      <c r="TMK99" s="1"/>
      <c r="TML99" s="1"/>
      <c r="TMM99" s="1"/>
      <c r="TMN99" s="1"/>
      <c r="TMO99" s="1"/>
      <c r="TMP99" s="1"/>
      <c r="TMQ99" s="1"/>
      <c r="TMR99" s="1"/>
      <c r="TMS99" s="1"/>
      <c r="TMT99" s="1"/>
      <c r="TMU99" s="1"/>
      <c r="TMV99" s="1"/>
      <c r="TMW99" s="1"/>
      <c r="TMX99" s="1"/>
      <c r="TMY99" s="1"/>
      <c r="TMZ99" s="1"/>
      <c r="TNA99" s="1"/>
      <c r="TNB99" s="1"/>
      <c r="TNC99" s="1"/>
      <c r="TND99" s="1"/>
      <c r="TNE99" s="1"/>
      <c r="TNF99" s="1"/>
      <c r="TNG99" s="1"/>
      <c r="TNH99" s="1"/>
      <c r="TNI99" s="1"/>
      <c r="TNJ99" s="1"/>
      <c r="TNK99" s="1"/>
      <c r="TNL99" s="1"/>
      <c r="TNM99" s="1"/>
      <c r="TNN99" s="1"/>
      <c r="TNO99" s="1"/>
      <c r="TNP99" s="1"/>
      <c r="TNQ99" s="1"/>
      <c r="TNR99" s="1"/>
      <c r="TNS99" s="1"/>
      <c r="TNT99" s="1"/>
      <c r="TNU99" s="1"/>
      <c r="TNV99" s="1"/>
      <c r="TNW99" s="1"/>
      <c r="TNX99" s="1"/>
      <c r="TNY99" s="1"/>
      <c r="TNZ99" s="1"/>
      <c r="TOA99" s="1"/>
      <c r="TOB99" s="1"/>
      <c r="TOC99" s="1"/>
      <c r="TOD99" s="1"/>
      <c r="TOE99" s="1"/>
      <c r="TOF99" s="1"/>
      <c r="TOG99" s="1"/>
      <c r="TOH99" s="1"/>
      <c r="TOI99" s="1"/>
      <c r="TOJ99" s="1"/>
      <c r="TOK99" s="1"/>
      <c r="TOL99" s="1"/>
      <c r="TOM99" s="1"/>
      <c r="TON99" s="1"/>
      <c r="TOO99" s="1"/>
      <c r="TOP99" s="1"/>
      <c r="TOQ99" s="1"/>
      <c r="TOR99" s="1"/>
      <c r="TOS99" s="1"/>
      <c r="TOT99" s="1"/>
      <c r="TOU99" s="1"/>
      <c r="TOV99" s="1"/>
      <c r="TOW99" s="1"/>
      <c r="TOX99" s="1"/>
      <c r="TOY99" s="1"/>
      <c r="TOZ99" s="1"/>
      <c r="TPA99" s="1"/>
      <c r="TPB99" s="1"/>
      <c r="TPC99" s="1"/>
      <c r="TPD99" s="1"/>
      <c r="TPE99" s="1"/>
      <c r="TPF99" s="1"/>
      <c r="TPG99" s="1"/>
      <c r="TPH99" s="1"/>
      <c r="TPI99" s="1"/>
      <c r="TPJ99" s="1"/>
      <c r="TPK99" s="1"/>
      <c r="TPL99" s="1"/>
      <c r="TPM99" s="1"/>
      <c r="TPN99" s="1"/>
      <c r="TPO99" s="1"/>
      <c r="TPP99" s="1"/>
      <c r="TPQ99" s="1"/>
      <c r="TPR99" s="1"/>
      <c r="TPS99" s="1"/>
      <c r="TPT99" s="1"/>
      <c r="TPU99" s="1"/>
      <c r="TPV99" s="1"/>
      <c r="TPW99" s="1"/>
      <c r="TPX99" s="1"/>
      <c r="TPY99" s="1"/>
      <c r="TPZ99" s="1"/>
      <c r="TQA99" s="1"/>
      <c r="TQB99" s="1"/>
      <c r="TQC99" s="1"/>
      <c r="TQD99" s="1"/>
      <c r="TQE99" s="1"/>
      <c r="TQF99" s="1"/>
      <c r="TQG99" s="1"/>
      <c r="TQH99" s="1"/>
      <c r="TQI99" s="1"/>
      <c r="TQJ99" s="1"/>
      <c r="TQK99" s="1"/>
      <c r="TQL99" s="1"/>
      <c r="TQM99" s="1"/>
      <c r="TQN99" s="1"/>
      <c r="TQO99" s="1"/>
      <c r="TQP99" s="1"/>
      <c r="TQQ99" s="1"/>
      <c r="TQR99" s="1"/>
      <c r="TQS99" s="1"/>
      <c r="TQT99" s="1"/>
      <c r="TQU99" s="1"/>
      <c r="TQV99" s="1"/>
      <c r="TQW99" s="1"/>
      <c r="TQX99" s="1"/>
      <c r="TQY99" s="1"/>
      <c r="TQZ99" s="1"/>
      <c r="TRA99" s="1"/>
      <c r="TRB99" s="1"/>
      <c r="TRC99" s="1"/>
      <c r="TRD99" s="1"/>
      <c r="TRE99" s="1"/>
      <c r="TRF99" s="1"/>
      <c r="TRG99" s="1"/>
      <c r="TRH99" s="1"/>
      <c r="TRI99" s="1"/>
      <c r="TRJ99" s="1"/>
      <c r="TRK99" s="1"/>
      <c r="TRL99" s="1"/>
      <c r="TRM99" s="1"/>
      <c r="TRN99" s="1"/>
      <c r="TRO99" s="1"/>
      <c r="TRP99" s="1"/>
      <c r="TRQ99" s="1"/>
      <c r="TRR99" s="1"/>
      <c r="TRS99" s="1"/>
      <c r="TRT99" s="1"/>
      <c r="TRU99" s="1"/>
      <c r="TRV99" s="1"/>
      <c r="TRW99" s="1"/>
      <c r="TRX99" s="1"/>
      <c r="TRY99" s="1"/>
      <c r="TRZ99" s="1"/>
      <c r="TSA99" s="1"/>
      <c r="TSB99" s="1"/>
      <c r="TSC99" s="1"/>
      <c r="TSD99" s="1"/>
      <c r="TSE99" s="1"/>
      <c r="TSF99" s="1"/>
      <c r="TSG99" s="1"/>
      <c r="TSH99" s="1"/>
      <c r="TSI99" s="1"/>
      <c r="TSJ99" s="1"/>
      <c r="TSK99" s="1"/>
      <c r="TSL99" s="1"/>
      <c r="TSM99" s="1"/>
      <c r="TSN99" s="1"/>
      <c r="TSO99" s="1"/>
      <c r="TSP99" s="1"/>
      <c r="TSQ99" s="1"/>
      <c r="TSR99" s="1"/>
      <c r="TSS99" s="1"/>
      <c r="TST99" s="1"/>
      <c r="TSU99" s="1"/>
      <c r="TSV99" s="1"/>
      <c r="TSW99" s="1"/>
      <c r="TSX99" s="1"/>
      <c r="TSY99" s="1"/>
      <c r="TSZ99" s="1"/>
      <c r="TTA99" s="1"/>
      <c r="TTB99" s="1"/>
      <c r="TTC99" s="1"/>
      <c r="TTD99" s="1"/>
      <c r="TTE99" s="1"/>
      <c r="TTF99" s="1"/>
      <c r="TTG99" s="1"/>
      <c r="TTH99" s="1"/>
      <c r="TTI99" s="1"/>
      <c r="TTJ99" s="1"/>
      <c r="TTK99" s="1"/>
      <c r="TTL99" s="1"/>
      <c r="TTM99" s="1"/>
      <c r="TTN99" s="1"/>
      <c r="TTO99" s="1"/>
      <c r="TTP99" s="1"/>
      <c r="TTQ99" s="1"/>
      <c r="TTR99" s="1"/>
      <c r="TTS99" s="1"/>
      <c r="TTT99" s="1"/>
      <c r="TTU99" s="1"/>
      <c r="TTV99" s="1"/>
      <c r="TTW99" s="1"/>
      <c r="TTX99" s="1"/>
      <c r="TTY99" s="1"/>
      <c r="TTZ99" s="1"/>
      <c r="TUA99" s="1"/>
      <c r="TUB99" s="1"/>
      <c r="TUC99" s="1"/>
      <c r="TUD99" s="1"/>
      <c r="TUE99" s="1"/>
      <c r="TUF99" s="1"/>
      <c r="TUG99" s="1"/>
      <c r="TUH99" s="1"/>
      <c r="TUI99" s="1"/>
      <c r="TUJ99" s="1"/>
      <c r="TUK99" s="1"/>
      <c r="TUL99" s="1"/>
      <c r="TUM99" s="1"/>
      <c r="TUN99" s="1"/>
      <c r="TUO99" s="1"/>
      <c r="TUP99" s="1"/>
      <c r="TUQ99" s="1"/>
      <c r="TUR99" s="1"/>
      <c r="TUS99" s="1"/>
      <c r="TUT99" s="1"/>
      <c r="TUU99" s="1"/>
      <c r="TUV99" s="1"/>
      <c r="TUW99" s="1"/>
      <c r="TUX99" s="1"/>
      <c r="TUY99" s="1"/>
      <c r="TUZ99" s="1"/>
      <c r="TVA99" s="1"/>
      <c r="TVB99" s="1"/>
      <c r="TVC99" s="1"/>
      <c r="TVD99" s="1"/>
      <c r="TVE99" s="1"/>
      <c r="TVF99" s="1"/>
      <c r="TVG99" s="1"/>
      <c r="TVH99" s="1"/>
      <c r="TVI99" s="1"/>
      <c r="TVJ99" s="1"/>
      <c r="TVK99" s="1"/>
      <c r="TVL99" s="1"/>
      <c r="TVM99" s="1"/>
      <c r="TVN99" s="1"/>
      <c r="TVO99" s="1"/>
      <c r="TVP99" s="1"/>
      <c r="TVQ99" s="1"/>
      <c r="TVR99" s="1"/>
      <c r="TVS99" s="1"/>
      <c r="TVT99" s="1"/>
      <c r="TVU99" s="1"/>
      <c r="TVV99" s="1"/>
      <c r="TVW99" s="1"/>
      <c r="TVX99" s="1"/>
      <c r="TVY99" s="1"/>
      <c r="TVZ99" s="1"/>
      <c r="TWA99" s="1"/>
      <c r="TWB99" s="1"/>
      <c r="TWC99" s="1"/>
      <c r="TWD99" s="1"/>
      <c r="TWE99" s="1"/>
      <c r="TWF99" s="1"/>
      <c r="TWG99" s="1"/>
      <c r="TWH99" s="1"/>
      <c r="TWI99" s="1"/>
      <c r="TWJ99" s="1"/>
      <c r="TWK99" s="1"/>
      <c r="TWL99" s="1"/>
      <c r="TWM99" s="1"/>
      <c r="TWN99" s="1"/>
      <c r="TWO99" s="1"/>
      <c r="TWP99" s="1"/>
      <c r="TWQ99" s="1"/>
      <c r="TWR99" s="1"/>
      <c r="TWS99" s="1"/>
      <c r="TWT99" s="1"/>
      <c r="TWU99" s="1"/>
      <c r="TWV99" s="1"/>
      <c r="TWW99" s="1"/>
      <c r="TWX99" s="1"/>
      <c r="TWY99" s="1"/>
      <c r="TWZ99" s="1"/>
      <c r="TXA99" s="1"/>
      <c r="TXB99" s="1"/>
      <c r="TXC99" s="1"/>
      <c r="TXD99" s="1"/>
      <c r="TXE99" s="1"/>
      <c r="TXF99" s="1"/>
      <c r="TXG99" s="1"/>
      <c r="TXH99" s="1"/>
      <c r="TXI99" s="1"/>
      <c r="TXJ99" s="1"/>
      <c r="TXK99" s="1"/>
      <c r="TXL99" s="1"/>
      <c r="TXM99" s="1"/>
      <c r="TXN99" s="1"/>
      <c r="TXO99" s="1"/>
      <c r="TXP99" s="1"/>
      <c r="TXQ99" s="1"/>
      <c r="TXR99" s="1"/>
      <c r="TXS99" s="1"/>
      <c r="TXT99" s="1"/>
      <c r="TXU99" s="1"/>
      <c r="TXV99" s="1"/>
      <c r="TXW99" s="1"/>
      <c r="TXX99" s="1"/>
      <c r="TXY99" s="1"/>
      <c r="TXZ99" s="1"/>
      <c r="TYA99" s="1"/>
      <c r="TYB99" s="1"/>
      <c r="TYC99" s="1"/>
      <c r="TYD99" s="1"/>
      <c r="TYE99" s="1"/>
      <c r="TYF99" s="1"/>
      <c r="TYG99" s="1"/>
      <c r="TYH99" s="1"/>
      <c r="TYI99" s="1"/>
      <c r="TYJ99" s="1"/>
      <c r="TYK99" s="1"/>
      <c r="TYL99" s="1"/>
      <c r="TYM99" s="1"/>
      <c r="TYN99" s="1"/>
      <c r="TYO99" s="1"/>
      <c r="TYP99" s="1"/>
      <c r="TYQ99" s="1"/>
      <c r="TYR99" s="1"/>
      <c r="TYS99" s="1"/>
      <c r="TYT99" s="1"/>
      <c r="TYU99" s="1"/>
      <c r="TYV99" s="1"/>
      <c r="TYW99" s="1"/>
      <c r="TYX99" s="1"/>
      <c r="TYY99" s="1"/>
      <c r="TYZ99" s="1"/>
      <c r="TZA99" s="1"/>
      <c r="TZB99" s="1"/>
      <c r="TZC99" s="1"/>
      <c r="TZD99" s="1"/>
      <c r="TZE99" s="1"/>
      <c r="TZF99" s="1"/>
      <c r="TZG99" s="1"/>
      <c r="TZH99" s="1"/>
      <c r="TZI99" s="1"/>
      <c r="TZJ99" s="1"/>
      <c r="TZK99" s="1"/>
      <c r="TZL99" s="1"/>
      <c r="TZM99" s="1"/>
      <c r="TZN99" s="1"/>
      <c r="TZO99" s="1"/>
      <c r="TZP99" s="1"/>
      <c r="TZQ99" s="1"/>
      <c r="TZR99" s="1"/>
      <c r="TZS99" s="1"/>
      <c r="TZT99" s="1"/>
      <c r="TZU99" s="1"/>
      <c r="TZV99" s="1"/>
      <c r="TZW99" s="1"/>
      <c r="TZX99" s="1"/>
      <c r="TZY99" s="1"/>
      <c r="TZZ99" s="1"/>
      <c r="UAA99" s="1"/>
      <c r="UAB99" s="1"/>
      <c r="UAC99" s="1"/>
      <c r="UAD99" s="1"/>
      <c r="UAE99" s="1"/>
      <c r="UAF99" s="1"/>
      <c r="UAG99" s="1"/>
      <c r="UAH99" s="1"/>
      <c r="UAI99" s="1"/>
      <c r="UAJ99" s="1"/>
      <c r="UAK99" s="1"/>
      <c r="UAL99" s="1"/>
      <c r="UAM99" s="1"/>
      <c r="UAN99" s="1"/>
      <c r="UAO99" s="1"/>
      <c r="UAP99" s="1"/>
      <c r="UAQ99" s="1"/>
      <c r="UAR99" s="1"/>
      <c r="UAS99" s="1"/>
      <c r="UAT99" s="1"/>
      <c r="UAU99" s="1"/>
      <c r="UAV99" s="1"/>
      <c r="UAW99" s="1"/>
      <c r="UAX99" s="1"/>
      <c r="UAY99" s="1"/>
      <c r="UAZ99" s="1"/>
      <c r="UBA99" s="1"/>
      <c r="UBB99" s="1"/>
      <c r="UBC99" s="1"/>
      <c r="UBD99" s="1"/>
      <c r="UBE99" s="1"/>
      <c r="UBF99" s="1"/>
      <c r="UBG99" s="1"/>
      <c r="UBH99" s="1"/>
      <c r="UBI99" s="1"/>
      <c r="UBJ99" s="1"/>
      <c r="UBK99" s="1"/>
      <c r="UBL99" s="1"/>
      <c r="UBM99" s="1"/>
      <c r="UBN99" s="1"/>
      <c r="UBO99" s="1"/>
      <c r="UBP99" s="1"/>
      <c r="UBQ99" s="1"/>
      <c r="UBR99" s="1"/>
      <c r="UBS99" s="1"/>
      <c r="UBT99" s="1"/>
      <c r="UBU99" s="1"/>
      <c r="UBV99" s="1"/>
      <c r="UBW99" s="1"/>
      <c r="UBX99" s="1"/>
      <c r="UBY99" s="1"/>
      <c r="UBZ99" s="1"/>
      <c r="UCA99" s="1"/>
      <c r="UCB99" s="1"/>
      <c r="UCC99" s="1"/>
      <c r="UCD99" s="1"/>
      <c r="UCE99" s="1"/>
      <c r="UCF99" s="1"/>
      <c r="UCG99" s="1"/>
      <c r="UCH99" s="1"/>
      <c r="UCI99" s="1"/>
      <c r="UCJ99" s="1"/>
      <c r="UCK99" s="1"/>
      <c r="UCL99" s="1"/>
      <c r="UCM99" s="1"/>
      <c r="UCN99" s="1"/>
      <c r="UCO99" s="1"/>
      <c r="UCP99" s="1"/>
      <c r="UCQ99" s="1"/>
      <c r="UCR99" s="1"/>
      <c r="UCS99" s="1"/>
      <c r="UCT99" s="1"/>
      <c r="UCU99" s="1"/>
      <c r="UCV99" s="1"/>
      <c r="UCW99" s="1"/>
      <c r="UCX99" s="1"/>
      <c r="UCY99" s="1"/>
      <c r="UCZ99" s="1"/>
      <c r="UDA99" s="1"/>
      <c r="UDB99" s="1"/>
      <c r="UDC99" s="1"/>
      <c r="UDD99" s="1"/>
      <c r="UDE99" s="1"/>
      <c r="UDF99" s="1"/>
      <c r="UDG99" s="1"/>
      <c r="UDH99" s="1"/>
      <c r="UDI99" s="1"/>
      <c r="UDJ99" s="1"/>
      <c r="UDK99" s="1"/>
      <c r="UDL99" s="1"/>
      <c r="UDM99" s="1"/>
      <c r="UDN99" s="1"/>
      <c r="UDO99" s="1"/>
      <c r="UDP99" s="1"/>
      <c r="UDQ99" s="1"/>
      <c r="UDR99" s="1"/>
      <c r="UDS99" s="1"/>
      <c r="UDT99" s="1"/>
      <c r="UDU99" s="1"/>
      <c r="UDV99" s="1"/>
      <c r="UDW99" s="1"/>
      <c r="UDX99" s="1"/>
      <c r="UDY99" s="1"/>
      <c r="UDZ99" s="1"/>
      <c r="UEA99" s="1"/>
      <c r="UEB99" s="1"/>
      <c r="UEC99" s="1"/>
      <c r="UED99" s="1"/>
      <c r="UEE99" s="1"/>
      <c r="UEF99" s="1"/>
      <c r="UEG99" s="1"/>
      <c r="UEH99" s="1"/>
      <c r="UEI99" s="1"/>
      <c r="UEJ99" s="1"/>
      <c r="UEK99" s="1"/>
      <c r="UEL99" s="1"/>
      <c r="UEM99" s="1"/>
      <c r="UEN99" s="1"/>
      <c r="UEO99" s="1"/>
      <c r="UEP99" s="1"/>
      <c r="UEQ99" s="1"/>
      <c r="UER99" s="1"/>
      <c r="UES99" s="1"/>
      <c r="UET99" s="1"/>
      <c r="UEU99" s="1"/>
      <c r="UEV99" s="1"/>
      <c r="UEW99" s="1"/>
      <c r="UEX99" s="1"/>
      <c r="UEY99" s="1"/>
      <c r="UEZ99" s="1"/>
      <c r="UFA99" s="1"/>
      <c r="UFB99" s="1"/>
      <c r="UFC99" s="1"/>
      <c r="UFD99" s="1"/>
      <c r="UFE99" s="1"/>
      <c r="UFF99" s="1"/>
      <c r="UFG99" s="1"/>
      <c r="UFH99" s="1"/>
      <c r="UFI99" s="1"/>
      <c r="UFJ99" s="1"/>
      <c r="UFK99" s="1"/>
      <c r="UFL99" s="1"/>
      <c r="UFM99" s="1"/>
      <c r="UFN99" s="1"/>
      <c r="UFO99" s="1"/>
      <c r="UFP99" s="1"/>
      <c r="UFQ99" s="1"/>
      <c r="UFR99" s="1"/>
      <c r="UFS99" s="1"/>
      <c r="UFT99" s="1"/>
      <c r="UFU99" s="1"/>
      <c r="UFV99" s="1"/>
      <c r="UFW99" s="1"/>
      <c r="UFX99" s="1"/>
      <c r="UFY99" s="1"/>
      <c r="UFZ99" s="1"/>
      <c r="UGA99" s="1"/>
      <c r="UGB99" s="1"/>
      <c r="UGC99" s="1"/>
      <c r="UGD99" s="1"/>
      <c r="UGE99" s="1"/>
      <c r="UGF99" s="1"/>
      <c r="UGG99" s="1"/>
      <c r="UGH99" s="1"/>
      <c r="UGI99" s="1"/>
      <c r="UGJ99" s="1"/>
      <c r="UGK99" s="1"/>
      <c r="UGL99" s="1"/>
      <c r="UGM99" s="1"/>
      <c r="UGN99" s="1"/>
      <c r="UGO99" s="1"/>
      <c r="UGP99" s="1"/>
      <c r="UGQ99" s="1"/>
      <c r="UGR99" s="1"/>
      <c r="UGS99" s="1"/>
      <c r="UGT99" s="1"/>
      <c r="UGU99" s="1"/>
      <c r="UGV99" s="1"/>
      <c r="UGW99" s="1"/>
      <c r="UGX99" s="1"/>
      <c r="UGY99" s="1"/>
      <c r="UGZ99" s="1"/>
      <c r="UHA99" s="1"/>
      <c r="UHB99" s="1"/>
      <c r="UHC99" s="1"/>
      <c r="UHD99" s="1"/>
      <c r="UHE99" s="1"/>
      <c r="UHF99" s="1"/>
      <c r="UHG99" s="1"/>
      <c r="UHH99" s="1"/>
      <c r="UHI99" s="1"/>
      <c r="UHJ99" s="1"/>
      <c r="UHK99" s="1"/>
      <c r="UHL99" s="1"/>
      <c r="UHM99" s="1"/>
      <c r="UHN99" s="1"/>
      <c r="UHO99" s="1"/>
      <c r="UHP99" s="1"/>
      <c r="UHQ99" s="1"/>
      <c r="UHR99" s="1"/>
      <c r="UHS99" s="1"/>
      <c r="UHT99" s="1"/>
      <c r="UHU99" s="1"/>
      <c r="UHV99" s="1"/>
      <c r="UHW99" s="1"/>
      <c r="UHX99" s="1"/>
      <c r="UHY99" s="1"/>
      <c r="UHZ99" s="1"/>
      <c r="UIA99" s="1"/>
      <c r="UIB99" s="1"/>
      <c r="UIC99" s="1"/>
      <c r="UID99" s="1"/>
      <c r="UIE99" s="1"/>
      <c r="UIF99" s="1"/>
      <c r="UIG99" s="1"/>
      <c r="UIH99" s="1"/>
      <c r="UII99" s="1"/>
      <c r="UIJ99" s="1"/>
      <c r="UIK99" s="1"/>
      <c r="UIL99" s="1"/>
      <c r="UIM99" s="1"/>
      <c r="UIN99" s="1"/>
      <c r="UIO99" s="1"/>
      <c r="UIP99" s="1"/>
      <c r="UIQ99" s="1"/>
      <c r="UIR99" s="1"/>
      <c r="UIS99" s="1"/>
      <c r="UIT99" s="1"/>
      <c r="UIU99" s="1"/>
      <c r="UIV99" s="1"/>
      <c r="UIW99" s="1"/>
      <c r="UIX99" s="1"/>
      <c r="UIY99" s="1"/>
      <c r="UIZ99" s="1"/>
      <c r="UJA99" s="1"/>
      <c r="UJB99" s="1"/>
      <c r="UJC99" s="1"/>
      <c r="UJD99" s="1"/>
      <c r="UJE99" s="1"/>
      <c r="UJF99" s="1"/>
      <c r="UJG99" s="1"/>
      <c r="UJH99" s="1"/>
      <c r="UJI99" s="1"/>
      <c r="UJJ99" s="1"/>
      <c r="UJK99" s="1"/>
      <c r="UJL99" s="1"/>
      <c r="UJM99" s="1"/>
      <c r="UJN99" s="1"/>
      <c r="UJO99" s="1"/>
      <c r="UJP99" s="1"/>
      <c r="UJQ99" s="1"/>
      <c r="UJR99" s="1"/>
      <c r="UJS99" s="1"/>
      <c r="UJT99" s="1"/>
      <c r="UJU99" s="1"/>
      <c r="UJV99" s="1"/>
      <c r="UJW99" s="1"/>
      <c r="UJX99" s="1"/>
      <c r="UJY99" s="1"/>
      <c r="UJZ99" s="1"/>
      <c r="UKA99" s="1"/>
      <c r="UKB99" s="1"/>
      <c r="UKC99" s="1"/>
      <c r="UKD99" s="1"/>
      <c r="UKE99" s="1"/>
      <c r="UKF99" s="1"/>
      <c r="UKG99" s="1"/>
      <c r="UKH99" s="1"/>
      <c r="UKI99" s="1"/>
      <c r="UKJ99" s="1"/>
      <c r="UKK99" s="1"/>
      <c r="UKL99" s="1"/>
      <c r="UKM99" s="1"/>
      <c r="UKN99" s="1"/>
      <c r="UKO99" s="1"/>
      <c r="UKP99" s="1"/>
      <c r="UKQ99" s="1"/>
      <c r="UKR99" s="1"/>
      <c r="UKS99" s="1"/>
      <c r="UKT99" s="1"/>
      <c r="UKU99" s="1"/>
      <c r="UKV99" s="1"/>
      <c r="UKW99" s="1"/>
      <c r="UKX99" s="1"/>
      <c r="UKY99" s="1"/>
      <c r="UKZ99" s="1"/>
      <c r="ULA99" s="1"/>
      <c r="ULB99" s="1"/>
      <c r="ULC99" s="1"/>
      <c r="ULD99" s="1"/>
      <c r="ULE99" s="1"/>
      <c r="ULF99" s="1"/>
      <c r="ULG99" s="1"/>
      <c r="ULH99" s="1"/>
      <c r="ULI99" s="1"/>
      <c r="ULJ99" s="1"/>
      <c r="ULK99" s="1"/>
      <c r="ULL99" s="1"/>
      <c r="ULM99" s="1"/>
      <c r="ULN99" s="1"/>
      <c r="ULO99" s="1"/>
      <c r="ULP99" s="1"/>
      <c r="ULQ99" s="1"/>
      <c r="ULR99" s="1"/>
      <c r="ULS99" s="1"/>
      <c r="ULT99" s="1"/>
      <c r="ULU99" s="1"/>
      <c r="ULV99" s="1"/>
      <c r="ULW99" s="1"/>
      <c r="ULX99" s="1"/>
      <c r="ULY99" s="1"/>
      <c r="ULZ99" s="1"/>
      <c r="UMA99" s="1"/>
      <c r="UMB99" s="1"/>
      <c r="UMC99" s="1"/>
      <c r="UMD99" s="1"/>
      <c r="UME99" s="1"/>
      <c r="UMF99" s="1"/>
      <c r="UMG99" s="1"/>
      <c r="UMH99" s="1"/>
      <c r="UMI99" s="1"/>
      <c r="UMJ99" s="1"/>
      <c r="UMK99" s="1"/>
      <c r="UML99" s="1"/>
      <c r="UMM99" s="1"/>
      <c r="UMN99" s="1"/>
      <c r="UMO99" s="1"/>
      <c r="UMP99" s="1"/>
      <c r="UMQ99" s="1"/>
      <c r="UMR99" s="1"/>
      <c r="UMS99" s="1"/>
      <c r="UMT99" s="1"/>
      <c r="UMU99" s="1"/>
      <c r="UMV99" s="1"/>
      <c r="UMW99" s="1"/>
      <c r="UMX99" s="1"/>
      <c r="UMY99" s="1"/>
      <c r="UMZ99" s="1"/>
      <c r="UNA99" s="1"/>
      <c r="UNB99" s="1"/>
      <c r="UNC99" s="1"/>
      <c r="UND99" s="1"/>
      <c r="UNE99" s="1"/>
      <c r="UNF99" s="1"/>
      <c r="UNG99" s="1"/>
      <c r="UNH99" s="1"/>
      <c r="UNI99" s="1"/>
      <c r="UNJ99" s="1"/>
      <c r="UNK99" s="1"/>
      <c r="UNL99" s="1"/>
      <c r="UNM99" s="1"/>
      <c r="UNN99" s="1"/>
      <c r="UNO99" s="1"/>
      <c r="UNP99" s="1"/>
      <c r="UNQ99" s="1"/>
      <c r="UNR99" s="1"/>
      <c r="UNS99" s="1"/>
      <c r="UNT99" s="1"/>
      <c r="UNU99" s="1"/>
      <c r="UNV99" s="1"/>
      <c r="UNW99" s="1"/>
      <c r="UNX99" s="1"/>
      <c r="UNY99" s="1"/>
      <c r="UNZ99" s="1"/>
      <c r="UOA99" s="1"/>
      <c r="UOB99" s="1"/>
      <c r="UOC99" s="1"/>
      <c r="UOD99" s="1"/>
      <c r="UOE99" s="1"/>
      <c r="UOF99" s="1"/>
      <c r="UOG99" s="1"/>
      <c r="UOH99" s="1"/>
      <c r="UOI99" s="1"/>
      <c r="UOJ99" s="1"/>
      <c r="UOK99" s="1"/>
      <c r="UOL99" s="1"/>
      <c r="UOM99" s="1"/>
      <c r="UON99" s="1"/>
      <c r="UOO99" s="1"/>
      <c r="UOP99" s="1"/>
      <c r="UOQ99" s="1"/>
      <c r="UOR99" s="1"/>
      <c r="UOS99" s="1"/>
      <c r="UOT99" s="1"/>
      <c r="UOU99" s="1"/>
      <c r="UOV99" s="1"/>
      <c r="UOW99" s="1"/>
      <c r="UOX99" s="1"/>
      <c r="UOY99" s="1"/>
      <c r="UOZ99" s="1"/>
      <c r="UPA99" s="1"/>
      <c r="UPB99" s="1"/>
      <c r="UPC99" s="1"/>
      <c r="UPD99" s="1"/>
      <c r="UPE99" s="1"/>
      <c r="UPF99" s="1"/>
      <c r="UPG99" s="1"/>
      <c r="UPH99" s="1"/>
      <c r="UPI99" s="1"/>
      <c r="UPJ99" s="1"/>
      <c r="UPK99" s="1"/>
      <c r="UPL99" s="1"/>
      <c r="UPM99" s="1"/>
      <c r="UPN99" s="1"/>
      <c r="UPO99" s="1"/>
      <c r="UPP99" s="1"/>
      <c r="UPQ99" s="1"/>
      <c r="UPR99" s="1"/>
      <c r="UPS99" s="1"/>
      <c r="UPT99" s="1"/>
      <c r="UPU99" s="1"/>
      <c r="UPV99" s="1"/>
      <c r="UPW99" s="1"/>
      <c r="UPX99" s="1"/>
      <c r="UPY99" s="1"/>
      <c r="UPZ99" s="1"/>
      <c r="UQA99" s="1"/>
      <c r="UQB99" s="1"/>
      <c r="UQC99" s="1"/>
      <c r="UQD99" s="1"/>
      <c r="UQE99" s="1"/>
      <c r="UQF99" s="1"/>
      <c r="UQG99" s="1"/>
      <c r="UQH99" s="1"/>
      <c r="UQI99" s="1"/>
      <c r="UQJ99" s="1"/>
      <c r="UQK99" s="1"/>
      <c r="UQL99" s="1"/>
      <c r="UQM99" s="1"/>
      <c r="UQN99" s="1"/>
      <c r="UQO99" s="1"/>
      <c r="UQP99" s="1"/>
      <c r="UQQ99" s="1"/>
      <c r="UQR99" s="1"/>
      <c r="UQS99" s="1"/>
      <c r="UQT99" s="1"/>
      <c r="UQU99" s="1"/>
      <c r="UQV99" s="1"/>
      <c r="UQW99" s="1"/>
      <c r="UQX99" s="1"/>
      <c r="UQY99" s="1"/>
      <c r="UQZ99" s="1"/>
      <c r="URA99" s="1"/>
      <c r="URB99" s="1"/>
      <c r="URC99" s="1"/>
      <c r="URD99" s="1"/>
      <c r="URE99" s="1"/>
      <c r="URF99" s="1"/>
      <c r="URG99" s="1"/>
      <c r="URH99" s="1"/>
      <c r="URI99" s="1"/>
      <c r="URJ99" s="1"/>
      <c r="URK99" s="1"/>
      <c r="URL99" s="1"/>
      <c r="URM99" s="1"/>
      <c r="URN99" s="1"/>
      <c r="URO99" s="1"/>
      <c r="URP99" s="1"/>
      <c r="URQ99" s="1"/>
      <c r="URR99" s="1"/>
      <c r="URS99" s="1"/>
      <c r="URT99" s="1"/>
      <c r="URU99" s="1"/>
      <c r="URV99" s="1"/>
      <c r="URW99" s="1"/>
      <c r="URX99" s="1"/>
      <c r="URY99" s="1"/>
      <c r="URZ99" s="1"/>
      <c r="USA99" s="1"/>
      <c r="USB99" s="1"/>
      <c r="USC99" s="1"/>
      <c r="USD99" s="1"/>
      <c r="USE99" s="1"/>
      <c r="USF99" s="1"/>
      <c r="USG99" s="1"/>
      <c r="USH99" s="1"/>
      <c r="USI99" s="1"/>
      <c r="USJ99" s="1"/>
      <c r="USK99" s="1"/>
      <c r="USL99" s="1"/>
      <c r="USM99" s="1"/>
      <c r="USN99" s="1"/>
      <c r="USO99" s="1"/>
      <c r="USP99" s="1"/>
      <c r="USQ99" s="1"/>
      <c r="USR99" s="1"/>
      <c r="USS99" s="1"/>
      <c r="UST99" s="1"/>
      <c r="USU99" s="1"/>
      <c r="USV99" s="1"/>
      <c r="USW99" s="1"/>
      <c r="USX99" s="1"/>
      <c r="USY99" s="1"/>
      <c r="USZ99" s="1"/>
      <c r="UTA99" s="1"/>
      <c r="UTB99" s="1"/>
      <c r="UTC99" s="1"/>
      <c r="UTD99" s="1"/>
      <c r="UTE99" s="1"/>
      <c r="UTF99" s="1"/>
      <c r="UTG99" s="1"/>
      <c r="UTH99" s="1"/>
      <c r="UTI99" s="1"/>
      <c r="UTJ99" s="1"/>
      <c r="UTK99" s="1"/>
      <c r="UTL99" s="1"/>
      <c r="UTM99" s="1"/>
      <c r="UTN99" s="1"/>
      <c r="UTO99" s="1"/>
      <c r="UTP99" s="1"/>
      <c r="UTQ99" s="1"/>
      <c r="UTR99" s="1"/>
      <c r="UTS99" s="1"/>
      <c r="UTT99" s="1"/>
      <c r="UTU99" s="1"/>
      <c r="UTV99" s="1"/>
      <c r="UTW99" s="1"/>
      <c r="UTX99" s="1"/>
      <c r="UTY99" s="1"/>
      <c r="UTZ99" s="1"/>
      <c r="UUA99" s="1"/>
      <c r="UUB99" s="1"/>
      <c r="UUC99" s="1"/>
      <c r="UUD99" s="1"/>
      <c r="UUE99" s="1"/>
      <c r="UUF99" s="1"/>
      <c r="UUG99" s="1"/>
      <c r="UUH99" s="1"/>
      <c r="UUI99" s="1"/>
      <c r="UUJ99" s="1"/>
      <c r="UUK99" s="1"/>
      <c r="UUL99" s="1"/>
      <c r="UUM99" s="1"/>
      <c r="UUN99" s="1"/>
      <c r="UUO99" s="1"/>
      <c r="UUP99" s="1"/>
      <c r="UUQ99" s="1"/>
      <c r="UUR99" s="1"/>
      <c r="UUS99" s="1"/>
      <c r="UUT99" s="1"/>
      <c r="UUU99" s="1"/>
      <c r="UUV99" s="1"/>
      <c r="UUW99" s="1"/>
      <c r="UUX99" s="1"/>
      <c r="UUY99" s="1"/>
      <c r="UUZ99" s="1"/>
      <c r="UVA99" s="1"/>
      <c r="UVB99" s="1"/>
      <c r="UVC99" s="1"/>
      <c r="UVD99" s="1"/>
      <c r="UVE99" s="1"/>
      <c r="UVF99" s="1"/>
      <c r="UVG99" s="1"/>
      <c r="UVH99" s="1"/>
      <c r="UVI99" s="1"/>
      <c r="UVJ99" s="1"/>
      <c r="UVK99" s="1"/>
      <c r="UVL99" s="1"/>
      <c r="UVM99" s="1"/>
      <c r="UVN99" s="1"/>
      <c r="UVO99" s="1"/>
      <c r="UVP99" s="1"/>
      <c r="UVQ99" s="1"/>
      <c r="UVR99" s="1"/>
      <c r="UVS99" s="1"/>
      <c r="UVT99" s="1"/>
      <c r="UVU99" s="1"/>
      <c r="UVV99" s="1"/>
      <c r="UVW99" s="1"/>
      <c r="UVX99" s="1"/>
      <c r="UVY99" s="1"/>
      <c r="UVZ99" s="1"/>
      <c r="UWA99" s="1"/>
      <c r="UWB99" s="1"/>
      <c r="UWC99" s="1"/>
      <c r="UWD99" s="1"/>
      <c r="UWE99" s="1"/>
      <c r="UWF99" s="1"/>
      <c r="UWG99" s="1"/>
      <c r="UWH99" s="1"/>
      <c r="UWI99" s="1"/>
      <c r="UWJ99" s="1"/>
      <c r="UWK99" s="1"/>
      <c r="UWL99" s="1"/>
      <c r="UWM99" s="1"/>
      <c r="UWN99" s="1"/>
      <c r="UWO99" s="1"/>
      <c r="UWP99" s="1"/>
      <c r="UWQ99" s="1"/>
      <c r="UWR99" s="1"/>
      <c r="UWS99" s="1"/>
      <c r="UWT99" s="1"/>
      <c r="UWU99" s="1"/>
      <c r="UWV99" s="1"/>
      <c r="UWW99" s="1"/>
      <c r="UWX99" s="1"/>
      <c r="UWY99" s="1"/>
      <c r="UWZ99" s="1"/>
      <c r="UXA99" s="1"/>
      <c r="UXB99" s="1"/>
      <c r="UXC99" s="1"/>
      <c r="UXD99" s="1"/>
      <c r="UXE99" s="1"/>
      <c r="UXF99" s="1"/>
      <c r="UXG99" s="1"/>
      <c r="UXH99" s="1"/>
      <c r="UXI99" s="1"/>
      <c r="UXJ99" s="1"/>
      <c r="UXK99" s="1"/>
      <c r="UXL99" s="1"/>
      <c r="UXM99" s="1"/>
      <c r="UXN99" s="1"/>
      <c r="UXO99" s="1"/>
      <c r="UXP99" s="1"/>
      <c r="UXQ99" s="1"/>
      <c r="UXR99" s="1"/>
      <c r="UXS99" s="1"/>
      <c r="UXT99" s="1"/>
      <c r="UXU99" s="1"/>
      <c r="UXV99" s="1"/>
      <c r="UXW99" s="1"/>
      <c r="UXX99" s="1"/>
      <c r="UXY99" s="1"/>
      <c r="UXZ99" s="1"/>
      <c r="UYA99" s="1"/>
      <c r="UYB99" s="1"/>
      <c r="UYC99" s="1"/>
      <c r="UYD99" s="1"/>
      <c r="UYE99" s="1"/>
      <c r="UYF99" s="1"/>
      <c r="UYG99" s="1"/>
      <c r="UYH99" s="1"/>
      <c r="UYI99" s="1"/>
      <c r="UYJ99" s="1"/>
      <c r="UYK99" s="1"/>
      <c r="UYL99" s="1"/>
      <c r="UYM99" s="1"/>
      <c r="UYN99" s="1"/>
      <c r="UYO99" s="1"/>
      <c r="UYP99" s="1"/>
      <c r="UYQ99" s="1"/>
      <c r="UYR99" s="1"/>
      <c r="UYS99" s="1"/>
      <c r="UYT99" s="1"/>
      <c r="UYU99" s="1"/>
      <c r="UYV99" s="1"/>
      <c r="UYW99" s="1"/>
      <c r="UYX99" s="1"/>
      <c r="UYY99" s="1"/>
      <c r="UYZ99" s="1"/>
      <c r="UZA99" s="1"/>
      <c r="UZB99" s="1"/>
      <c r="UZC99" s="1"/>
      <c r="UZD99" s="1"/>
      <c r="UZE99" s="1"/>
      <c r="UZF99" s="1"/>
      <c r="UZG99" s="1"/>
      <c r="UZH99" s="1"/>
      <c r="UZI99" s="1"/>
      <c r="UZJ99" s="1"/>
      <c r="UZK99" s="1"/>
      <c r="UZL99" s="1"/>
      <c r="UZM99" s="1"/>
      <c r="UZN99" s="1"/>
      <c r="UZO99" s="1"/>
      <c r="UZP99" s="1"/>
      <c r="UZQ99" s="1"/>
      <c r="UZR99" s="1"/>
      <c r="UZS99" s="1"/>
      <c r="UZT99" s="1"/>
      <c r="UZU99" s="1"/>
      <c r="UZV99" s="1"/>
      <c r="UZW99" s="1"/>
      <c r="UZX99" s="1"/>
      <c r="UZY99" s="1"/>
      <c r="UZZ99" s="1"/>
      <c r="VAA99" s="1"/>
      <c r="VAB99" s="1"/>
      <c r="VAC99" s="1"/>
      <c r="VAD99" s="1"/>
      <c r="VAE99" s="1"/>
      <c r="VAF99" s="1"/>
      <c r="VAG99" s="1"/>
      <c r="VAH99" s="1"/>
      <c r="VAI99" s="1"/>
      <c r="VAJ99" s="1"/>
      <c r="VAK99" s="1"/>
      <c r="VAL99" s="1"/>
      <c r="VAM99" s="1"/>
      <c r="VAN99" s="1"/>
      <c r="VAO99" s="1"/>
      <c r="VAP99" s="1"/>
      <c r="VAQ99" s="1"/>
      <c r="VAR99" s="1"/>
      <c r="VAS99" s="1"/>
      <c r="VAT99" s="1"/>
      <c r="VAU99" s="1"/>
      <c r="VAV99" s="1"/>
      <c r="VAW99" s="1"/>
      <c r="VAX99" s="1"/>
      <c r="VAY99" s="1"/>
      <c r="VAZ99" s="1"/>
      <c r="VBA99" s="1"/>
      <c r="VBB99" s="1"/>
      <c r="VBC99" s="1"/>
      <c r="VBD99" s="1"/>
      <c r="VBE99" s="1"/>
      <c r="VBF99" s="1"/>
      <c r="VBG99" s="1"/>
      <c r="VBH99" s="1"/>
      <c r="VBI99" s="1"/>
      <c r="VBJ99" s="1"/>
      <c r="VBK99" s="1"/>
      <c r="VBL99" s="1"/>
      <c r="VBM99" s="1"/>
      <c r="VBN99" s="1"/>
      <c r="VBO99" s="1"/>
      <c r="VBP99" s="1"/>
      <c r="VBQ99" s="1"/>
      <c r="VBR99" s="1"/>
      <c r="VBS99" s="1"/>
      <c r="VBT99" s="1"/>
      <c r="VBU99" s="1"/>
      <c r="VBV99" s="1"/>
      <c r="VBW99" s="1"/>
      <c r="VBX99" s="1"/>
      <c r="VBY99" s="1"/>
      <c r="VBZ99" s="1"/>
      <c r="VCA99" s="1"/>
      <c r="VCB99" s="1"/>
      <c r="VCC99" s="1"/>
      <c r="VCD99" s="1"/>
      <c r="VCE99" s="1"/>
      <c r="VCF99" s="1"/>
      <c r="VCG99" s="1"/>
      <c r="VCH99" s="1"/>
      <c r="VCI99" s="1"/>
      <c r="VCJ99" s="1"/>
      <c r="VCK99" s="1"/>
      <c r="VCL99" s="1"/>
      <c r="VCM99" s="1"/>
      <c r="VCN99" s="1"/>
      <c r="VCO99" s="1"/>
      <c r="VCP99" s="1"/>
      <c r="VCQ99" s="1"/>
      <c r="VCR99" s="1"/>
      <c r="VCS99" s="1"/>
      <c r="VCT99" s="1"/>
      <c r="VCU99" s="1"/>
      <c r="VCV99" s="1"/>
      <c r="VCW99" s="1"/>
      <c r="VCX99" s="1"/>
      <c r="VCY99" s="1"/>
      <c r="VCZ99" s="1"/>
      <c r="VDA99" s="1"/>
      <c r="VDB99" s="1"/>
      <c r="VDC99" s="1"/>
      <c r="VDD99" s="1"/>
      <c r="VDE99" s="1"/>
      <c r="VDF99" s="1"/>
      <c r="VDG99" s="1"/>
      <c r="VDH99" s="1"/>
      <c r="VDI99" s="1"/>
      <c r="VDJ99" s="1"/>
      <c r="VDK99" s="1"/>
      <c r="VDL99" s="1"/>
      <c r="VDM99" s="1"/>
      <c r="VDN99" s="1"/>
      <c r="VDO99" s="1"/>
      <c r="VDP99" s="1"/>
      <c r="VDQ99" s="1"/>
      <c r="VDR99" s="1"/>
      <c r="VDS99" s="1"/>
      <c r="VDT99" s="1"/>
      <c r="VDU99" s="1"/>
      <c r="VDV99" s="1"/>
      <c r="VDW99" s="1"/>
      <c r="VDX99" s="1"/>
      <c r="VDY99" s="1"/>
      <c r="VDZ99" s="1"/>
      <c r="VEA99" s="1"/>
      <c r="VEB99" s="1"/>
      <c r="VEC99" s="1"/>
      <c r="VED99" s="1"/>
      <c r="VEE99" s="1"/>
      <c r="VEF99" s="1"/>
      <c r="VEG99" s="1"/>
      <c r="VEH99" s="1"/>
      <c r="VEI99" s="1"/>
      <c r="VEJ99" s="1"/>
      <c r="VEK99" s="1"/>
      <c r="VEL99" s="1"/>
      <c r="VEM99" s="1"/>
      <c r="VEN99" s="1"/>
      <c r="VEO99" s="1"/>
      <c r="VEP99" s="1"/>
      <c r="VEQ99" s="1"/>
      <c r="VER99" s="1"/>
      <c r="VES99" s="1"/>
      <c r="VET99" s="1"/>
      <c r="VEU99" s="1"/>
      <c r="VEV99" s="1"/>
      <c r="VEW99" s="1"/>
      <c r="VEX99" s="1"/>
      <c r="VEY99" s="1"/>
      <c r="VEZ99" s="1"/>
      <c r="VFA99" s="1"/>
      <c r="VFB99" s="1"/>
      <c r="VFC99" s="1"/>
      <c r="VFD99" s="1"/>
      <c r="VFE99" s="1"/>
      <c r="VFF99" s="1"/>
      <c r="VFG99" s="1"/>
      <c r="VFH99" s="1"/>
      <c r="VFI99" s="1"/>
      <c r="VFJ99" s="1"/>
      <c r="VFK99" s="1"/>
      <c r="VFL99" s="1"/>
      <c r="VFM99" s="1"/>
      <c r="VFN99" s="1"/>
      <c r="VFO99" s="1"/>
      <c r="VFP99" s="1"/>
      <c r="VFQ99" s="1"/>
      <c r="VFR99" s="1"/>
      <c r="VFS99" s="1"/>
      <c r="VFT99" s="1"/>
      <c r="VFU99" s="1"/>
      <c r="VFV99" s="1"/>
      <c r="VFW99" s="1"/>
      <c r="VFX99" s="1"/>
      <c r="VFY99" s="1"/>
      <c r="VFZ99" s="1"/>
      <c r="VGA99" s="1"/>
      <c r="VGB99" s="1"/>
      <c r="VGC99" s="1"/>
      <c r="VGD99" s="1"/>
      <c r="VGE99" s="1"/>
      <c r="VGF99" s="1"/>
      <c r="VGG99" s="1"/>
      <c r="VGH99" s="1"/>
      <c r="VGI99" s="1"/>
      <c r="VGJ99" s="1"/>
      <c r="VGK99" s="1"/>
      <c r="VGL99" s="1"/>
      <c r="VGM99" s="1"/>
      <c r="VGN99" s="1"/>
      <c r="VGO99" s="1"/>
      <c r="VGP99" s="1"/>
      <c r="VGQ99" s="1"/>
      <c r="VGR99" s="1"/>
      <c r="VGS99" s="1"/>
      <c r="VGT99" s="1"/>
      <c r="VGU99" s="1"/>
      <c r="VGV99" s="1"/>
      <c r="VGW99" s="1"/>
      <c r="VGX99" s="1"/>
      <c r="VGY99" s="1"/>
      <c r="VGZ99" s="1"/>
      <c r="VHA99" s="1"/>
      <c r="VHB99" s="1"/>
      <c r="VHC99" s="1"/>
      <c r="VHD99" s="1"/>
      <c r="VHE99" s="1"/>
      <c r="VHF99" s="1"/>
      <c r="VHG99" s="1"/>
      <c r="VHH99" s="1"/>
      <c r="VHI99" s="1"/>
      <c r="VHJ99" s="1"/>
      <c r="VHK99" s="1"/>
      <c r="VHL99" s="1"/>
      <c r="VHM99" s="1"/>
      <c r="VHN99" s="1"/>
      <c r="VHO99" s="1"/>
      <c r="VHP99" s="1"/>
      <c r="VHQ99" s="1"/>
      <c r="VHR99" s="1"/>
      <c r="VHS99" s="1"/>
      <c r="VHT99" s="1"/>
      <c r="VHU99" s="1"/>
      <c r="VHV99" s="1"/>
      <c r="VHW99" s="1"/>
      <c r="VHX99" s="1"/>
      <c r="VHY99" s="1"/>
      <c r="VHZ99" s="1"/>
      <c r="VIA99" s="1"/>
      <c r="VIB99" s="1"/>
      <c r="VIC99" s="1"/>
      <c r="VID99" s="1"/>
      <c r="VIE99" s="1"/>
      <c r="VIF99" s="1"/>
      <c r="VIG99" s="1"/>
      <c r="VIH99" s="1"/>
      <c r="VII99" s="1"/>
      <c r="VIJ99" s="1"/>
      <c r="VIK99" s="1"/>
      <c r="VIL99" s="1"/>
      <c r="VIM99" s="1"/>
      <c r="VIN99" s="1"/>
      <c r="VIO99" s="1"/>
      <c r="VIP99" s="1"/>
      <c r="VIQ99" s="1"/>
      <c r="VIR99" s="1"/>
      <c r="VIS99" s="1"/>
      <c r="VIT99" s="1"/>
      <c r="VIU99" s="1"/>
      <c r="VIV99" s="1"/>
      <c r="VIW99" s="1"/>
      <c r="VIX99" s="1"/>
      <c r="VIY99" s="1"/>
      <c r="VIZ99" s="1"/>
      <c r="VJA99" s="1"/>
      <c r="VJB99" s="1"/>
      <c r="VJC99" s="1"/>
      <c r="VJD99" s="1"/>
      <c r="VJE99" s="1"/>
      <c r="VJF99" s="1"/>
      <c r="VJG99" s="1"/>
      <c r="VJH99" s="1"/>
      <c r="VJI99" s="1"/>
      <c r="VJJ99" s="1"/>
      <c r="VJK99" s="1"/>
      <c r="VJL99" s="1"/>
      <c r="VJM99" s="1"/>
      <c r="VJN99" s="1"/>
      <c r="VJO99" s="1"/>
      <c r="VJP99" s="1"/>
      <c r="VJQ99" s="1"/>
      <c r="VJR99" s="1"/>
      <c r="VJS99" s="1"/>
      <c r="VJT99" s="1"/>
      <c r="VJU99" s="1"/>
      <c r="VJV99" s="1"/>
      <c r="VJW99" s="1"/>
      <c r="VJX99" s="1"/>
      <c r="VJY99" s="1"/>
      <c r="VJZ99" s="1"/>
      <c r="VKA99" s="1"/>
      <c r="VKB99" s="1"/>
      <c r="VKC99" s="1"/>
      <c r="VKD99" s="1"/>
      <c r="VKE99" s="1"/>
      <c r="VKF99" s="1"/>
      <c r="VKG99" s="1"/>
      <c r="VKH99" s="1"/>
      <c r="VKI99" s="1"/>
      <c r="VKJ99" s="1"/>
      <c r="VKK99" s="1"/>
      <c r="VKL99" s="1"/>
      <c r="VKM99" s="1"/>
      <c r="VKN99" s="1"/>
      <c r="VKO99" s="1"/>
      <c r="VKP99" s="1"/>
      <c r="VKQ99" s="1"/>
      <c r="VKR99" s="1"/>
      <c r="VKS99" s="1"/>
      <c r="VKT99" s="1"/>
      <c r="VKU99" s="1"/>
      <c r="VKV99" s="1"/>
      <c r="VKW99" s="1"/>
      <c r="VKX99" s="1"/>
      <c r="VKY99" s="1"/>
      <c r="VKZ99" s="1"/>
      <c r="VLA99" s="1"/>
      <c r="VLB99" s="1"/>
      <c r="VLC99" s="1"/>
      <c r="VLD99" s="1"/>
      <c r="VLE99" s="1"/>
      <c r="VLF99" s="1"/>
      <c r="VLG99" s="1"/>
      <c r="VLH99" s="1"/>
      <c r="VLI99" s="1"/>
      <c r="VLJ99" s="1"/>
      <c r="VLK99" s="1"/>
      <c r="VLL99" s="1"/>
      <c r="VLM99" s="1"/>
      <c r="VLN99" s="1"/>
      <c r="VLO99" s="1"/>
      <c r="VLP99" s="1"/>
      <c r="VLQ99" s="1"/>
      <c r="VLR99" s="1"/>
      <c r="VLS99" s="1"/>
      <c r="VLT99" s="1"/>
      <c r="VLU99" s="1"/>
      <c r="VLV99" s="1"/>
      <c r="VLW99" s="1"/>
      <c r="VLX99" s="1"/>
      <c r="VLY99" s="1"/>
      <c r="VLZ99" s="1"/>
      <c r="VMA99" s="1"/>
      <c r="VMB99" s="1"/>
      <c r="VMC99" s="1"/>
      <c r="VMD99" s="1"/>
      <c r="VME99" s="1"/>
      <c r="VMF99" s="1"/>
      <c r="VMG99" s="1"/>
      <c r="VMH99" s="1"/>
      <c r="VMI99" s="1"/>
      <c r="VMJ99" s="1"/>
      <c r="VMK99" s="1"/>
      <c r="VML99" s="1"/>
      <c r="VMM99" s="1"/>
      <c r="VMN99" s="1"/>
      <c r="VMO99" s="1"/>
      <c r="VMP99" s="1"/>
      <c r="VMQ99" s="1"/>
      <c r="VMR99" s="1"/>
      <c r="VMS99" s="1"/>
      <c r="VMT99" s="1"/>
      <c r="VMU99" s="1"/>
      <c r="VMV99" s="1"/>
      <c r="VMW99" s="1"/>
      <c r="VMX99" s="1"/>
      <c r="VMY99" s="1"/>
      <c r="VMZ99" s="1"/>
      <c r="VNA99" s="1"/>
      <c r="VNB99" s="1"/>
      <c r="VNC99" s="1"/>
      <c r="VND99" s="1"/>
      <c r="VNE99" s="1"/>
      <c r="VNF99" s="1"/>
      <c r="VNG99" s="1"/>
      <c r="VNH99" s="1"/>
      <c r="VNI99" s="1"/>
      <c r="VNJ99" s="1"/>
      <c r="VNK99" s="1"/>
      <c r="VNL99" s="1"/>
      <c r="VNM99" s="1"/>
      <c r="VNN99" s="1"/>
      <c r="VNO99" s="1"/>
      <c r="VNP99" s="1"/>
      <c r="VNQ99" s="1"/>
      <c r="VNR99" s="1"/>
      <c r="VNS99" s="1"/>
      <c r="VNT99" s="1"/>
      <c r="VNU99" s="1"/>
      <c r="VNV99" s="1"/>
      <c r="VNW99" s="1"/>
      <c r="VNX99" s="1"/>
      <c r="VNY99" s="1"/>
      <c r="VNZ99" s="1"/>
      <c r="VOA99" s="1"/>
      <c r="VOB99" s="1"/>
      <c r="VOC99" s="1"/>
      <c r="VOD99" s="1"/>
      <c r="VOE99" s="1"/>
      <c r="VOF99" s="1"/>
      <c r="VOG99" s="1"/>
      <c r="VOH99" s="1"/>
      <c r="VOI99" s="1"/>
      <c r="VOJ99" s="1"/>
      <c r="VOK99" s="1"/>
      <c r="VOL99" s="1"/>
      <c r="VOM99" s="1"/>
      <c r="VON99" s="1"/>
      <c r="VOO99" s="1"/>
      <c r="VOP99" s="1"/>
      <c r="VOQ99" s="1"/>
      <c r="VOR99" s="1"/>
      <c r="VOS99" s="1"/>
      <c r="VOT99" s="1"/>
      <c r="VOU99" s="1"/>
      <c r="VOV99" s="1"/>
      <c r="VOW99" s="1"/>
      <c r="VOX99" s="1"/>
      <c r="VOY99" s="1"/>
      <c r="VOZ99" s="1"/>
      <c r="VPA99" s="1"/>
      <c r="VPB99" s="1"/>
      <c r="VPC99" s="1"/>
      <c r="VPD99" s="1"/>
      <c r="VPE99" s="1"/>
      <c r="VPF99" s="1"/>
      <c r="VPG99" s="1"/>
      <c r="VPH99" s="1"/>
      <c r="VPI99" s="1"/>
      <c r="VPJ99" s="1"/>
      <c r="VPK99" s="1"/>
      <c r="VPL99" s="1"/>
      <c r="VPM99" s="1"/>
      <c r="VPN99" s="1"/>
      <c r="VPO99" s="1"/>
      <c r="VPP99" s="1"/>
      <c r="VPQ99" s="1"/>
      <c r="VPR99" s="1"/>
      <c r="VPS99" s="1"/>
      <c r="VPT99" s="1"/>
      <c r="VPU99" s="1"/>
      <c r="VPV99" s="1"/>
      <c r="VPW99" s="1"/>
      <c r="VPX99" s="1"/>
      <c r="VPY99" s="1"/>
      <c r="VPZ99" s="1"/>
      <c r="VQA99" s="1"/>
      <c r="VQB99" s="1"/>
      <c r="VQC99" s="1"/>
      <c r="VQD99" s="1"/>
      <c r="VQE99" s="1"/>
      <c r="VQF99" s="1"/>
      <c r="VQG99" s="1"/>
      <c r="VQH99" s="1"/>
      <c r="VQI99" s="1"/>
      <c r="VQJ99" s="1"/>
      <c r="VQK99" s="1"/>
      <c r="VQL99" s="1"/>
      <c r="VQM99" s="1"/>
      <c r="VQN99" s="1"/>
      <c r="VQO99" s="1"/>
      <c r="VQP99" s="1"/>
      <c r="VQQ99" s="1"/>
      <c r="VQR99" s="1"/>
      <c r="VQS99" s="1"/>
      <c r="VQT99" s="1"/>
      <c r="VQU99" s="1"/>
      <c r="VQV99" s="1"/>
      <c r="VQW99" s="1"/>
      <c r="VQX99" s="1"/>
      <c r="VQY99" s="1"/>
      <c r="VQZ99" s="1"/>
      <c r="VRA99" s="1"/>
      <c r="VRB99" s="1"/>
      <c r="VRC99" s="1"/>
      <c r="VRD99" s="1"/>
      <c r="VRE99" s="1"/>
      <c r="VRF99" s="1"/>
      <c r="VRG99" s="1"/>
      <c r="VRH99" s="1"/>
      <c r="VRI99" s="1"/>
      <c r="VRJ99" s="1"/>
      <c r="VRK99" s="1"/>
      <c r="VRL99" s="1"/>
      <c r="VRM99" s="1"/>
      <c r="VRN99" s="1"/>
      <c r="VRO99" s="1"/>
      <c r="VRP99" s="1"/>
      <c r="VRQ99" s="1"/>
      <c r="VRR99" s="1"/>
      <c r="VRS99" s="1"/>
      <c r="VRT99" s="1"/>
      <c r="VRU99" s="1"/>
      <c r="VRV99" s="1"/>
      <c r="VRW99" s="1"/>
      <c r="VRX99" s="1"/>
      <c r="VRY99" s="1"/>
      <c r="VRZ99" s="1"/>
      <c r="VSA99" s="1"/>
      <c r="VSB99" s="1"/>
      <c r="VSC99" s="1"/>
      <c r="VSD99" s="1"/>
      <c r="VSE99" s="1"/>
      <c r="VSF99" s="1"/>
      <c r="VSG99" s="1"/>
      <c r="VSH99" s="1"/>
      <c r="VSI99" s="1"/>
      <c r="VSJ99" s="1"/>
      <c r="VSK99" s="1"/>
      <c r="VSL99" s="1"/>
      <c r="VSM99" s="1"/>
      <c r="VSN99" s="1"/>
      <c r="VSO99" s="1"/>
      <c r="VSP99" s="1"/>
      <c r="VSQ99" s="1"/>
      <c r="VSR99" s="1"/>
      <c r="VSS99" s="1"/>
      <c r="VST99" s="1"/>
      <c r="VSU99" s="1"/>
      <c r="VSV99" s="1"/>
      <c r="VSW99" s="1"/>
      <c r="VSX99" s="1"/>
      <c r="VSY99" s="1"/>
      <c r="VSZ99" s="1"/>
      <c r="VTA99" s="1"/>
      <c r="VTB99" s="1"/>
      <c r="VTC99" s="1"/>
      <c r="VTD99" s="1"/>
      <c r="VTE99" s="1"/>
      <c r="VTF99" s="1"/>
      <c r="VTG99" s="1"/>
      <c r="VTH99" s="1"/>
      <c r="VTI99" s="1"/>
      <c r="VTJ99" s="1"/>
      <c r="VTK99" s="1"/>
      <c r="VTL99" s="1"/>
      <c r="VTM99" s="1"/>
      <c r="VTN99" s="1"/>
      <c r="VTO99" s="1"/>
      <c r="VTP99" s="1"/>
      <c r="VTQ99" s="1"/>
      <c r="VTR99" s="1"/>
      <c r="VTS99" s="1"/>
      <c r="VTT99" s="1"/>
      <c r="VTU99" s="1"/>
      <c r="VTV99" s="1"/>
      <c r="VTW99" s="1"/>
      <c r="VTX99" s="1"/>
      <c r="VTY99" s="1"/>
      <c r="VTZ99" s="1"/>
      <c r="VUA99" s="1"/>
      <c r="VUB99" s="1"/>
      <c r="VUC99" s="1"/>
      <c r="VUD99" s="1"/>
      <c r="VUE99" s="1"/>
      <c r="VUF99" s="1"/>
      <c r="VUG99" s="1"/>
      <c r="VUH99" s="1"/>
      <c r="VUI99" s="1"/>
      <c r="VUJ99" s="1"/>
      <c r="VUK99" s="1"/>
      <c r="VUL99" s="1"/>
      <c r="VUM99" s="1"/>
      <c r="VUN99" s="1"/>
      <c r="VUO99" s="1"/>
      <c r="VUP99" s="1"/>
      <c r="VUQ99" s="1"/>
      <c r="VUR99" s="1"/>
      <c r="VUS99" s="1"/>
      <c r="VUT99" s="1"/>
      <c r="VUU99" s="1"/>
      <c r="VUV99" s="1"/>
      <c r="VUW99" s="1"/>
      <c r="VUX99" s="1"/>
      <c r="VUY99" s="1"/>
      <c r="VUZ99" s="1"/>
      <c r="VVA99" s="1"/>
      <c r="VVB99" s="1"/>
      <c r="VVC99" s="1"/>
      <c r="VVD99" s="1"/>
      <c r="VVE99" s="1"/>
      <c r="VVF99" s="1"/>
      <c r="VVG99" s="1"/>
      <c r="VVH99" s="1"/>
      <c r="VVI99" s="1"/>
      <c r="VVJ99" s="1"/>
      <c r="VVK99" s="1"/>
      <c r="VVL99" s="1"/>
      <c r="VVM99" s="1"/>
      <c r="VVN99" s="1"/>
      <c r="VVO99" s="1"/>
      <c r="VVP99" s="1"/>
      <c r="VVQ99" s="1"/>
      <c r="VVR99" s="1"/>
      <c r="VVS99" s="1"/>
      <c r="VVT99" s="1"/>
      <c r="VVU99" s="1"/>
      <c r="VVV99" s="1"/>
      <c r="VVW99" s="1"/>
      <c r="VVX99" s="1"/>
      <c r="VVY99" s="1"/>
      <c r="VVZ99" s="1"/>
      <c r="VWA99" s="1"/>
      <c r="VWB99" s="1"/>
      <c r="VWC99" s="1"/>
      <c r="VWD99" s="1"/>
      <c r="VWE99" s="1"/>
      <c r="VWF99" s="1"/>
      <c r="VWG99" s="1"/>
      <c r="VWH99" s="1"/>
      <c r="VWI99" s="1"/>
      <c r="VWJ99" s="1"/>
      <c r="VWK99" s="1"/>
      <c r="VWL99" s="1"/>
      <c r="VWM99" s="1"/>
      <c r="VWN99" s="1"/>
      <c r="VWO99" s="1"/>
      <c r="VWP99" s="1"/>
      <c r="VWQ99" s="1"/>
      <c r="VWR99" s="1"/>
      <c r="VWS99" s="1"/>
      <c r="VWT99" s="1"/>
      <c r="VWU99" s="1"/>
      <c r="VWV99" s="1"/>
      <c r="VWW99" s="1"/>
      <c r="VWX99" s="1"/>
      <c r="VWY99" s="1"/>
      <c r="VWZ99" s="1"/>
      <c r="VXA99" s="1"/>
      <c r="VXB99" s="1"/>
      <c r="VXC99" s="1"/>
      <c r="VXD99" s="1"/>
      <c r="VXE99" s="1"/>
      <c r="VXF99" s="1"/>
      <c r="VXG99" s="1"/>
      <c r="VXH99" s="1"/>
      <c r="VXI99" s="1"/>
      <c r="VXJ99" s="1"/>
      <c r="VXK99" s="1"/>
      <c r="VXL99" s="1"/>
      <c r="VXM99" s="1"/>
      <c r="VXN99" s="1"/>
      <c r="VXO99" s="1"/>
      <c r="VXP99" s="1"/>
      <c r="VXQ99" s="1"/>
      <c r="VXR99" s="1"/>
      <c r="VXS99" s="1"/>
      <c r="VXT99" s="1"/>
      <c r="VXU99" s="1"/>
      <c r="VXV99" s="1"/>
      <c r="VXW99" s="1"/>
      <c r="VXX99" s="1"/>
      <c r="VXY99" s="1"/>
      <c r="VXZ99" s="1"/>
      <c r="VYA99" s="1"/>
      <c r="VYB99" s="1"/>
      <c r="VYC99" s="1"/>
      <c r="VYD99" s="1"/>
      <c r="VYE99" s="1"/>
      <c r="VYF99" s="1"/>
      <c r="VYG99" s="1"/>
      <c r="VYH99" s="1"/>
      <c r="VYI99" s="1"/>
      <c r="VYJ99" s="1"/>
      <c r="VYK99" s="1"/>
      <c r="VYL99" s="1"/>
      <c r="VYM99" s="1"/>
      <c r="VYN99" s="1"/>
      <c r="VYO99" s="1"/>
      <c r="VYP99" s="1"/>
      <c r="VYQ99" s="1"/>
      <c r="VYR99" s="1"/>
      <c r="VYS99" s="1"/>
      <c r="VYT99" s="1"/>
      <c r="VYU99" s="1"/>
      <c r="VYV99" s="1"/>
      <c r="VYW99" s="1"/>
      <c r="VYX99" s="1"/>
      <c r="VYY99" s="1"/>
      <c r="VYZ99" s="1"/>
      <c r="VZA99" s="1"/>
      <c r="VZB99" s="1"/>
      <c r="VZC99" s="1"/>
      <c r="VZD99" s="1"/>
      <c r="VZE99" s="1"/>
      <c r="VZF99" s="1"/>
      <c r="VZG99" s="1"/>
      <c r="VZH99" s="1"/>
      <c r="VZI99" s="1"/>
      <c r="VZJ99" s="1"/>
      <c r="VZK99" s="1"/>
      <c r="VZL99" s="1"/>
      <c r="VZM99" s="1"/>
      <c r="VZN99" s="1"/>
      <c r="VZO99" s="1"/>
      <c r="VZP99" s="1"/>
      <c r="VZQ99" s="1"/>
      <c r="VZR99" s="1"/>
      <c r="VZS99" s="1"/>
      <c r="VZT99" s="1"/>
      <c r="VZU99" s="1"/>
      <c r="VZV99" s="1"/>
      <c r="VZW99" s="1"/>
      <c r="VZX99" s="1"/>
      <c r="VZY99" s="1"/>
      <c r="VZZ99" s="1"/>
      <c r="WAA99" s="1"/>
      <c r="WAB99" s="1"/>
      <c r="WAC99" s="1"/>
      <c r="WAD99" s="1"/>
      <c r="WAE99" s="1"/>
      <c r="WAF99" s="1"/>
      <c r="WAG99" s="1"/>
      <c r="WAH99" s="1"/>
      <c r="WAI99" s="1"/>
      <c r="WAJ99" s="1"/>
      <c r="WAK99" s="1"/>
      <c r="WAL99" s="1"/>
      <c r="WAM99" s="1"/>
      <c r="WAN99" s="1"/>
      <c r="WAO99" s="1"/>
      <c r="WAP99" s="1"/>
      <c r="WAQ99" s="1"/>
      <c r="WAR99" s="1"/>
      <c r="WAS99" s="1"/>
      <c r="WAT99" s="1"/>
      <c r="WAU99" s="1"/>
      <c r="WAV99" s="1"/>
      <c r="WAW99" s="1"/>
      <c r="WAX99" s="1"/>
      <c r="WAY99" s="1"/>
      <c r="WAZ99" s="1"/>
      <c r="WBA99" s="1"/>
      <c r="WBB99" s="1"/>
      <c r="WBC99" s="1"/>
      <c r="WBD99" s="1"/>
      <c r="WBE99" s="1"/>
      <c r="WBF99" s="1"/>
      <c r="WBG99" s="1"/>
      <c r="WBH99" s="1"/>
      <c r="WBI99" s="1"/>
      <c r="WBJ99" s="1"/>
      <c r="WBK99" s="1"/>
      <c r="WBL99" s="1"/>
      <c r="WBM99" s="1"/>
      <c r="WBN99" s="1"/>
      <c r="WBO99" s="1"/>
      <c r="WBP99" s="1"/>
      <c r="WBQ99" s="1"/>
      <c r="WBR99" s="1"/>
      <c r="WBS99" s="1"/>
      <c r="WBT99" s="1"/>
      <c r="WBU99" s="1"/>
      <c r="WBV99" s="1"/>
      <c r="WBW99" s="1"/>
      <c r="WBX99" s="1"/>
      <c r="WBY99" s="1"/>
      <c r="WBZ99" s="1"/>
      <c r="WCA99" s="1"/>
      <c r="WCB99" s="1"/>
      <c r="WCC99" s="1"/>
      <c r="WCD99" s="1"/>
      <c r="WCE99" s="1"/>
      <c r="WCF99" s="1"/>
      <c r="WCG99" s="1"/>
      <c r="WCH99" s="1"/>
      <c r="WCI99" s="1"/>
      <c r="WCJ99" s="1"/>
      <c r="WCK99" s="1"/>
      <c r="WCL99" s="1"/>
      <c r="WCM99" s="1"/>
      <c r="WCN99" s="1"/>
      <c r="WCO99" s="1"/>
      <c r="WCP99" s="1"/>
      <c r="WCQ99" s="1"/>
      <c r="WCR99" s="1"/>
      <c r="WCS99" s="1"/>
      <c r="WCT99" s="1"/>
      <c r="WCU99" s="1"/>
      <c r="WCV99" s="1"/>
      <c r="WCW99" s="1"/>
      <c r="WCX99" s="1"/>
      <c r="WCY99" s="1"/>
      <c r="WCZ99" s="1"/>
      <c r="WDA99" s="1"/>
      <c r="WDB99" s="1"/>
      <c r="WDC99" s="1"/>
      <c r="WDD99" s="1"/>
      <c r="WDE99" s="1"/>
      <c r="WDF99" s="1"/>
      <c r="WDG99" s="1"/>
      <c r="WDH99" s="1"/>
      <c r="WDI99" s="1"/>
      <c r="WDJ99" s="1"/>
      <c r="WDK99" s="1"/>
      <c r="WDL99" s="1"/>
      <c r="WDM99" s="1"/>
      <c r="WDN99" s="1"/>
      <c r="WDO99" s="1"/>
      <c r="WDP99" s="1"/>
      <c r="WDQ99" s="1"/>
      <c r="WDR99" s="1"/>
      <c r="WDS99" s="1"/>
      <c r="WDT99" s="1"/>
      <c r="WDU99" s="1"/>
      <c r="WDV99" s="1"/>
      <c r="WDW99" s="1"/>
      <c r="WDX99" s="1"/>
      <c r="WDY99" s="1"/>
      <c r="WDZ99" s="1"/>
      <c r="WEA99" s="1"/>
      <c r="WEB99" s="1"/>
      <c r="WEC99" s="1"/>
      <c r="WED99" s="1"/>
      <c r="WEE99" s="1"/>
      <c r="WEF99" s="1"/>
      <c r="WEG99" s="1"/>
      <c r="WEH99" s="1"/>
      <c r="WEI99" s="1"/>
      <c r="WEJ99" s="1"/>
      <c r="WEK99" s="1"/>
      <c r="WEL99" s="1"/>
      <c r="WEM99" s="1"/>
      <c r="WEN99" s="1"/>
      <c r="WEO99" s="1"/>
      <c r="WEP99" s="1"/>
      <c r="WEQ99" s="1"/>
      <c r="WER99" s="1"/>
      <c r="WES99" s="1"/>
      <c r="WET99" s="1"/>
      <c r="WEU99" s="1"/>
      <c r="WEV99" s="1"/>
      <c r="WEW99" s="1"/>
      <c r="WEX99" s="1"/>
      <c r="WEY99" s="1"/>
      <c r="WEZ99" s="1"/>
      <c r="WFA99" s="1"/>
      <c r="WFB99" s="1"/>
      <c r="WFC99" s="1"/>
      <c r="WFD99" s="1"/>
      <c r="WFE99" s="1"/>
      <c r="WFF99" s="1"/>
      <c r="WFG99" s="1"/>
      <c r="WFH99" s="1"/>
      <c r="WFI99" s="1"/>
      <c r="WFJ99" s="1"/>
      <c r="WFK99" s="1"/>
      <c r="WFL99" s="1"/>
      <c r="WFM99" s="1"/>
      <c r="WFN99" s="1"/>
      <c r="WFO99" s="1"/>
      <c r="WFP99" s="1"/>
      <c r="WFQ99" s="1"/>
      <c r="WFR99" s="1"/>
      <c r="WFS99" s="1"/>
      <c r="WFT99" s="1"/>
      <c r="WFU99" s="1"/>
      <c r="WFV99" s="1"/>
      <c r="WFW99" s="1"/>
      <c r="WFX99" s="1"/>
      <c r="WFY99" s="1"/>
      <c r="WFZ99" s="1"/>
      <c r="WGA99" s="1"/>
      <c r="WGB99" s="1"/>
      <c r="WGC99" s="1"/>
      <c r="WGD99" s="1"/>
      <c r="WGE99" s="1"/>
      <c r="WGF99" s="1"/>
      <c r="WGG99" s="1"/>
      <c r="WGH99" s="1"/>
      <c r="WGI99" s="1"/>
      <c r="WGJ99" s="1"/>
      <c r="WGK99" s="1"/>
      <c r="WGL99" s="1"/>
      <c r="WGM99" s="1"/>
      <c r="WGN99" s="1"/>
      <c r="WGO99" s="1"/>
      <c r="WGP99" s="1"/>
      <c r="WGQ99" s="1"/>
      <c r="WGR99" s="1"/>
      <c r="WGS99" s="1"/>
      <c r="WGT99" s="1"/>
      <c r="WGU99" s="1"/>
      <c r="WGV99" s="1"/>
      <c r="WGW99" s="1"/>
      <c r="WGX99" s="1"/>
      <c r="WGY99" s="1"/>
      <c r="WGZ99" s="1"/>
      <c r="WHA99" s="1"/>
      <c r="WHB99" s="1"/>
      <c r="WHC99" s="1"/>
      <c r="WHD99" s="1"/>
      <c r="WHE99" s="1"/>
      <c r="WHF99" s="1"/>
      <c r="WHG99" s="1"/>
      <c r="WHH99" s="1"/>
      <c r="WHI99" s="1"/>
      <c r="WHJ99" s="1"/>
      <c r="WHK99" s="1"/>
      <c r="WHL99" s="1"/>
      <c r="WHM99" s="1"/>
      <c r="WHN99" s="1"/>
      <c r="WHO99" s="1"/>
      <c r="WHP99" s="1"/>
      <c r="WHQ99" s="1"/>
      <c r="WHR99" s="1"/>
      <c r="WHS99" s="1"/>
      <c r="WHT99" s="1"/>
      <c r="WHU99" s="1"/>
      <c r="WHV99" s="1"/>
      <c r="WHW99" s="1"/>
      <c r="WHX99" s="1"/>
      <c r="WHY99" s="1"/>
      <c r="WHZ99" s="1"/>
      <c r="WIA99" s="1"/>
      <c r="WIB99" s="1"/>
      <c r="WIC99" s="1"/>
      <c r="WID99" s="1"/>
      <c r="WIE99" s="1"/>
      <c r="WIF99" s="1"/>
      <c r="WIG99" s="1"/>
      <c r="WIH99" s="1"/>
      <c r="WII99" s="1"/>
      <c r="WIJ99" s="1"/>
      <c r="WIK99" s="1"/>
      <c r="WIL99" s="1"/>
      <c r="WIM99" s="1"/>
      <c r="WIN99" s="1"/>
      <c r="WIO99" s="1"/>
      <c r="WIP99" s="1"/>
      <c r="WIQ99" s="1"/>
      <c r="WIR99" s="1"/>
      <c r="WIS99" s="1"/>
      <c r="WIT99" s="1"/>
      <c r="WIU99" s="1"/>
      <c r="WIV99" s="1"/>
      <c r="WIW99" s="1"/>
      <c r="WIX99" s="1"/>
      <c r="WIY99" s="1"/>
      <c r="WIZ99" s="1"/>
      <c r="WJA99" s="1"/>
      <c r="WJB99" s="1"/>
      <c r="WJC99" s="1"/>
      <c r="WJD99" s="1"/>
      <c r="WJE99" s="1"/>
      <c r="WJF99" s="1"/>
      <c r="WJG99" s="1"/>
      <c r="WJH99" s="1"/>
      <c r="WJI99" s="1"/>
      <c r="WJJ99" s="1"/>
      <c r="WJK99" s="1"/>
      <c r="WJL99" s="1"/>
      <c r="WJM99" s="1"/>
      <c r="WJN99" s="1"/>
      <c r="WJO99" s="1"/>
      <c r="WJP99" s="1"/>
      <c r="WJQ99" s="1"/>
      <c r="WJR99" s="1"/>
      <c r="WJS99" s="1"/>
      <c r="WJT99" s="1"/>
      <c r="WJU99" s="1"/>
      <c r="WJV99" s="1"/>
      <c r="WJW99" s="1"/>
      <c r="WJX99" s="1"/>
      <c r="WJY99" s="1"/>
      <c r="WJZ99" s="1"/>
      <c r="WKA99" s="1"/>
      <c r="WKB99" s="1"/>
      <c r="WKC99" s="1"/>
      <c r="WKD99" s="1"/>
      <c r="WKE99" s="1"/>
      <c r="WKF99" s="1"/>
      <c r="WKG99" s="1"/>
      <c r="WKH99" s="1"/>
      <c r="WKI99" s="1"/>
      <c r="WKJ99" s="1"/>
      <c r="WKK99" s="1"/>
      <c r="WKL99" s="1"/>
      <c r="WKM99" s="1"/>
      <c r="WKN99" s="1"/>
      <c r="WKO99" s="1"/>
      <c r="WKP99" s="1"/>
      <c r="WKQ99" s="1"/>
      <c r="WKR99" s="1"/>
      <c r="WKS99" s="1"/>
      <c r="WKT99" s="1"/>
      <c r="WKU99" s="1"/>
      <c r="WKV99" s="1"/>
      <c r="WKW99" s="1"/>
      <c r="WKX99" s="1"/>
      <c r="WKY99" s="1"/>
      <c r="WKZ99" s="1"/>
      <c r="WLA99" s="1"/>
      <c r="WLB99" s="1"/>
      <c r="WLC99" s="1"/>
      <c r="WLD99" s="1"/>
      <c r="WLE99" s="1"/>
      <c r="WLF99" s="1"/>
      <c r="WLG99" s="1"/>
      <c r="WLH99" s="1"/>
      <c r="WLI99" s="1"/>
      <c r="WLJ99" s="1"/>
      <c r="WLK99" s="1"/>
      <c r="WLL99" s="1"/>
      <c r="WLM99" s="1"/>
      <c r="WLN99" s="1"/>
      <c r="WLO99" s="1"/>
      <c r="WLP99" s="1"/>
      <c r="WLQ99" s="1"/>
      <c r="WLR99" s="1"/>
      <c r="WLS99" s="1"/>
      <c r="WLT99" s="1"/>
      <c r="WLU99" s="1"/>
      <c r="WLV99" s="1"/>
      <c r="WLW99" s="1"/>
      <c r="WLX99" s="1"/>
      <c r="WLY99" s="1"/>
      <c r="WLZ99" s="1"/>
      <c r="WMA99" s="1"/>
      <c r="WMB99" s="1"/>
      <c r="WMC99" s="1"/>
      <c r="WMD99" s="1"/>
      <c r="WME99" s="1"/>
      <c r="WMF99" s="1"/>
      <c r="WMG99" s="1"/>
      <c r="WMH99" s="1"/>
      <c r="WMI99" s="1"/>
      <c r="WMJ99" s="1"/>
      <c r="WMK99" s="1"/>
      <c r="WML99" s="1"/>
      <c r="WMM99" s="1"/>
      <c r="WMN99" s="1"/>
      <c r="WMO99" s="1"/>
      <c r="WMP99" s="1"/>
      <c r="WMQ99" s="1"/>
      <c r="WMR99" s="1"/>
      <c r="WMS99" s="1"/>
      <c r="WMT99" s="1"/>
      <c r="WMU99" s="1"/>
      <c r="WMV99" s="1"/>
      <c r="WMW99" s="1"/>
      <c r="WMX99" s="1"/>
      <c r="WMY99" s="1"/>
      <c r="WMZ99" s="1"/>
      <c r="WNA99" s="1"/>
      <c r="WNB99" s="1"/>
      <c r="WNC99" s="1"/>
      <c r="WND99" s="1"/>
      <c r="WNE99" s="1"/>
      <c r="WNF99" s="1"/>
      <c r="WNG99" s="1"/>
      <c r="WNH99" s="1"/>
      <c r="WNI99" s="1"/>
      <c r="WNJ99" s="1"/>
      <c r="WNK99" s="1"/>
      <c r="WNL99" s="1"/>
      <c r="WNM99" s="1"/>
      <c r="WNN99" s="1"/>
      <c r="WNO99" s="1"/>
      <c r="WNP99" s="1"/>
      <c r="WNQ99" s="1"/>
      <c r="WNR99" s="1"/>
      <c r="WNS99" s="1"/>
      <c r="WNT99" s="1"/>
      <c r="WNU99" s="1"/>
      <c r="WNV99" s="1"/>
      <c r="WNW99" s="1"/>
      <c r="WNX99" s="1"/>
      <c r="WNY99" s="1"/>
      <c r="WNZ99" s="1"/>
      <c r="WOA99" s="1"/>
      <c r="WOB99" s="1"/>
      <c r="WOC99" s="1"/>
      <c r="WOD99" s="1"/>
      <c r="WOE99" s="1"/>
      <c r="WOF99" s="1"/>
      <c r="WOG99" s="1"/>
      <c r="WOH99" s="1"/>
      <c r="WOI99" s="1"/>
      <c r="WOJ99" s="1"/>
      <c r="WOK99" s="1"/>
      <c r="WOL99" s="1"/>
      <c r="WOM99" s="1"/>
      <c r="WON99" s="1"/>
      <c r="WOO99" s="1"/>
      <c r="WOP99" s="1"/>
      <c r="WOQ99" s="1"/>
      <c r="WOR99" s="1"/>
      <c r="WOS99" s="1"/>
      <c r="WOT99" s="1"/>
      <c r="WOU99" s="1"/>
      <c r="WOV99" s="1"/>
      <c r="WOW99" s="1"/>
      <c r="WOX99" s="1"/>
      <c r="WOY99" s="1"/>
      <c r="WOZ99" s="1"/>
      <c r="WPA99" s="1"/>
      <c r="WPB99" s="1"/>
      <c r="WPC99" s="1"/>
      <c r="WPD99" s="1"/>
      <c r="WPE99" s="1"/>
      <c r="WPF99" s="1"/>
      <c r="WPG99" s="1"/>
      <c r="WPH99" s="1"/>
      <c r="WPI99" s="1"/>
      <c r="WPJ99" s="1"/>
      <c r="WPK99" s="1"/>
      <c r="WPL99" s="1"/>
      <c r="WPM99" s="1"/>
      <c r="WPN99" s="1"/>
      <c r="WPO99" s="1"/>
      <c r="WPP99" s="1"/>
      <c r="WPQ99" s="1"/>
      <c r="WPR99" s="1"/>
      <c r="WPS99" s="1"/>
      <c r="WPT99" s="1"/>
      <c r="WPU99" s="1"/>
      <c r="WPV99" s="1"/>
      <c r="WPW99" s="1"/>
      <c r="WPX99" s="1"/>
      <c r="WPY99" s="1"/>
      <c r="WPZ99" s="1"/>
      <c r="WQA99" s="1"/>
      <c r="WQB99" s="1"/>
      <c r="WQC99" s="1"/>
      <c r="WQD99" s="1"/>
      <c r="WQE99" s="1"/>
      <c r="WQF99" s="1"/>
      <c r="WQG99" s="1"/>
      <c r="WQH99" s="1"/>
      <c r="WQI99" s="1"/>
      <c r="WQJ99" s="1"/>
      <c r="WQK99" s="1"/>
      <c r="WQL99" s="1"/>
      <c r="WQM99" s="1"/>
      <c r="WQN99" s="1"/>
      <c r="WQO99" s="1"/>
      <c r="WQP99" s="1"/>
      <c r="WQQ99" s="1"/>
      <c r="WQR99" s="1"/>
      <c r="WQS99" s="1"/>
      <c r="WQT99" s="1"/>
      <c r="WQU99" s="1"/>
      <c r="WQV99" s="1"/>
      <c r="WQW99" s="1"/>
      <c r="WQX99" s="1"/>
      <c r="WQY99" s="1"/>
      <c r="WQZ99" s="1"/>
      <c r="WRA99" s="1"/>
      <c r="WRB99" s="1"/>
      <c r="WRC99" s="1"/>
      <c r="WRD99" s="1"/>
      <c r="WRE99" s="1"/>
      <c r="WRF99" s="1"/>
      <c r="WRG99" s="1"/>
      <c r="WRH99" s="1"/>
      <c r="WRI99" s="1"/>
      <c r="WRJ99" s="1"/>
      <c r="WRK99" s="1"/>
      <c r="WRL99" s="1"/>
      <c r="WRM99" s="1"/>
      <c r="WRN99" s="1"/>
      <c r="WRO99" s="1"/>
      <c r="WRP99" s="1"/>
      <c r="WRQ99" s="1"/>
      <c r="WRR99" s="1"/>
      <c r="WRS99" s="1"/>
      <c r="WRT99" s="1"/>
      <c r="WRU99" s="1"/>
      <c r="WRV99" s="1"/>
      <c r="WRW99" s="1"/>
      <c r="WRX99" s="1"/>
      <c r="WRY99" s="1"/>
      <c r="WRZ99" s="1"/>
      <c r="WSA99" s="1"/>
      <c r="WSB99" s="1"/>
      <c r="WSC99" s="1"/>
      <c r="WSD99" s="1"/>
      <c r="WSE99" s="1"/>
      <c r="WSF99" s="1"/>
      <c r="WSG99" s="1"/>
      <c r="WSH99" s="1"/>
      <c r="WSI99" s="1"/>
      <c r="WSJ99" s="1"/>
      <c r="WSK99" s="1"/>
      <c r="WSL99" s="1"/>
      <c r="WSM99" s="1"/>
      <c r="WSN99" s="1"/>
      <c r="WSO99" s="1"/>
      <c r="WSP99" s="1"/>
      <c r="WSQ99" s="1"/>
      <c r="WSR99" s="1"/>
      <c r="WSS99" s="1"/>
      <c r="WST99" s="1"/>
      <c r="WSU99" s="1"/>
      <c r="WSV99" s="1"/>
      <c r="WSW99" s="1"/>
      <c r="WSX99" s="1"/>
      <c r="WSY99" s="1"/>
      <c r="WSZ99" s="1"/>
      <c r="WTA99" s="1"/>
      <c r="WTB99" s="1"/>
      <c r="WTC99" s="1"/>
      <c r="WTD99" s="1"/>
      <c r="WTE99" s="1"/>
      <c r="WTF99" s="1"/>
      <c r="WTG99" s="1"/>
      <c r="WTH99" s="1"/>
      <c r="WTI99" s="1"/>
      <c r="WTJ99" s="1"/>
      <c r="WTK99" s="1"/>
      <c r="WTL99" s="1"/>
      <c r="WTM99" s="1"/>
      <c r="WTN99" s="1"/>
      <c r="WTO99" s="1"/>
      <c r="WTP99" s="1"/>
      <c r="WTQ99" s="1"/>
      <c r="WTR99" s="1"/>
      <c r="WTS99" s="1"/>
      <c r="WTT99" s="1"/>
      <c r="WTU99" s="1"/>
      <c r="WTV99" s="1"/>
      <c r="WTW99" s="1"/>
      <c r="WTX99" s="1"/>
      <c r="WTY99" s="1"/>
      <c r="WTZ99" s="1"/>
      <c r="WUA99" s="1"/>
      <c r="WUB99" s="1"/>
      <c r="WUC99" s="1"/>
      <c r="WUD99" s="1"/>
      <c r="WUE99" s="1"/>
      <c r="WUF99" s="1"/>
      <c r="WUG99" s="1"/>
      <c r="WUH99" s="1"/>
      <c r="WUI99" s="1"/>
      <c r="WUJ99" s="1"/>
      <c r="WUK99" s="1"/>
      <c r="WUL99" s="1"/>
      <c r="WUM99" s="1"/>
      <c r="WUN99" s="1"/>
      <c r="WUO99" s="1"/>
      <c r="WUP99" s="1"/>
      <c r="WUQ99" s="1"/>
      <c r="WUR99" s="1"/>
      <c r="WUS99" s="1"/>
      <c r="WUT99" s="1"/>
      <c r="WUU99" s="1"/>
      <c r="WUV99" s="1"/>
      <c r="WUW99" s="1"/>
      <c r="WUX99" s="1"/>
      <c r="WUY99" s="1"/>
      <c r="WUZ99" s="1"/>
      <c r="WVA99" s="1"/>
      <c r="WVB99" s="1"/>
      <c r="WVC99" s="1"/>
      <c r="WVD99" s="1"/>
      <c r="WVE99" s="1"/>
      <c r="WVF99" s="1"/>
      <c r="WVG99" s="1"/>
      <c r="WVH99" s="1"/>
      <c r="WVI99" s="1"/>
      <c r="WVJ99" s="1"/>
      <c r="WVK99" s="1"/>
      <c r="WVL99" s="1"/>
      <c r="WVM99" s="1"/>
      <c r="WVN99" s="1"/>
      <c r="WVO99" s="1"/>
      <c r="WVP99" s="1"/>
      <c r="WVQ99" s="1"/>
      <c r="WVR99" s="1"/>
      <c r="WVS99" s="1"/>
      <c r="WVT99" s="1"/>
      <c r="WVU99" s="1"/>
      <c r="WVV99" s="1"/>
      <c r="WVW99" s="1"/>
      <c r="WVX99" s="1"/>
      <c r="WVY99" s="1"/>
      <c r="WVZ99" s="1"/>
      <c r="WWA99" s="1"/>
      <c r="WWB99" s="1"/>
      <c r="WWC99" s="1"/>
      <c r="WWD99" s="1"/>
      <c r="WWE99" s="1"/>
      <c r="WWF99" s="1"/>
      <c r="WWG99" s="1"/>
      <c r="WWH99" s="1"/>
      <c r="WWI99" s="1"/>
      <c r="WWJ99" s="1"/>
      <c r="WWK99" s="1"/>
      <c r="WWL99" s="1"/>
      <c r="WWM99" s="1"/>
      <c r="WWN99" s="1"/>
      <c r="WWO99" s="1"/>
      <c r="WWP99" s="1"/>
      <c r="WWQ99" s="1"/>
      <c r="WWR99" s="1"/>
      <c r="WWS99" s="1"/>
      <c r="WWT99" s="1"/>
      <c r="WWU99" s="1"/>
      <c r="WWV99" s="1"/>
      <c r="WWW99" s="1"/>
      <c r="WWX99" s="1"/>
      <c r="WWY99" s="1"/>
      <c r="WWZ99" s="1"/>
      <c r="WXA99" s="1"/>
      <c r="WXB99" s="1"/>
      <c r="WXC99" s="1"/>
      <c r="WXD99" s="1"/>
      <c r="WXE99" s="1"/>
      <c r="WXF99" s="1"/>
      <c r="WXG99" s="1"/>
      <c r="WXH99" s="1"/>
      <c r="WXI99" s="1"/>
      <c r="WXJ99" s="1"/>
      <c r="WXK99" s="1"/>
      <c r="WXL99" s="1"/>
      <c r="WXM99" s="1"/>
      <c r="WXN99" s="1"/>
      <c r="WXO99" s="1"/>
      <c r="WXP99" s="1"/>
      <c r="WXQ99" s="1"/>
      <c r="WXR99" s="1"/>
      <c r="WXS99" s="1"/>
      <c r="WXT99" s="1"/>
      <c r="WXU99" s="1"/>
      <c r="WXV99" s="1"/>
      <c r="WXW99" s="1"/>
      <c r="WXX99" s="1"/>
      <c r="WXY99" s="1"/>
      <c r="WXZ99" s="1"/>
      <c r="WYA99" s="1"/>
      <c r="WYB99" s="1"/>
      <c r="WYC99" s="1"/>
      <c r="WYD99" s="1"/>
      <c r="WYE99" s="1"/>
      <c r="WYF99" s="1"/>
      <c r="WYG99" s="1"/>
      <c r="WYH99" s="1"/>
      <c r="WYI99" s="1"/>
      <c r="WYJ99" s="1"/>
      <c r="WYK99" s="1"/>
      <c r="WYL99" s="1"/>
      <c r="WYM99" s="1"/>
      <c r="WYN99" s="1"/>
      <c r="WYO99" s="1"/>
      <c r="WYP99" s="1"/>
      <c r="WYQ99" s="1"/>
      <c r="WYR99" s="1"/>
      <c r="WYS99" s="1"/>
      <c r="WYT99" s="1"/>
      <c r="WYU99" s="1"/>
      <c r="WYV99" s="1"/>
      <c r="WYW99" s="1"/>
      <c r="WYX99" s="1"/>
      <c r="WYY99" s="1"/>
      <c r="WYZ99" s="1"/>
      <c r="WZA99" s="1"/>
      <c r="WZB99" s="1"/>
      <c r="WZC99" s="1"/>
      <c r="WZD99" s="1"/>
      <c r="WZE99" s="1"/>
      <c r="WZF99" s="1"/>
      <c r="WZG99" s="1"/>
      <c r="WZH99" s="1"/>
      <c r="WZI99" s="1"/>
      <c r="WZJ99" s="1"/>
      <c r="WZK99" s="1"/>
      <c r="WZL99" s="1"/>
      <c r="WZM99" s="1"/>
      <c r="WZN99" s="1"/>
      <c r="WZO99" s="1"/>
      <c r="WZP99" s="1"/>
      <c r="WZQ99" s="1"/>
      <c r="WZR99" s="1"/>
      <c r="WZS99" s="1"/>
      <c r="WZT99" s="1"/>
      <c r="WZU99" s="1"/>
      <c r="WZV99" s="1"/>
      <c r="WZW99" s="1"/>
      <c r="WZX99" s="1"/>
      <c r="WZY99" s="1"/>
      <c r="WZZ99" s="1"/>
      <c r="XAA99" s="1"/>
      <c r="XAB99" s="1"/>
      <c r="XAC99" s="1"/>
      <c r="XAD99" s="1"/>
      <c r="XAE99" s="1"/>
      <c r="XAF99" s="1"/>
      <c r="XAG99" s="1"/>
      <c r="XAH99" s="1"/>
      <c r="XAI99" s="1"/>
      <c r="XAJ99" s="1"/>
      <c r="XAK99" s="1"/>
      <c r="XAL99" s="1"/>
      <c r="XAM99" s="1"/>
      <c r="XAN99" s="1"/>
      <c r="XAO99" s="1"/>
      <c r="XAP99" s="1"/>
      <c r="XAQ99" s="1"/>
      <c r="XAR99" s="1"/>
      <c r="XAS99" s="1"/>
      <c r="XAT99" s="1"/>
      <c r="XAU99" s="1"/>
      <c r="XAV99" s="1"/>
      <c r="XAW99" s="1"/>
      <c r="XAX99" s="1"/>
      <c r="XAY99" s="1"/>
      <c r="XAZ99" s="1"/>
      <c r="XBA99" s="1"/>
      <c r="XBB99" s="1"/>
      <c r="XBC99" s="1"/>
      <c r="XBD99" s="1"/>
      <c r="XBE99" s="1"/>
      <c r="XBF99" s="1"/>
      <c r="XBG99" s="1"/>
      <c r="XBH99" s="1"/>
      <c r="XBI99" s="1"/>
      <c r="XBJ99" s="1"/>
      <c r="XBK99" s="1"/>
      <c r="XBL99" s="1"/>
      <c r="XBM99" s="1"/>
      <c r="XBN99" s="1"/>
      <c r="XBO99" s="1"/>
      <c r="XBP99" s="1"/>
      <c r="XBQ99" s="1"/>
      <c r="XBR99" s="1"/>
      <c r="XBS99" s="1"/>
      <c r="XBT99" s="1"/>
      <c r="XBU99" s="1"/>
      <c r="XBV99" s="1"/>
      <c r="XBW99" s="1"/>
      <c r="XBX99" s="1"/>
      <c r="XBY99" s="1"/>
      <c r="XBZ99" s="1"/>
      <c r="XCA99" s="1"/>
      <c r="XCB99" s="1"/>
      <c r="XCC99" s="1"/>
      <c r="XCD99" s="1"/>
      <c r="XCE99" s="1"/>
      <c r="XCF99" s="1"/>
      <c r="XCG99" s="1"/>
      <c r="XCH99" s="1"/>
      <c r="XCI99" s="1"/>
      <c r="XCJ99" s="1"/>
      <c r="XCK99" s="1"/>
      <c r="XCL99" s="1"/>
      <c r="XCM99" s="1"/>
      <c r="XCN99" s="1"/>
      <c r="XCO99" s="1"/>
      <c r="XCP99" s="1"/>
      <c r="XCQ99" s="1"/>
      <c r="XCR99" s="1"/>
      <c r="XCS99" s="1"/>
      <c r="XCT99" s="1"/>
      <c r="XCU99" s="1"/>
      <c r="XCV99" s="1"/>
      <c r="XCW99" s="1"/>
      <c r="XCX99" s="1"/>
      <c r="XCY99" s="1"/>
      <c r="XCZ99" s="1"/>
      <c r="XDA99" s="1"/>
      <c r="XDB99" s="1"/>
      <c r="XDC99" s="1"/>
      <c r="XDD99" s="1"/>
      <c r="XDE99" s="1"/>
      <c r="XDF99" s="1"/>
      <c r="XDG99" s="1"/>
      <c r="XDH99" s="1"/>
      <c r="XDI99" s="1"/>
      <c r="XDJ99" s="1"/>
      <c r="XDK99" s="1"/>
      <c r="XDL99" s="1"/>
      <c r="XDM99" s="1"/>
      <c r="XDN99" s="1"/>
      <c r="XDO99" s="1"/>
      <c r="XDP99" s="1"/>
      <c r="XDQ99" s="1"/>
      <c r="XDR99" s="1"/>
      <c r="XDS99" s="1"/>
      <c r="XDT99" s="1"/>
      <c r="XDU99" s="1"/>
      <c r="XDV99" s="1"/>
      <c r="XDW99" s="1"/>
      <c r="XDX99" s="1"/>
      <c r="XDY99" s="1"/>
      <c r="XDZ99" s="1"/>
      <c r="XEA99" s="1"/>
      <c r="XEB99" s="1"/>
      <c r="XEC99" s="1"/>
      <c r="XED99" s="1"/>
      <c r="XEE99" s="1"/>
      <c r="XEF99" s="1"/>
      <c r="XEG99" s="1"/>
      <c r="XEH99" s="1"/>
      <c r="XEI99" s="1"/>
      <c r="XEJ99" s="1"/>
      <c r="XEK99" s="1"/>
      <c r="XEL99" s="1"/>
      <c r="XEM99" s="1"/>
      <c r="XEN99" s="1"/>
      <c r="XEO99" s="1"/>
      <c r="XEP99" s="1"/>
      <c r="XEQ99" s="1"/>
      <c r="XER99" s="1"/>
      <c r="XES99" s="1"/>
      <c r="XET99" s="1"/>
      <c r="XEU99" s="1"/>
      <c r="XEV99" s="11"/>
      <c r="XEW99" s="11"/>
      <c r="XEX99" s="11"/>
      <c r="XEY99" s="11"/>
      <c r="XEZ99" s="11"/>
      <c r="XFA99" s="11"/>
      <c r="XFB99" s="11"/>
      <c r="XFC99" s="11"/>
      <c r="XFD99" s="11"/>
    </row>
    <row r="100" spans="1:43">
      <c r="A100" s="62" t="s">
        <v>83</v>
      </c>
      <c r="B100" s="62"/>
      <c r="C100" s="88" t="s">
        <v>80</v>
      </c>
      <c r="D100" s="89" t="s">
        <v>84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</row>
    <row r="101" customFormat="1" spans="1:43">
      <c r="A101" s="62" t="s">
        <v>83</v>
      </c>
      <c r="B101" s="62"/>
      <c r="C101" s="90" t="s">
        <v>85</v>
      </c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</row>
    <row r="102" s="1" customFormat="1" spans="1:16384">
      <c r="A102" s="62" t="s">
        <v>83</v>
      </c>
      <c r="B102" s="62"/>
      <c r="C102" s="90" t="s">
        <v>86</v>
      </c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2"/>
      <c r="T102" s="11"/>
      <c r="U102" s="92"/>
      <c r="V102" s="11"/>
      <c r="W102" s="92"/>
      <c r="X102" s="11"/>
      <c r="Y102" s="92"/>
      <c r="Z102" s="11"/>
      <c r="AA102" s="92"/>
      <c r="AB102" s="11"/>
      <c r="AC102" s="92"/>
      <c r="AD102" s="11"/>
      <c r="AE102" s="92"/>
      <c r="AF102" s="11"/>
      <c r="AG102" s="92"/>
      <c r="AH102" s="11"/>
      <c r="AI102" s="92"/>
      <c r="AJ102" s="11"/>
      <c r="AK102" s="11"/>
      <c r="AL102" s="11"/>
      <c r="AM102" s="11"/>
      <c r="AN102" s="11"/>
      <c r="AO102" s="11"/>
      <c r="AP102" s="11"/>
      <c r="AQ102" s="11"/>
      <c r="XEV102" s="11"/>
      <c r="XEW102" s="11"/>
      <c r="XEX102" s="11"/>
      <c r="XEY102" s="11"/>
      <c r="XEZ102" s="11"/>
      <c r="XFA102" s="11"/>
      <c r="XFB102" s="11"/>
      <c r="XFC102" s="11"/>
      <c r="XFD102" s="11"/>
    </row>
    <row r="103" s="1" customFormat="1" spans="1:16384">
      <c r="A103" s="62" t="s">
        <v>83</v>
      </c>
      <c r="B103" s="62"/>
      <c r="C103" s="90" t="s">
        <v>87</v>
      </c>
      <c r="D103" s="90"/>
      <c r="E103" s="90"/>
      <c r="F103" s="90"/>
      <c r="G103" s="90"/>
      <c r="H103" s="90"/>
      <c r="I103" s="90"/>
      <c r="J103" s="90"/>
      <c r="K103" s="91"/>
      <c r="L103" s="90"/>
      <c r="M103" s="91"/>
      <c r="N103" s="90"/>
      <c r="O103" s="91"/>
      <c r="P103" s="90"/>
      <c r="Q103" s="91"/>
      <c r="R103" s="90"/>
      <c r="S103" s="91"/>
      <c r="T103" s="90"/>
      <c r="U103" s="91"/>
      <c r="V103" s="90"/>
      <c r="W103" s="91"/>
      <c r="X103" s="90"/>
      <c r="Y103" s="91"/>
      <c r="Z103" s="90"/>
      <c r="AA103" s="91"/>
      <c r="AB103" s="90"/>
      <c r="AC103" s="91"/>
      <c r="AD103" s="90"/>
      <c r="AE103" s="91"/>
      <c r="AF103" s="90"/>
      <c r="AG103" s="91"/>
      <c r="AH103" s="90"/>
      <c r="AI103" s="91"/>
      <c r="AJ103" s="90"/>
      <c r="AK103" s="90"/>
      <c r="AL103" s="90"/>
      <c r="AM103" s="90"/>
      <c r="AN103" s="90"/>
      <c r="AO103" s="90"/>
      <c r="AP103" s="90"/>
      <c r="AQ103" s="90"/>
      <c r="XEV103" s="11"/>
      <c r="XEW103" s="11"/>
      <c r="XEX103" s="11"/>
      <c r="XEY103" s="11"/>
      <c r="XEZ103" s="11"/>
      <c r="XFA103" s="11"/>
      <c r="XFB103" s="11"/>
      <c r="XFC103" s="11"/>
      <c r="XFD103" s="11"/>
    </row>
    <row r="104" s="1" customFormat="1" spans="1:16384">
      <c r="A104" s="62" t="s">
        <v>83</v>
      </c>
      <c r="B104" s="62"/>
      <c r="C104" s="90" t="s">
        <v>88</v>
      </c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11"/>
      <c r="U104" s="92"/>
      <c r="V104" s="11"/>
      <c r="W104" s="92"/>
      <c r="X104" s="11"/>
      <c r="Y104" s="92"/>
      <c r="Z104" s="11"/>
      <c r="AA104" s="92"/>
      <c r="AB104" s="11"/>
      <c r="AC104" s="92"/>
      <c r="AD104" s="11"/>
      <c r="AE104" s="92"/>
      <c r="AF104" s="11"/>
      <c r="AG104" s="92"/>
      <c r="AH104" s="11"/>
      <c r="AI104" s="92"/>
      <c r="AJ104" s="11"/>
      <c r="AK104" s="11"/>
      <c r="AL104" s="11"/>
      <c r="AM104" s="11"/>
      <c r="AN104" s="11"/>
      <c r="AO104" s="11"/>
      <c r="AP104" s="11"/>
      <c r="AQ104" s="11"/>
      <c r="XEV104" s="11"/>
      <c r="XEW104" s="11"/>
      <c r="XEX104" s="11"/>
      <c r="XEY104" s="11"/>
      <c r="XEZ104" s="11"/>
      <c r="XFA104" s="11"/>
      <c r="XFB104" s="11"/>
      <c r="XFC104" s="11"/>
      <c r="XFD104" s="11"/>
    </row>
    <row r="105" s="1" customFormat="1" spans="1:16384">
      <c r="A105" s="62" t="s">
        <v>83</v>
      </c>
      <c r="B105" s="62"/>
      <c r="C105" s="90" t="s">
        <v>89</v>
      </c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3"/>
      <c r="T105" s="1"/>
      <c r="U105" s="93"/>
      <c r="V105" s="1"/>
      <c r="W105" s="93"/>
      <c r="X105" s="1"/>
      <c r="Y105" s="93"/>
      <c r="Z105" s="1"/>
      <c r="AA105" s="93"/>
      <c r="AB105" s="1"/>
      <c r="AC105" s="93"/>
      <c r="AD105" s="1"/>
      <c r="AE105" s="93"/>
      <c r="AF105" s="1"/>
      <c r="AG105" s="93"/>
      <c r="AH105" s="1"/>
      <c r="AI105" s="93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XEV105" s="11"/>
      <c r="XEW105" s="11"/>
      <c r="XEX105" s="11"/>
      <c r="XEY105" s="11"/>
      <c r="XEZ105" s="11"/>
      <c r="XFA105" s="11"/>
      <c r="XFB105" s="11"/>
      <c r="XFC105" s="11"/>
      <c r="XFD105" s="11"/>
    </row>
    <row r="106" spans="3:3">
      <c r="C106" s="11"/>
    </row>
    <row r="107" spans="3:3">
      <c r="C107" s="11"/>
    </row>
  </sheetData>
  <sheetProtection selectLockedCells="1" selectUnlockedCells="1"/>
  <mergeCells count="42">
    <mergeCell ref="A1:I1"/>
    <mergeCell ref="A2:I2"/>
    <mergeCell ref="A3:C3"/>
    <mergeCell ref="D3:I3"/>
    <mergeCell ref="J3:Y3"/>
    <mergeCell ref="Z3:AI3"/>
    <mergeCell ref="AJ3:AM3"/>
    <mergeCell ref="AN3:AQ3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L4:AM4"/>
    <mergeCell ref="AP4:AQ4"/>
    <mergeCell ref="A100:B100"/>
    <mergeCell ref="A101:B101"/>
    <mergeCell ref="C101:AQ101"/>
    <mergeCell ref="A102:B102"/>
    <mergeCell ref="C102:R102"/>
    <mergeCell ref="A103:B103"/>
    <mergeCell ref="C103:AQ103"/>
    <mergeCell ref="A104:B104"/>
    <mergeCell ref="C104:S104"/>
    <mergeCell ref="A105:B105"/>
    <mergeCell ref="C105:R105"/>
    <mergeCell ref="A4:A5"/>
    <mergeCell ref="B4:B5"/>
    <mergeCell ref="C4:C5"/>
    <mergeCell ref="D4:D5"/>
    <mergeCell ref="E4:E5"/>
    <mergeCell ref="A97:C98"/>
  </mergeCells>
  <dataValidations count="2">
    <dataValidation type="list" allowBlank="1" showInputMessage="1" showErrorMessage="1" sqref="E6:E94">
      <formula1>"吴琼,王二文,王丽香,高美芬,潘勤"</formula1>
    </dataValidation>
    <dataValidation type="list" allowBlank="1" showInputMessage="1" showErrorMessage="1" sqref="D97:D98">
      <formula1>"王二文,吴琼,高美芬,王丽香,潘勤"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2"/>
  <sheetViews>
    <sheetView workbookViewId="0">
      <selection activeCell="H25" sqref="H25"/>
    </sheetView>
  </sheetViews>
  <sheetFormatPr defaultColWidth="9" defaultRowHeight="14.4"/>
  <cols>
    <col min="1" max="1" width="11.1111111111111" style="11" customWidth="1"/>
    <col min="2" max="29" width="16.7777777777778" style="11" customWidth="1"/>
    <col min="30" max="16384" width="9" style="11"/>
  </cols>
  <sheetData>
    <row r="1" ht="20.4" spans="1:30">
      <c r="A1" s="45" t="s">
        <v>90</v>
      </c>
      <c r="B1" s="45"/>
      <c r="C1" s="45"/>
      <c r="D1" s="45"/>
      <c r="E1" s="45"/>
      <c r="F1" s="45"/>
      <c r="G1" s="45"/>
      <c r="H1" s="45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ht="17.4" spans="1:8">
      <c r="A2" s="20" t="str">
        <f>单日基础信息统计表!A2</f>
        <v>2020.11.28</v>
      </c>
      <c r="B2" s="20"/>
      <c r="C2" s="20"/>
      <c r="D2" s="20"/>
      <c r="E2" s="20"/>
      <c r="F2" s="20"/>
      <c r="G2" s="20"/>
      <c r="H2" s="20"/>
    </row>
    <row r="3" spans="1:8">
      <c r="A3" s="7" t="s">
        <v>8</v>
      </c>
      <c r="B3" s="7" t="s">
        <v>91</v>
      </c>
      <c r="C3" s="7" t="s">
        <v>92</v>
      </c>
      <c r="D3" s="7" t="s">
        <v>3</v>
      </c>
      <c r="E3" s="46" t="s">
        <v>93</v>
      </c>
      <c r="F3" s="46"/>
      <c r="G3" s="46" t="s">
        <v>94</v>
      </c>
      <c r="H3" s="46"/>
    </row>
    <row r="4" spans="1:8">
      <c r="A4" s="7"/>
      <c r="B4" s="7"/>
      <c r="C4" s="7"/>
      <c r="D4" s="7"/>
      <c r="E4" s="46" t="s">
        <v>95</v>
      </c>
      <c r="F4" s="46" t="s">
        <v>96</v>
      </c>
      <c r="G4" s="46" t="s">
        <v>95</v>
      </c>
      <c r="H4" s="46" t="s">
        <v>96</v>
      </c>
    </row>
    <row r="5" spans="1:8">
      <c r="A5" s="7">
        <v>1</v>
      </c>
      <c r="B5" s="7" t="s">
        <v>31</v>
      </c>
      <c r="C5" s="7">
        <f>COUNTIF(单日基础信息统计表!$C$6:$C$94,B5)</f>
        <v>3</v>
      </c>
      <c r="D5" s="9">
        <f>SUMIFS(单日基础信息统计表!$D$6:$D$94,单日基础信息统计表!$C$6:$C$94,B5)</f>
        <v>586.9</v>
      </c>
      <c r="E5" s="7">
        <f>SUMIFS(单日基础信息统计表!$X$6:$X$94,单日基础信息统计表!$C$6:$C$94,B5)</f>
        <v>21</v>
      </c>
      <c r="F5" s="9">
        <f>SUMIFS(单日基础信息统计表!$Y$6:$Y$94,单日基础信息统计表!$C$6:$C$94,B5)</f>
        <v>14.5</v>
      </c>
      <c r="G5" s="7">
        <f>SUMIFS(单日基础信息统计表!$AH$6:$AH$94,单日基础信息统计表!$C$6:$C$94,B5)</f>
        <v>111</v>
      </c>
      <c r="H5" s="9">
        <f>SUMIFS(单日基础信息统计表!$AI$6:$AI$94,单日基础信息统计表!$C$6:$C$94,B5)</f>
        <v>317.5</v>
      </c>
    </row>
    <row r="6" spans="1:8">
      <c r="A6" s="7">
        <v>2</v>
      </c>
      <c r="B6" s="7" t="s">
        <v>40</v>
      </c>
      <c r="C6" s="7">
        <f>COUNTIF(单日基础信息统计表!$C$6:$C$94,B6)</f>
        <v>2</v>
      </c>
      <c r="D6" s="9">
        <f>SUMIFS(单日基础信息统计表!$D$6:$D$94,单日基础信息统计表!$C$6:$C$94,B6)</f>
        <v>136.5</v>
      </c>
      <c r="E6" s="7">
        <f>SUMIFS(单日基础信息统计表!$X$6:$X$94,单日基础信息统计表!$C$6:$C$94,B6)</f>
        <v>9</v>
      </c>
      <c r="F6" s="9">
        <f>SUMIFS(单日基础信息统计表!$Y$6:$Y$94,单日基础信息统计表!$C$6:$C$94,B6)</f>
        <v>1.5</v>
      </c>
      <c r="G6" s="7">
        <f>SUMIFS(单日基础信息统计表!$AH$6:$AH$94,单日基础信息统计表!$C$6:$C$94,B6)</f>
        <v>29</v>
      </c>
      <c r="H6" s="9">
        <f>SUMIFS(单日基础信息统计表!$AI$6:$AI$94,单日基础信息统计表!$C$6:$C$94,B6)</f>
        <v>43.5</v>
      </c>
    </row>
    <row r="7" spans="1:8">
      <c r="A7" s="7">
        <v>3</v>
      </c>
      <c r="B7" s="7" t="s">
        <v>69</v>
      </c>
      <c r="C7" s="7">
        <f>COUNTIF(单日基础信息统计表!$C$6:$C$94,B7)</f>
        <v>3</v>
      </c>
      <c r="D7" s="9">
        <f>SUMIFS(单日基础信息统计表!$D$6:$D$94,单日基础信息统计表!$C$6:$C$94,B7)</f>
        <v>685</v>
      </c>
      <c r="E7" s="7">
        <f>SUMIFS(单日基础信息统计表!$X$6:$X$94,单日基础信息统计表!$C$6:$C$94,B7)</f>
        <v>1</v>
      </c>
      <c r="F7" s="9">
        <f>SUMIFS(单日基础信息统计表!$Y$6:$Y$94,单日基础信息统计表!$C$6:$C$94,B7)</f>
        <v>1</v>
      </c>
      <c r="G7" s="7">
        <f>SUMIFS(单日基础信息统计表!$AH$6:$AH$94,单日基础信息统计表!$C$6:$C$94,B7)</f>
        <v>71</v>
      </c>
      <c r="H7" s="9">
        <f>SUMIFS(单日基础信息统计表!$AI$6:$AI$94,单日基础信息统计表!$C$6:$C$94,B7)</f>
        <v>283</v>
      </c>
    </row>
    <row r="8" spans="1:8">
      <c r="A8" s="7">
        <v>4</v>
      </c>
      <c r="B8" s="7" t="s">
        <v>97</v>
      </c>
      <c r="C8" s="7">
        <f>COUNTIF(单日基础信息统计表!$C$6:$C$94,B8)</f>
        <v>0</v>
      </c>
      <c r="D8" s="9">
        <f>SUMIFS(单日基础信息统计表!$D$6:$D$94,单日基础信息统计表!$C$6:$C$94,B8)</f>
        <v>0</v>
      </c>
      <c r="E8" s="7">
        <f>SUMIFS(单日基础信息统计表!$X$6:$X$94,单日基础信息统计表!$C$6:$C$94,B8)</f>
        <v>0</v>
      </c>
      <c r="F8" s="9">
        <f>SUMIFS(单日基础信息统计表!$Y$6:$Y$94,单日基础信息统计表!$C$6:$C$94,B8)</f>
        <v>0</v>
      </c>
      <c r="G8" s="7">
        <f>SUMIFS(单日基础信息统计表!$AH$6:$AH$94,单日基础信息统计表!$C$6:$C$94,B8)</f>
        <v>0</v>
      </c>
      <c r="H8" s="9">
        <f>SUMIFS(单日基础信息统计表!$AI$6:$AI$94,单日基础信息统计表!$C$6:$C$94,B8)</f>
        <v>0</v>
      </c>
    </row>
    <row r="9" spans="1:8">
      <c r="A9" s="7">
        <v>5</v>
      </c>
      <c r="B9" s="7" t="s">
        <v>46</v>
      </c>
      <c r="C9" s="7">
        <f>COUNTIF(单日基础信息统计表!$C$6:$C$94,B9)</f>
        <v>5</v>
      </c>
      <c r="D9" s="9">
        <f>SUMIFS(单日基础信息统计表!$D$6:$D$94,单日基础信息统计表!$C$6:$C$94,B9)</f>
        <v>1712.4</v>
      </c>
      <c r="E9" s="7">
        <f>SUMIFS(单日基础信息统计表!$X$6:$X$94,单日基础信息统计表!$C$6:$C$94,B9)</f>
        <v>67</v>
      </c>
      <c r="F9" s="9">
        <f>SUMIFS(单日基础信息统计表!$Y$6:$Y$94,单日基础信息统计表!$C$6:$C$94,B9)</f>
        <v>21.75</v>
      </c>
      <c r="G9" s="7">
        <f>SUMIFS(单日基础信息统计表!$AH$6:$AH$94,单日基础信息统计表!$C$6:$C$94,B9)</f>
        <v>530</v>
      </c>
      <c r="H9" s="9">
        <f>SUMIFS(单日基础信息统计表!$AI$6:$AI$94,单日基础信息统计表!$C$6:$C$94,B9)</f>
        <v>845.5</v>
      </c>
    </row>
    <row r="10" spans="1:8">
      <c r="A10" s="7">
        <v>6</v>
      </c>
      <c r="B10" s="7" t="s">
        <v>98</v>
      </c>
      <c r="C10" s="7">
        <f>COUNTIF(单日基础信息统计表!$C$6:$C$94,B10)</f>
        <v>0</v>
      </c>
      <c r="D10" s="9">
        <f>SUMIFS(单日基础信息统计表!$D$6:$D$94,单日基础信息统计表!$C$6:$C$94,B10)</f>
        <v>0</v>
      </c>
      <c r="E10" s="7">
        <f>SUMIFS(单日基础信息统计表!$X$6:$X$94,单日基础信息统计表!$C$6:$C$94,B10)</f>
        <v>0</v>
      </c>
      <c r="F10" s="9">
        <f>SUMIFS(单日基础信息统计表!$Y$6:$Y$94,单日基础信息统计表!$C$6:$C$94,B10)</f>
        <v>0</v>
      </c>
      <c r="G10" s="7">
        <f>SUMIFS(单日基础信息统计表!$AH$6:$AH$94,单日基础信息统计表!$C$6:$C$94,B10)</f>
        <v>0</v>
      </c>
      <c r="H10" s="9">
        <f>SUMIFS(单日基础信息统计表!$AI$6:$AI$94,单日基础信息统计表!$C$6:$C$94,B10)</f>
        <v>0</v>
      </c>
    </row>
    <row r="11" spans="1:8">
      <c r="A11" s="7">
        <v>7</v>
      </c>
      <c r="B11" s="7" t="s">
        <v>42</v>
      </c>
      <c r="C11" s="7">
        <f>COUNTIF(单日基础信息统计表!$C$6:$C$94,B11)</f>
        <v>9</v>
      </c>
      <c r="D11" s="9">
        <f>SUMIFS(单日基础信息统计表!$D$6:$D$94,单日基础信息统计表!$C$6:$C$94,B11)</f>
        <v>1717.83</v>
      </c>
      <c r="E11" s="7">
        <f>SUMIFS(单日基础信息统计表!$X$6:$X$94,单日基础信息统计表!$C$6:$C$94,B11)</f>
        <v>176</v>
      </c>
      <c r="F11" s="9">
        <f>SUMIFS(单日基础信息统计表!$Y$6:$Y$94,单日基础信息统计表!$C$6:$C$94,B11)</f>
        <v>55.5</v>
      </c>
      <c r="G11" s="7">
        <f>SUMIFS(单日基础信息统计表!$AH$6:$AH$94,单日基础信息统计表!$C$6:$C$94,B11)</f>
        <v>588</v>
      </c>
      <c r="H11" s="9">
        <f>SUMIFS(单日基础信息统计表!$AI$6:$AI$94,单日基础信息统计表!$C$6:$C$94,B11)</f>
        <v>882</v>
      </c>
    </row>
    <row r="12" spans="1:8">
      <c r="A12" s="7">
        <v>8</v>
      </c>
      <c r="B12" s="7" t="s">
        <v>38</v>
      </c>
      <c r="C12" s="7">
        <f>COUNTIF(单日基础信息统计表!$C$6:$C$94,B12)</f>
        <v>7</v>
      </c>
      <c r="D12" s="9">
        <f>SUMIFS(单日基础信息统计表!$D$6:$D$94,单日基础信息统计表!$C$6:$C$94,B12)</f>
        <v>1597.92</v>
      </c>
      <c r="E12" s="7">
        <f>SUMIFS(单日基础信息统计表!$X$6:$X$94,单日基础信息统计表!$C$6:$C$94,B12)</f>
        <v>173</v>
      </c>
      <c r="F12" s="9">
        <f>SUMIFS(单日基础信息统计表!$Y$6:$Y$94,单日基础信息统计表!$C$6:$C$94,B12)</f>
        <v>72.75</v>
      </c>
      <c r="G12" s="7">
        <f>SUMIFS(单日基础信息统计表!$AH$6:$AH$94,单日基础信息统计表!$C$6:$C$94,B12)</f>
        <v>568</v>
      </c>
      <c r="H12" s="9">
        <f>SUMIFS(单日基础信息统计表!$AI$6:$AI$94,单日基础信息统计表!$C$6:$C$94,B12)</f>
        <v>852</v>
      </c>
    </row>
    <row r="13" spans="1:8">
      <c r="A13" s="7">
        <v>9</v>
      </c>
      <c r="B13" s="7" t="s">
        <v>99</v>
      </c>
      <c r="C13" s="7">
        <f>COUNTIF(单日基础信息统计表!$C$6:$C$94,B13)</f>
        <v>0</v>
      </c>
      <c r="D13" s="9">
        <f>SUMIFS(单日基础信息统计表!$D$6:$D$94,单日基础信息统计表!$C$6:$C$94,B13)</f>
        <v>0</v>
      </c>
      <c r="E13" s="7">
        <f>SUMIFS(单日基础信息统计表!$X$6:$X$94,单日基础信息统计表!$C$6:$C$94,B13)</f>
        <v>0</v>
      </c>
      <c r="F13" s="9">
        <f>SUMIFS(单日基础信息统计表!$Y$6:$Y$94,单日基础信息统计表!$C$6:$C$94,B13)</f>
        <v>0</v>
      </c>
      <c r="G13" s="7">
        <f>SUMIFS(单日基础信息统计表!$AH$6:$AH$94,单日基础信息统计表!$C$6:$C$94,B13)</f>
        <v>0</v>
      </c>
      <c r="H13" s="9">
        <f>SUMIFS(单日基础信息统计表!$AI$6:$AI$94,单日基础信息统计表!$C$6:$C$94,B13)</f>
        <v>0</v>
      </c>
    </row>
    <row r="14" spans="1:8">
      <c r="A14" s="7">
        <v>10</v>
      </c>
      <c r="B14" s="7" t="s">
        <v>71</v>
      </c>
      <c r="C14" s="7">
        <f>COUNTIF(单日基础信息统计表!$C$6:$C$94,B14)</f>
        <v>2</v>
      </c>
      <c r="D14" s="9">
        <f>SUMIFS(单日基础信息统计表!$D$6:$D$94,单日基础信息统计表!$C$6:$C$94,B14)</f>
        <v>373</v>
      </c>
      <c r="E14" s="7">
        <f>SUMIFS(单日基础信息统计表!$X$6:$X$94,单日基础信息统计表!$C$6:$C$94,B14)</f>
        <v>0</v>
      </c>
      <c r="F14" s="9">
        <f>SUMIFS(单日基础信息统计表!$Y$6:$Y$94,单日基础信息统计表!$C$6:$C$94,B14)</f>
        <v>0</v>
      </c>
      <c r="G14" s="7">
        <f>SUMIFS(单日基础信息统计表!$AH$6:$AH$94,单日基础信息统计表!$C$6:$C$94,B14)</f>
        <v>30</v>
      </c>
      <c r="H14" s="9">
        <f>SUMIFS(单日基础信息统计表!$AI$6:$AI$94,单日基础信息统计表!$C$6:$C$94,B14)</f>
        <v>194</v>
      </c>
    </row>
    <row r="15" spans="1:8">
      <c r="A15" s="7">
        <v>11</v>
      </c>
      <c r="B15" s="7" t="s">
        <v>75</v>
      </c>
      <c r="C15" s="7">
        <f>COUNTIF(单日基础信息统计表!$C$6:$C$94,B15)</f>
        <v>1</v>
      </c>
      <c r="D15" s="9">
        <f>SUMIFS(单日基础信息统计表!$D$6:$D$94,单日基础信息统计表!$C$6:$C$94,B15)</f>
        <v>130</v>
      </c>
      <c r="E15" s="7">
        <f>SUMIFS(单日基础信息统计表!$X$6:$X$94,单日基础信息统计表!$C$6:$C$94,B15)</f>
        <v>0</v>
      </c>
      <c r="F15" s="9">
        <f>SUMIFS(单日基础信息统计表!$Y$6:$Y$94,单日基础信息统计表!$C$6:$C$94,B15)</f>
        <v>0</v>
      </c>
      <c r="G15" s="7">
        <f>SUMIFS(单日基础信息统计表!$AH$6:$AH$94,单日基础信息统计表!$C$6:$C$94,B15)</f>
        <v>23</v>
      </c>
      <c r="H15" s="9">
        <f>SUMIFS(单日基础信息统计表!$AI$6:$AI$94,单日基础信息统计表!$C$6:$C$94,B15)</f>
        <v>63</v>
      </c>
    </row>
    <row r="16" spans="1:8">
      <c r="A16" s="7">
        <v>12</v>
      </c>
      <c r="B16" s="7" t="s">
        <v>61</v>
      </c>
      <c r="C16" s="7">
        <f>COUNTIF(单日基础信息统计表!$C$6:$C$94,B16)</f>
        <v>1</v>
      </c>
      <c r="D16" s="9">
        <f>SUMIFS(单日基础信息统计表!$D$6:$D$94,单日基础信息统计表!$C$6:$C$94,B16)</f>
        <v>250</v>
      </c>
      <c r="E16" s="7">
        <f>SUMIFS(单日基础信息统计表!$X$6:$X$94,单日基础信息统计表!$C$6:$C$94,B16)</f>
        <v>0</v>
      </c>
      <c r="F16" s="9">
        <f>SUMIFS(单日基础信息统计表!$Y$6:$Y$94,单日基础信息统计表!$C$6:$C$94,B16)</f>
        <v>0</v>
      </c>
      <c r="G16" s="7">
        <f>SUMIFS(单日基础信息统计表!$AH$6:$AH$94,单日基础信息统计表!$C$6:$C$94,B16)</f>
        <v>18</v>
      </c>
      <c r="H16" s="9">
        <f>SUMIFS(单日基础信息统计表!$AI$6:$AI$94,单日基础信息统计表!$C$6:$C$94,B16)</f>
        <v>115.5</v>
      </c>
    </row>
    <row r="17" spans="1:8">
      <c r="A17" s="7">
        <v>13</v>
      </c>
      <c r="B17" s="7" t="s">
        <v>77</v>
      </c>
      <c r="C17" s="7">
        <f>COUNTIF(单日基础信息统计表!$C$6:$C$94,B17)</f>
        <v>1</v>
      </c>
      <c r="D17" s="9">
        <f>SUMIFS(单日基础信息统计表!$D$6:$D$94,单日基础信息统计表!$C$6:$C$94,B17)</f>
        <v>220</v>
      </c>
      <c r="E17" s="7">
        <f>SUMIFS(单日基础信息统计表!$X$6:$X$94,单日基础信息统计表!$C$6:$C$94,B17)</f>
        <v>0</v>
      </c>
      <c r="F17" s="9">
        <f>SUMIFS(单日基础信息统计表!$Y$6:$Y$94,单日基础信息统计表!$C$6:$C$94,B17)</f>
        <v>0</v>
      </c>
      <c r="G17" s="7">
        <f>SUMIFS(单日基础信息统计表!$AH$6:$AH$94,单日基础信息统计表!$C$6:$C$94,B17)</f>
        <v>3</v>
      </c>
      <c r="H17" s="9">
        <f>SUMIFS(单日基础信息统计表!$AI$6:$AI$94,单日基础信息统计表!$C$6:$C$94,B17)</f>
        <v>48</v>
      </c>
    </row>
    <row r="18" spans="1:8">
      <c r="A18" s="7">
        <v>14</v>
      </c>
      <c r="B18" s="7" t="s">
        <v>79</v>
      </c>
      <c r="C18" s="7">
        <f>COUNTIF(单日基础信息统计表!$C$6:$C$94,B18)</f>
        <v>1</v>
      </c>
      <c r="D18" s="9">
        <f>SUMIFS(单日基础信息统计表!$D$6:$D$94,单日基础信息统计表!$C$6:$C$94,B18)</f>
        <v>75</v>
      </c>
      <c r="E18" s="7">
        <f>SUMIFS(单日基础信息统计表!$X$6:$X$94,单日基础信息统计表!$C$6:$C$94,B18)</f>
        <v>0</v>
      </c>
      <c r="F18" s="9">
        <f>SUMIFS(单日基础信息统计表!$Y$6:$Y$94,单日基础信息统计表!$C$6:$C$94,B18)</f>
        <v>0</v>
      </c>
      <c r="G18" s="7">
        <f>SUMIFS(单日基础信息统计表!$AH$6:$AH$94,单日基础信息统计表!$C$6:$C$94,B18)</f>
        <v>0</v>
      </c>
      <c r="H18" s="9">
        <f>SUMIFS(单日基础信息统计表!$AI$6:$AI$94,单日基础信息统计表!$C$6:$C$94,B18)</f>
        <v>0</v>
      </c>
    </row>
    <row r="19" spans="1:8">
      <c r="A19" s="7"/>
      <c r="B19" s="7" t="s">
        <v>100</v>
      </c>
      <c r="C19" s="7">
        <f t="shared" ref="C19:H19" si="0">SUM(C5:C18)</f>
        <v>35</v>
      </c>
      <c r="D19" s="9">
        <f t="shared" si="0"/>
        <v>7484.55</v>
      </c>
      <c r="E19" s="7">
        <f t="shared" si="0"/>
        <v>447</v>
      </c>
      <c r="F19" s="9">
        <f t="shared" si="0"/>
        <v>167</v>
      </c>
      <c r="G19" s="7">
        <f t="shared" si="0"/>
        <v>1971</v>
      </c>
      <c r="H19" s="9">
        <f t="shared" si="0"/>
        <v>3644</v>
      </c>
    </row>
    <row r="20" spans="1:7">
      <c r="A20" s="1"/>
      <c r="B20" s="1"/>
      <c r="C20" s="1"/>
      <c r="D20" s="1"/>
      <c r="E20" s="1"/>
      <c r="F20" s="1"/>
      <c r="G20" s="1"/>
    </row>
    <row r="21" spans="1:5">
      <c r="A21" s="1"/>
      <c r="B21"/>
      <c r="C21"/>
      <c r="D21"/>
      <c r="E21"/>
    </row>
    <row r="22" spans="1:5">
      <c r="A22" s="1"/>
      <c r="B22"/>
      <c r="C22"/>
      <c r="D22"/>
      <c r="E22"/>
    </row>
    <row r="23" spans="1:5">
      <c r="A23" s="1"/>
      <c r="B23"/>
      <c r="C23"/>
      <c r="D23"/>
      <c r="E23"/>
    </row>
    <row r="24" spans="1:5">
      <c r="A24" s="1"/>
      <c r="B24"/>
      <c r="C24"/>
      <c r="D24"/>
      <c r="E24"/>
    </row>
    <row r="25" spans="1:5">
      <c r="A25" s="1"/>
      <c r="B25"/>
      <c r="C25"/>
      <c r="D25"/>
      <c r="E25"/>
    </row>
    <row r="26" spans="1:5">
      <c r="A26" s="1"/>
      <c r="B26"/>
      <c r="C26"/>
      <c r="D26"/>
      <c r="E26"/>
    </row>
    <row r="27" spans="1:5">
      <c r="A27" s="1"/>
      <c r="B27" s="47"/>
      <c r="C27" s="47"/>
      <c r="D27" s="47"/>
      <c r="E27"/>
    </row>
    <row r="28" ht="17.4" spans="1:4">
      <c r="A28" s="1"/>
      <c r="B28" s="45" t="s">
        <v>82</v>
      </c>
      <c r="C28" s="45"/>
      <c r="D28" s="45"/>
    </row>
    <row r="29" spans="1:4">
      <c r="A29" s="1"/>
      <c r="B29" s="1" t="str">
        <f>A2</f>
        <v>2020.11.28</v>
      </c>
      <c r="C29" s="1"/>
      <c r="D29" s="1"/>
    </row>
    <row r="30" ht="15.6" spans="1:4">
      <c r="A30" s="1"/>
      <c r="B30" s="7" t="s">
        <v>32</v>
      </c>
      <c r="C30" s="48" t="str">
        <f>IFERROR(VLOOKUP(B30,单日基础信息统计表!$D$97:$E$98,2,FALSE),"")</f>
        <v/>
      </c>
      <c r="D30" s="49"/>
    </row>
    <row r="31" ht="15.6" spans="1:4">
      <c r="A31" s="1"/>
      <c r="B31" s="7" t="s">
        <v>34</v>
      </c>
      <c r="C31" s="48" t="str">
        <f>IFERROR(VLOOKUP(B31,单日基础信息统计表!$D$97:$E$98,2,FALSE),"")</f>
        <v/>
      </c>
      <c r="D31" s="49"/>
    </row>
    <row r="32" ht="15.6" spans="1:4">
      <c r="A32" s="1"/>
      <c r="B32" s="50" t="s">
        <v>101</v>
      </c>
      <c r="C32" s="48" t="str">
        <f>IFERROR(VLOOKUP(B32,单日基础信息统计表!$D$97:$E$98,2,FALSE),"")</f>
        <v/>
      </c>
      <c r="D32" s="51"/>
    </row>
    <row r="33" ht="15.6" spans="1:4">
      <c r="A33" s="1"/>
      <c r="B33" s="7" t="s">
        <v>36</v>
      </c>
      <c r="C33" s="48">
        <f>IFERROR(VLOOKUP(B33,单日基础信息统计表!$D$97:$E$98,2,FALSE),"")</f>
        <v>34</v>
      </c>
      <c r="D33" s="49"/>
    </row>
    <row r="34" ht="15.6" spans="1:4">
      <c r="A34" s="1"/>
      <c r="B34" s="7" t="s">
        <v>43</v>
      </c>
      <c r="C34" s="48">
        <f>IFERROR(VLOOKUP(B34,单日基础信息统计表!$D$97:$E$98,2,FALSE),"")</f>
        <v>34</v>
      </c>
      <c r="D34" s="49"/>
    </row>
    <row r="35" ht="15.6" spans="1:4">
      <c r="A35" s="1"/>
      <c r="B35" s="7" t="s">
        <v>100</v>
      </c>
      <c r="C35" s="49">
        <f>SUM(C30:C34)</f>
        <v>68</v>
      </c>
      <c r="D35" s="49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20.4" spans="1:30">
      <c r="A37" s="52" t="s">
        <v>102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</row>
    <row r="38" ht="17.4" spans="1:30">
      <c r="A38" s="45" t="str">
        <f>A2</f>
        <v>2020.11.28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</row>
    <row r="39" spans="1:29">
      <c r="A39" s="14" t="s">
        <v>10</v>
      </c>
      <c r="B39" s="53" t="s">
        <v>31</v>
      </c>
      <c r="C39" s="53"/>
      <c r="D39" s="53" t="s">
        <v>40</v>
      </c>
      <c r="E39" s="53"/>
      <c r="F39" s="53" t="s">
        <v>69</v>
      </c>
      <c r="G39" s="53"/>
      <c r="H39" s="53" t="s">
        <v>97</v>
      </c>
      <c r="I39" s="53"/>
      <c r="J39" s="53" t="s">
        <v>46</v>
      </c>
      <c r="K39" s="53"/>
      <c r="L39" s="53" t="s">
        <v>98</v>
      </c>
      <c r="M39" s="53"/>
      <c r="N39" s="53" t="s">
        <v>42</v>
      </c>
      <c r="O39" s="53"/>
      <c r="P39" s="53" t="s">
        <v>38</v>
      </c>
      <c r="Q39" s="53"/>
      <c r="R39" s="53" t="s">
        <v>99</v>
      </c>
      <c r="S39" s="53"/>
      <c r="T39" s="53" t="s">
        <v>71</v>
      </c>
      <c r="U39" s="53"/>
      <c r="V39" s="53" t="s">
        <v>75</v>
      </c>
      <c r="W39" s="53"/>
      <c r="X39" s="53" t="s">
        <v>61</v>
      </c>
      <c r="Y39" s="53"/>
      <c r="Z39" s="53" t="s">
        <v>77</v>
      </c>
      <c r="AA39" s="53"/>
      <c r="AB39" s="53" t="s">
        <v>79</v>
      </c>
      <c r="AC39" s="53"/>
    </row>
    <row r="40" spans="1:29">
      <c r="A40" s="14" t="s">
        <v>103</v>
      </c>
      <c r="B40" s="46" t="s">
        <v>92</v>
      </c>
      <c r="C40" s="46" t="s">
        <v>104</v>
      </c>
      <c r="D40" s="46" t="s">
        <v>92</v>
      </c>
      <c r="E40" s="46" t="s">
        <v>104</v>
      </c>
      <c r="F40" s="46" t="s">
        <v>92</v>
      </c>
      <c r="G40" s="46" t="s">
        <v>104</v>
      </c>
      <c r="H40" s="46" t="s">
        <v>92</v>
      </c>
      <c r="I40" s="46" t="s">
        <v>104</v>
      </c>
      <c r="J40" s="46" t="s">
        <v>92</v>
      </c>
      <c r="K40" s="46" t="s">
        <v>104</v>
      </c>
      <c r="L40" s="46" t="s">
        <v>92</v>
      </c>
      <c r="M40" s="46" t="s">
        <v>104</v>
      </c>
      <c r="N40" s="46" t="s">
        <v>92</v>
      </c>
      <c r="O40" s="46" t="s">
        <v>104</v>
      </c>
      <c r="P40" s="46" t="s">
        <v>92</v>
      </c>
      <c r="Q40" s="46" t="s">
        <v>104</v>
      </c>
      <c r="R40" s="46" t="s">
        <v>92</v>
      </c>
      <c r="S40" s="46" t="s">
        <v>104</v>
      </c>
      <c r="T40" s="46" t="s">
        <v>92</v>
      </c>
      <c r="U40" s="46" t="s">
        <v>104</v>
      </c>
      <c r="V40" s="46" t="s">
        <v>92</v>
      </c>
      <c r="W40" s="46" t="s">
        <v>104</v>
      </c>
      <c r="X40" s="46" t="s">
        <v>92</v>
      </c>
      <c r="Y40" s="46" t="s">
        <v>104</v>
      </c>
      <c r="Z40" s="46" t="s">
        <v>92</v>
      </c>
      <c r="AA40" s="46" t="s">
        <v>104</v>
      </c>
      <c r="AB40" s="46" t="s">
        <v>92</v>
      </c>
      <c r="AC40" s="46" t="s">
        <v>104</v>
      </c>
    </row>
    <row r="41" spans="1:29">
      <c r="A41" s="54" t="s">
        <v>32</v>
      </c>
      <c r="B41" s="8">
        <f>COUNTIFS(单日基础信息统计表!$C$6:$C$94,$B$39,单日基础信息统计表!$E$6:$E$94,A41)</f>
        <v>1</v>
      </c>
      <c r="C41" s="9">
        <f>SUMIFS(单日基础信息统计表!$D$6:$D$94,单日基础信息统计表!$C$6:$C$94,B39,单日基础信息统计表!$E$6:$E$94,A41)</f>
        <v>268</v>
      </c>
      <c r="D41" s="8">
        <f>COUNTIFS(单日基础信息统计表!$C$6:$C$94,$D$39,单日基础信息统计表!$E$6:$E$94,A41)</f>
        <v>0</v>
      </c>
      <c r="E41" s="9">
        <f>SUMIFS(单日基础信息统计表!$D$6:$D$94,单日基础信息统计表!$C$6:$C$94,D39,单日基础信息统计表!$E$6:$E$94,$A$41)</f>
        <v>0</v>
      </c>
      <c r="F41" s="8">
        <f>COUNTIFS(单日基础信息统计表!$C$6:$C$94,F39,单日基础信息统计表!$E$6:$E$94,$A$41)</f>
        <v>1</v>
      </c>
      <c r="G41" s="9">
        <f>SUMIFS(单日基础信息统计表!$D$6:$D$94,单日基础信息统计表!$C$6:$C$94,F39,单日基础信息统计表!$E$6:$E$94,$A$41)</f>
        <v>208</v>
      </c>
      <c r="H41" s="8">
        <f>COUNTIFS(单日基础信息统计表!$C$6:$C$94,H39,单日基础信息统计表!$E$6:$E$94,$A$41)</f>
        <v>0</v>
      </c>
      <c r="I41" s="9">
        <f>SUMIFS(单日基础信息统计表!$D$6:$D$94,单日基础信息统计表!$C$6:$C$94,H39,单日基础信息统计表!$E$6:$E$94,$A$41)</f>
        <v>0</v>
      </c>
      <c r="J41" s="8">
        <f>COUNTIFS(单日基础信息统计表!$C$6:$C$94,J39,单日基础信息统计表!$E$6:$E$94,$A$41)</f>
        <v>1</v>
      </c>
      <c r="K41" s="9">
        <f>SUMIFS(单日基础信息统计表!$D$6:$D$94,单日基础信息统计表!$C$6:$C$94,J39,单日基础信息统计表!$E$6:$E$94,$A$41)</f>
        <v>320.4</v>
      </c>
      <c r="L41" s="8">
        <f>COUNTIFS(单日基础信息统计表!$C$6:$C$94,L39,单日基础信息统计表!$E$6:$E$94,$A$41)</f>
        <v>0</v>
      </c>
      <c r="M41" s="9">
        <f>SUMIFS(单日基础信息统计表!$D$6:$D$94,单日基础信息统计表!$C$6:$C$94,L39,单日基础信息统计表!$E$6:$E$94,$A$41)</f>
        <v>0</v>
      </c>
      <c r="N41" s="8">
        <f>COUNTIFS(单日基础信息统计表!$C$6:$C$94,N39,单日基础信息统计表!$E$6:$E$94,$A$41)</f>
        <v>4</v>
      </c>
      <c r="O41" s="9">
        <f>SUMIFS(单日基础信息统计表!$D$6:$D$94,单日基础信息统计表!$C$6:$C$94,N39,单日基础信息统计表!$E$6:$E$94,$A$41)</f>
        <v>807.43</v>
      </c>
      <c r="P41" s="8">
        <f>COUNTIFS(单日基础信息统计表!$C$6:$C$94,P39,单日基础信息统计表!$E$6:$E$94,$A$41)</f>
        <v>3</v>
      </c>
      <c r="Q41" s="9">
        <f>SUMIFS(单日基础信息统计表!$D$6:$D$94,单日基础信息统计表!$C$6:$C$94,P39,单日基础信息统计表!$E$6:$E$94,$A$41)</f>
        <v>643</v>
      </c>
      <c r="R41" s="8">
        <f>COUNTIFS(单日基础信息统计表!$C$6:$C$94,R39,单日基础信息统计表!$E$6:$E$94,$A$41)</f>
        <v>0</v>
      </c>
      <c r="S41" s="9">
        <f>SUMIFS(单日基础信息统计表!$D$6:$D$94,单日基础信息统计表!$C$6:$C$94,R39,单日基础信息统计表!$E$6:$E$94,$A$41)</f>
        <v>0</v>
      </c>
      <c r="T41" s="8">
        <f>COUNTIFS(单日基础信息统计表!$C$6:$C$94,T39,单日基础信息统计表!$E$6:$E$94,$A$41)</f>
        <v>0</v>
      </c>
      <c r="U41" s="9">
        <f>SUMIFS(单日基础信息统计表!$D$6:$D$94,单日基础信息统计表!$C$6:$C$94,T39,单日基础信息统计表!$E$6:$E$94,$A$41)</f>
        <v>0</v>
      </c>
      <c r="V41" s="8">
        <f>COUNTIFS(单日基础信息统计表!$C$6:$C$94,V39,单日基础信息统计表!$E$6:$E$94,$A$41)</f>
        <v>0</v>
      </c>
      <c r="W41" s="9">
        <f>SUMIFS(单日基础信息统计表!$D$6:$D$94,单日基础信息统计表!$C$6:$C$94,V39,单日基础信息统计表!$E$6:$E$94,$A$41)</f>
        <v>0</v>
      </c>
      <c r="X41" s="8">
        <f>COUNTIFS(单日基础信息统计表!$C$6:$C$94,X39,单日基础信息统计表!$E$6:$E$94,$A$41)</f>
        <v>0</v>
      </c>
      <c r="Y41" s="9">
        <f>SUMIFS(单日基础信息统计表!$D$6:$D$94,单日基础信息统计表!$C$6:$C$94,X39,单日基础信息统计表!$E$6:$E$94,$A$41)</f>
        <v>0</v>
      </c>
      <c r="Z41" s="8">
        <f>COUNTIFS(单日基础信息统计表!$C$6:$C$94,Z39,单日基础信息统计表!$E$6:$E$94,$A$41)</f>
        <v>0</v>
      </c>
      <c r="AA41" s="9">
        <f>SUMIFS(单日基础信息统计表!$D$6:$D$94,单日基础信息统计表!$C$6:$C$94,Z39,单日基础信息统计表!$E$6:$E$94,$A$41)</f>
        <v>0</v>
      </c>
      <c r="AB41" s="8">
        <f>COUNTIFS(单日基础信息统计表!$C$6:$C$94,AB39,单日基础信息统计表!$E$6:$E$94,$A$41)</f>
        <v>0</v>
      </c>
      <c r="AC41" s="9">
        <f>SUMIFS(单日基础信息统计表!$D$6:$D$94,单日基础信息统计表!$C$6:$C$94,AB39,单日基础信息统计表!$E$6:$E$94,$A$41)</f>
        <v>0</v>
      </c>
    </row>
    <row r="42" spans="1:29">
      <c r="A42" s="54" t="s">
        <v>34</v>
      </c>
      <c r="B42" s="8">
        <f>COUNTIFS(单日基础信息统计表!$C$6:$C$94,$B$39,单日基础信息统计表!$E$6:$E$94,A42)</f>
        <v>1</v>
      </c>
      <c r="C42" s="9">
        <f>SUMIFS(单日基础信息统计表!$D$6:$D$94,单日基础信息统计表!$C$6:$C$94,B39,单日基础信息统计表!$E$6:$E$94,A42)</f>
        <v>156</v>
      </c>
      <c r="D42" s="8">
        <f>COUNTIFS(单日基础信息统计表!$C$6:$C$94,$D$39,单日基础信息统计表!$E$6:$E$94,A42)</f>
        <v>0</v>
      </c>
      <c r="E42" s="9">
        <f>SUMIFS(单日基础信息统计表!$D$6:$D$94,单日基础信息统计表!$C$6:$C$94,D39,单日基础信息统计表!$E$6:$E$94,$A$42)</f>
        <v>0</v>
      </c>
      <c r="F42" s="8">
        <f>COUNTIFS(单日基础信息统计表!$C$6:$C$94,F39,单日基础信息统计表!$E$6:$E$94,$A$42)</f>
        <v>0</v>
      </c>
      <c r="G42" s="9">
        <f>SUMIFS(单日基础信息统计表!$D$6:$D$94,单日基础信息统计表!$C$6:$C$94,F39,单日基础信息统计表!$E$6:$E$94,$A$42)</f>
        <v>0</v>
      </c>
      <c r="H42" s="8">
        <f>COUNTIFS(单日基础信息统计表!$C$6:$C$94,H39,单日基础信息统计表!$E$6:$E$94,$A$42)</f>
        <v>0</v>
      </c>
      <c r="I42" s="9">
        <f>SUMIFS(单日基础信息统计表!$D$6:$D$94,单日基础信息统计表!$C$6:$C$94,H39,单日基础信息统计表!$E$6:$E$94,$A$42)</f>
        <v>0</v>
      </c>
      <c r="J42" s="8">
        <f>COUNTIFS(单日基础信息统计表!$C$6:$C$94,J39,单日基础信息统计表!$E$6:$E$94,$A$42)</f>
        <v>1</v>
      </c>
      <c r="K42" s="9">
        <f>SUMIFS(单日基础信息统计表!$D$6:$D$94,单日基础信息统计表!$C$6:$C$94,J39,单日基础信息统计表!$E$6:$E$94,$A$42)</f>
        <v>395.4</v>
      </c>
      <c r="L42" s="8">
        <f>COUNTIFS(单日基础信息统计表!$C$6:$C$94,L39,单日基础信息统计表!$E$6:$E$94,$A$42)</f>
        <v>0</v>
      </c>
      <c r="M42" s="9">
        <f>SUMIFS(单日基础信息统计表!$D$6:$D$94,单日基础信息统计表!$C$6:$C$94,L39,单日基础信息统计表!$E$6:$E$94,$A$42)</f>
        <v>0</v>
      </c>
      <c r="N42" s="8">
        <f>COUNTIFS(单日基础信息统计表!$C$6:$C$94,N39,单日基础信息统计表!$E$6:$E$94,$A$42)</f>
        <v>4</v>
      </c>
      <c r="O42" s="9">
        <f>SUMIFS(单日基础信息统计表!$D$6:$D$94,单日基础信息统计表!$C$6:$C$94,N39,单日基础信息统计表!$E$6:$E$94,$A$42)</f>
        <v>845.9</v>
      </c>
      <c r="P42" s="8">
        <f>COUNTIFS(单日基础信息统计表!$C$6:$C$94,P39,单日基础信息统计表!$E$6:$E$94,$A$42)</f>
        <v>3</v>
      </c>
      <c r="Q42" s="9">
        <f>SUMIFS(单日基础信息统计表!$D$6:$D$94,单日基础信息统计表!$C$6:$C$94,P39,单日基础信息统计表!$E$6:$E$94,$A$42)</f>
        <v>685.82</v>
      </c>
      <c r="R42" s="8">
        <f>COUNTIFS(单日基础信息统计表!$C$6:$C$94,R39,单日基础信息统计表!$E$6:$E$94,$A$42)</f>
        <v>0</v>
      </c>
      <c r="S42" s="9">
        <f>SUMIFS(单日基础信息统计表!$D$6:$D$94,单日基础信息统计表!$C$6:$C$94,R39,单日基础信息统计表!$E$6:$E$94,$A$42)</f>
        <v>0</v>
      </c>
      <c r="T42" s="8">
        <f>COUNTIFS(单日基础信息统计表!$C$6:$C$94,T39,单日基础信息统计表!$E$6:$E$94,$A$42)</f>
        <v>1</v>
      </c>
      <c r="U42" s="9">
        <f>SUMIFS(单日基础信息统计表!$D$6:$D$94,单日基础信息统计表!$C$6:$C$94,T39,单日基础信息统计表!$E$6:$E$94,$A$42)</f>
        <v>373</v>
      </c>
      <c r="V42" s="8">
        <f>COUNTIFS(单日基础信息统计表!$C$6:$C$94,V39,单日基础信息统计表!$E$6:$E$94,$A$42)</f>
        <v>1</v>
      </c>
      <c r="W42" s="9">
        <f>SUMIFS(单日基础信息统计表!$D$6:$D$94,单日基础信息统计表!$C$6:$C$94,V39,单日基础信息统计表!$E$6:$E$94,$A$42)</f>
        <v>130</v>
      </c>
      <c r="X42" s="8">
        <f>COUNTIFS(单日基础信息统计表!$C$6:$C$94,X39,单日基础信息统计表!$E$6:$E$94,$A$42)</f>
        <v>0</v>
      </c>
      <c r="Y42" s="9">
        <f>SUMIFS(单日基础信息统计表!$D$6:$D$94,单日基础信息统计表!$C$6:$C$94,X39,单日基础信息统计表!$E$6:$E$94,$A$42)</f>
        <v>0</v>
      </c>
      <c r="Z42" s="8">
        <f>COUNTIFS(单日基础信息统计表!$C$6:$C$94,Z39,单日基础信息统计表!$E$6:$E$94,$A$42)</f>
        <v>1</v>
      </c>
      <c r="AA42" s="9">
        <f>SUMIFS(单日基础信息统计表!$D$6:$D$94,单日基础信息统计表!$C$6:$C$94,Z39,单日基础信息统计表!$E$6:$E$94,$A$42)</f>
        <v>220</v>
      </c>
      <c r="AB42" s="8">
        <f>COUNTIFS(单日基础信息统计表!$C$6:$C$94,AB39,单日基础信息统计表!$E$6:$E$94,$A$42)</f>
        <v>1</v>
      </c>
      <c r="AC42" s="9">
        <f>SUMIFS(单日基础信息统计表!$D$6:$D$94,单日基础信息统计表!$C$6:$C$94,AB39,单日基础信息统计表!$E$6:$E$94,$A$42)</f>
        <v>75</v>
      </c>
    </row>
    <row r="43" spans="1:29">
      <c r="A43" s="54" t="s">
        <v>101</v>
      </c>
      <c r="B43" s="8">
        <f>COUNTIFS(单日基础信息统计表!$C$6:$C$94,$B$39,单日基础信息统计表!$E$6:$E$94,A43)</f>
        <v>0</v>
      </c>
      <c r="C43" s="9">
        <f>SUMIFS(单日基础信息统计表!$D$6:$D$94,单日基础信息统计表!$C$6:$C$94,B39,单日基础信息统计表!$E$6:$E$94,A43)</f>
        <v>0</v>
      </c>
      <c r="D43" s="8">
        <f>COUNTIFS(单日基础信息统计表!$C$6:$C$94,$D$39,单日基础信息统计表!$E$6:$E$94,A43)</f>
        <v>0</v>
      </c>
      <c r="E43" s="9">
        <f>SUMIFS(单日基础信息统计表!$D$6:$D$94,单日基础信息统计表!$C$6:$C$94,D39,单日基础信息统计表!$E$6:$E$94,$A$43)</f>
        <v>0</v>
      </c>
      <c r="F43" s="8">
        <f>COUNTIFS(单日基础信息统计表!$C$6:$C$94,F39,单日基础信息统计表!$E$6:$E$94,$A$43)</f>
        <v>0</v>
      </c>
      <c r="G43" s="9">
        <f>SUMIFS(单日基础信息统计表!$D$6:$D$94,单日基础信息统计表!$C$6:$C$94,F39,单日基础信息统计表!$E$6:$E$94,$A$43)</f>
        <v>0</v>
      </c>
      <c r="H43" s="8">
        <f>COUNTIFS(单日基础信息统计表!$C$6:$C$94,H39,单日基础信息统计表!$E$6:$E$94,$A$43)</f>
        <v>0</v>
      </c>
      <c r="I43" s="9">
        <f>SUMIFS(单日基础信息统计表!$D$6:$D$94,单日基础信息统计表!$C$6:$C$94,H39,单日基础信息统计表!$E$6:$E$94,$A$43)</f>
        <v>0</v>
      </c>
      <c r="J43" s="8">
        <f>COUNTIFS(单日基础信息统计表!$C$6:$C$94,J39,单日基础信息统计表!$E$6:$E$94,$A$43)</f>
        <v>0</v>
      </c>
      <c r="K43" s="9">
        <f>SUMIFS(单日基础信息统计表!$D$6:$D$94,单日基础信息统计表!$C$6:$C$94,J39,单日基础信息统计表!$E$6:$E$94,$A$43)</f>
        <v>0</v>
      </c>
      <c r="L43" s="8">
        <f>COUNTIFS(单日基础信息统计表!$C$6:$C$94,L39,单日基础信息统计表!$E$6:$E$94,$A$43)</f>
        <v>0</v>
      </c>
      <c r="M43" s="9">
        <f>SUMIFS(单日基础信息统计表!$D$6:$D$94,单日基础信息统计表!$C$6:$C$94,L39,单日基础信息统计表!$E$6:$E$94,$A$43)</f>
        <v>0</v>
      </c>
      <c r="N43" s="8">
        <f>COUNTIFS(单日基础信息统计表!$C$6:$C$94,N39,单日基础信息统计表!$E$6:$E$94,$A$43)</f>
        <v>0</v>
      </c>
      <c r="O43" s="9">
        <f>SUMIFS(单日基础信息统计表!$D$6:$D$94,单日基础信息统计表!$C$6:$C$94,N39,单日基础信息统计表!$E$6:$E$94,$A$43)</f>
        <v>0</v>
      </c>
      <c r="P43" s="8">
        <f>COUNTIFS(单日基础信息统计表!$C$6:$C$94,P39,单日基础信息统计表!$E$6:$E$94,$A$43)</f>
        <v>0</v>
      </c>
      <c r="Q43" s="9">
        <f>SUMIFS(单日基础信息统计表!$D$6:$D$94,单日基础信息统计表!$C$6:$C$94,P39,单日基础信息统计表!$E$6:$E$94,$A$43)</f>
        <v>0</v>
      </c>
      <c r="R43" s="8">
        <f>COUNTIFS(单日基础信息统计表!$C$6:$C$94,R39,单日基础信息统计表!$E$6:$E$94,$A$43)</f>
        <v>0</v>
      </c>
      <c r="S43" s="9">
        <f>SUMIFS(单日基础信息统计表!$D$6:$D$94,单日基础信息统计表!$C$6:$C$94,R39,单日基础信息统计表!$E$6:$E$94,$A$43)</f>
        <v>0</v>
      </c>
      <c r="T43" s="8">
        <f>COUNTIFS(单日基础信息统计表!$C$6:$C$94,T39,单日基础信息统计表!$E$6:$E$94,$A$43)</f>
        <v>0</v>
      </c>
      <c r="U43" s="9">
        <f>SUMIFS(单日基础信息统计表!$D$6:$D$94,单日基础信息统计表!$C$6:$C$94,T39,单日基础信息统计表!$E$6:$E$94,$A$43)</f>
        <v>0</v>
      </c>
      <c r="V43" s="8">
        <f>COUNTIFS(单日基础信息统计表!$C$6:$C$94,V39,单日基础信息统计表!$E$6:$E$94,$A$43)</f>
        <v>0</v>
      </c>
      <c r="W43" s="9">
        <f>SUMIFS(单日基础信息统计表!$D$6:$D$94,单日基础信息统计表!$C$6:$C$94,V39,单日基础信息统计表!$E$6:$E$94,$A$43)</f>
        <v>0</v>
      </c>
      <c r="X43" s="8">
        <f>COUNTIFS(单日基础信息统计表!$C$6:$C$94,X39,单日基础信息统计表!$E$6:$E$94,$A$43)</f>
        <v>0</v>
      </c>
      <c r="Y43" s="9">
        <f>SUMIFS(单日基础信息统计表!$D$6:$D$94,单日基础信息统计表!$C$6:$C$94,X39,单日基础信息统计表!$E$6:$E$94,$A$43)</f>
        <v>0</v>
      </c>
      <c r="Z43" s="8">
        <f>COUNTIFS(单日基础信息统计表!$C$6:$C$94,Z39,单日基础信息统计表!$E$6:$E$94,$A$43)</f>
        <v>0</v>
      </c>
      <c r="AA43" s="9">
        <f>SUMIFS(单日基础信息统计表!$D$6:$D$94,单日基础信息统计表!$C$6:$C$94,Z39,单日基础信息统计表!$E$6:$E$94,$A$43)</f>
        <v>0</v>
      </c>
      <c r="AB43" s="8">
        <f>COUNTIFS(单日基础信息统计表!$C$6:$C$94,AB39,单日基础信息统计表!$E$6:$E$94,$A$43)</f>
        <v>0</v>
      </c>
      <c r="AC43" s="9">
        <f>SUMIFS(单日基础信息统计表!$D$6:$D$94,单日基础信息统计表!$C$6:$C$94,AB39,单日基础信息统计表!$E$6:$E$94,$A$43)</f>
        <v>0</v>
      </c>
    </row>
    <row r="44" spans="1:29">
      <c r="A44" s="54" t="s">
        <v>36</v>
      </c>
      <c r="B44" s="8">
        <f>COUNTIFS(单日基础信息统计表!$C$6:$C$94,$B$39,单日基础信息统计表!$E$6:$E$94,A44)</f>
        <v>1</v>
      </c>
      <c r="C44" s="9">
        <f>SUMIFS(单日基础信息统计表!$D$6:$D$94,单日基础信息统计表!$C$6:$C$94,B39,单日基础信息统计表!$E$6:$E$94,A44)</f>
        <v>162.9</v>
      </c>
      <c r="D44" s="8">
        <f>COUNTIFS(单日基础信息统计表!$C$6:$C$94,$D$39,单日基础信息统计表!$E$6:$E$94,A44)</f>
        <v>1</v>
      </c>
      <c r="E44" s="9">
        <f>SUMIFS(单日基础信息统计表!$D$6:$D$94,单日基础信息统计表!$C$6:$C$94,D39,单日基础信息统计表!$E$6:$E$94,$A$44)</f>
        <v>69</v>
      </c>
      <c r="F44" s="8">
        <f>COUNTIFS(单日基础信息统计表!$C$6:$C$94,F39,单日基础信息统计表!$E$6:$E$94,$A$44)</f>
        <v>1</v>
      </c>
      <c r="G44" s="9">
        <f>SUMIFS(单日基础信息统计表!$D$6:$D$94,单日基础信息统计表!$C$6:$C$94,F39,单日基础信息统计表!$E$6:$E$94,$A$44)</f>
        <v>279</v>
      </c>
      <c r="H44" s="8">
        <f>COUNTIFS(单日基础信息统计表!$C$6:$C$94,H39,单日基础信息统计表!$E$6:$E$94,$A$44)</f>
        <v>0</v>
      </c>
      <c r="I44" s="9">
        <f>SUMIFS(单日基础信息统计表!$D$6:$D$94,单日基础信息统计表!$C$6:$C$94,H39,单日基础信息统计表!$E$6:$E$94,$A$44)</f>
        <v>0</v>
      </c>
      <c r="J44" s="8">
        <f>COUNTIFS(单日基础信息统计表!$C$6:$C$94,J39,单日基础信息统计表!$E$6:$E$94,$A$44)</f>
        <v>1</v>
      </c>
      <c r="K44" s="9">
        <f>SUMIFS(单日基础信息统计表!$D$6:$D$94,单日基础信息统计表!$C$6:$C$94,J39,单日基础信息统计表!$E$6:$E$94,$A$44)</f>
        <v>434.9</v>
      </c>
      <c r="L44" s="8">
        <f>COUNTIFS(单日基础信息统计表!$C$6:$C$94,L39,单日基础信息统计表!$E$6:$E$94,$A$44)</f>
        <v>0</v>
      </c>
      <c r="M44" s="9">
        <f>SUMIFS(单日基础信息统计表!$D$6:$D$94,单日基础信息统计表!$C$6:$C$94,L39,单日基础信息统计表!$E$6:$E$94,$A$44)</f>
        <v>0</v>
      </c>
      <c r="N44" s="8">
        <f>COUNTIFS(单日基础信息统计表!$C$6:$C$94,N39,单日基础信息统计表!$E$6:$E$94,$A$44)</f>
        <v>0</v>
      </c>
      <c r="O44" s="9">
        <f>SUMIFS(单日基础信息统计表!$D$6:$D$94,单日基础信息统计表!$C$6:$C$94,N39,单日基础信息统计表!$E$6:$E$94,$A$44)</f>
        <v>0</v>
      </c>
      <c r="P44" s="8">
        <f>COUNTIFS(单日基础信息统计表!$C$6:$C$94,P39,单日基础信息统计表!$E$6:$E$94,$A$44)</f>
        <v>1</v>
      </c>
      <c r="Q44" s="9">
        <f>SUMIFS(单日基础信息统计表!$D$6:$D$94,单日基础信息统计表!$C$6:$C$94,P39,单日基础信息统计表!$E$6:$E$94,$A$44)</f>
        <v>269.1</v>
      </c>
      <c r="R44" s="8">
        <f>COUNTIFS(单日基础信息统计表!$C$6:$C$94,R39,单日基础信息统计表!$E$6:$E$94,$A$44)</f>
        <v>0</v>
      </c>
      <c r="S44" s="9">
        <f>SUMIFS(单日基础信息统计表!$D$6:$D$94,单日基础信息统计表!$C$6:$C$94,R39,单日基础信息统计表!$E$6:$E$94,$A$44)</f>
        <v>0</v>
      </c>
      <c r="T44" s="8">
        <f>COUNTIFS(单日基础信息统计表!$C$6:$C$94,T39,单日基础信息统计表!$E$6:$E$94,$A$44)</f>
        <v>0</v>
      </c>
      <c r="U44" s="9">
        <f>SUMIFS(单日基础信息统计表!$D$6:$D$94,单日基础信息统计表!$C$6:$C$94,T39,单日基础信息统计表!$E$6:$E$94,$A$44)</f>
        <v>0</v>
      </c>
      <c r="V44" s="8">
        <f>COUNTIFS(单日基础信息统计表!$C$6:$C$94,V39,单日基础信息统计表!$E$6:$E$94,$A$44)</f>
        <v>0</v>
      </c>
      <c r="W44" s="9">
        <f>SUMIFS(单日基础信息统计表!$D$6:$D$94,单日基础信息统计表!$C$6:$C$94,V39,单日基础信息统计表!$E$6:$E$94,$A$44)</f>
        <v>0</v>
      </c>
      <c r="X44" s="8">
        <f>COUNTIFS(单日基础信息统计表!$C$6:$C$94,X39,单日基础信息统计表!$E$6:$E$94,$A$44)</f>
        <v>1</v>
      </c>
      <c r="Y44" s="9">
        <f>SUMIFS(单日基础信息统计表!$D$6:$D$94,单日基础信息统计表!$C$6:$C$94,X39,单日基础信息统计表!$E$6:$E$94,$A$44)</f>
        <v>250</v>
      </c>
      <c r="Z44" s="8">
        <f>COUNTIFS(单日基础信息统计表!$C$6:$C$94,Z39,单日基础信息统计表!$E$6:$E$94,$A$44)</f>
        <v>0</v>
      </c>
      <c r="AA44" s="9">
        <f>SUMIFS(单日基础信息统计表!$D$6:$D$94,单日基础信息统计表!$C$6:$C$94,Z39,单日基础信息统计表!$E$6:$E$94,$A$44)</f>
        <v>0</v>
      </c>
      <c r="AB44" s="8">
        <f>COUNTIFS(单日基础信息统计表!$C$6:$C$94,AB39,单日基础信息统计表!$E$6:$E$94,$A$44)</f>
        <v>0</v>
      </c>
      <c r="AC44" s="9">
        <f>SUMIFS(单日基础信息统计表!$D$6:$D$94,单日基础信息统计表!$C$6:$C$94,AB39,单日基础信息统计表!$E$6:$E$94,$A$44)</f>
        <v>0</v>
      </c>
    </row>
    <row r="45" spans="1:29">
      <c r="A45" s="54" t="s">
        <v>43</v>
      </c>
      <c r="B45" s="8">
        <f>COUNTIFS(单日基础信息统计表!$C$6:$C$94,$B$39,单日基础信息统计表!$E$6:$E$94,A45)</f>
        <v>0</v>
      </c>
      <c r="C45" s="9">
        <f>SUMIFS(单日基础信息统计表!$D$6:$D$94,单日基础信息统计表!$C$6:$C$94,B39,单日基础信息统计表!$E$6:$E$94,A45)</f>
        <v>0</v>
      </c>
      <c r="D45" s="8">
        <f>COUNTIFS(单日基础信息统计表!$C$6:$C$94,$D$39,单日基础信息统计表!$E$6:$E$94,A45)</f>
        <v>1</v>
      </c>
      <c r="E45" s="9">
        <f>SUMIFS(单日基础信息统计表!$D$6:$D$94,单日基础信息统计表!$C$6:$C$94,D39,单日基础信息统计表!$E$6:$E$94,$A$45)</f>
        <v>67.5</v>
      </c>
      <c r="F45" s="8">
        <f>COUNTIFS(单日基础信息统计表!$C$6:$C$94,F39,单日基础信息统计表!$E$6:$E$94,$A$45)</f>
        <v>1</v>
      </c>
      <c r="G45" s="9">
        <f>SUMIFS(单日基础信息统计表!$D$6:$D$94,单日基础信息统计表!$C$6:$C$94,F39,单日基础信息统计表!$E$6:$E$94,$A$45)</f>
        <v>198</v>
      </c>
      <c r="H45" s="8">
        <f>COUNTIFS(单日基础信息统计表!$C$6:$C$94,H39,单日基础信息统计表!$E$6:$E$94,$A$45)</f>
        <v>0</v>
      </c>
      <c r="I45" s="9">
        <f>SUMIFS(单日基础信息统计表!$D$6:$D$94,单日基础信息统计表!$C$6:$C$94,H39,单日基础信息统计表!$E$6:$E$94,$A$45)</f>
        <v>0</v>
      </c>
      <c r="J45" s="8">
        <f>COUNTIFS(单日基础信息统计表!$C$6:$C$94,J39,单日基础信息统计表!$E$6:$E$94,$A$45)</f>
        <v>2</v>
      </c>
      <c r="K45" s="9">
        <f>SUMIFS(单日基础信息统计表!$D$6:$D$94,单日基础信息统计表!$C$6:$C$94,J39,单日基础信息统计表!$E$6:$E$94,$A$45)</f>
        <v>561.7</v>
      </c>
      <c r="L45" s="8">
        <f>COUNTIFS(单日基础信息统计表!$C$6:$C$94,L39,单日基础信息统计表!$E$6:$E$94,$A$45)</f>
        <v>0</v>
      </c>
      <c r="M45" s="9">
        <f>SUMIFS(单日基础信息统计表!$D$6:$D$94,单日基础信息统计表!$C$6:$C$94,L39,单日基础信息统计表!$E$6:$E$94,$A$45)</f>
        <v>0</v>
      </c>
      <c r="N45" s="8">
        <f>COUNTIFS(单日基础信息统计表!$C$6:$C$94,N39,单日基础信息统计表!$E$6:$E$94,$A$45)</f>
        <v>1</v>
      </c>
      <c r="O45" s="9">
        <f>SUMIFS(单日基础信息统计表!$D$6:$D$94,单日基础信息统计表!$C$6:$C$94,N39,单日基础信息统计表!$E$6:$E$94,$A$45)</f>
        <v>64.5</v>
      </c>
      <c r="P45" s="8">
        <f>COUNTIFS(单日基础信息统计表!$C$6:$C$94,P39,单日基础信息统计表!$E$6:$E$94,$A$45)</f>
        <v>0</v>
      </c>
      <c r="Q45" s="9">
        <f>SUMIFS(单日基础信息统计表!$D$6:$D$94,单日基础信息统计表!$C$6:$C$94,P39,单日基础信息统计表!$E$6:$E$94,$A$45)</f>
        <v>0</v>
      </c>
      <c r="R45" s="8">
        <f>COUNTIFS(单日基础信息统计表!$C$6:$C$94,R39,单日基础信息统计表!$E$6:$E$94,$A$45)</f>
        <v>0</v>
      </c>
      <c r="S45" s="9">
        <f>SUMIFS(单日基础信息统计表!$D$6:$D$94,单日基础信息统计表!$C$6:$C$94,R39,单日基础信息统计表!$E$6:$E$94,$A$45)</f>
        <v>0</v>
      </c>
      <c r="T45" s="8">
        <f>COUNTIFS(单日基础信息统计表!$C$6:$C$94,T39,单日基础信息统计表!$E$6:$E$94,$A$45)</f>
        <v>0</v>
      </c>
      <c r="U45" s="9">
        <f>SUMIFS(单日基础信息统计表!$D$6:$D$94,单日基础信息统计表!$C$6:$C$94,T39,单日基础信息统计表!$E$6:$E$94,$A$45)</f>
        <v>0</v>
      </c>
      <c r="V45" s="8">
        <f>COUNTIFS(单日基础信息统计表!$C$6:$C$94,V39,单日基础信息统计表!$E$6:$E$94,$A$45)</f>
        <v>0</v>
      </c>
      <c r="W45" s="9">
        <f>SUMIFS(单日基础信息统计表!$D$6:$D$94,单日基础信息统计表!$C$6:$C$94,V39,单日基础信息统计表!$E$6:$E$94,$A$45)</f>
        <v>0</v>
      </c>
      <c r="X45" s="8">
        <f>COUNTIFS(单日基础信息统计表!$C$6:$C$94,X39,单日基础信息统计表!$E$6:$E$94,$A$45)</f>
        <v>0</v>
      </c>
      <c r="Y45" s="9">
        <f>SUMIFS(单日基础信息统计表!$D$6:$D$94,单日基础信息统计表!$C$6:$C$94,X39,单日基础信息统计表!$E$6:$E$94,$A$45)</f>
        <v>0</v>
      </c>
      <c r="Z45" s="8">
        <f>COUNTIFS(单日基础信息统计表!$C$6:$C$94,Z39,单日基础信息统计表!$E$6:$E$94,$A$45)</f>
        <v>0</v>
      </c>
      <c r="AA45" s="9">
        <f>SUMIFS(单日基础信息统计表!$D$6:$D$94,单日基础信息统计表!$C$6:$C$94,Z39,单日基础信息统计表!$E$6:$E$94,$A$45)</f>
        <v>0</v>
      </c>
      <c r="AB45" s="8">
        <f>COUNTIFS(单日基础信息统计表!$C$6:$C$94,AB39,单日基础信息统计表!$E$6:$E$94,$A$45)</f>
        <v>0</v>
      </c>
      <c r="AC45" s="9">
        <f>SUMIFS(单日基础信息统计表!$D$6:$D$94,单日基础信息统计表!$C$6:$C$94,AB39,单日基础信息统计表!$E$6:$E$94,$A$45)</f>
        <v>0</v>
      </c>
    </row>
    <row r="46" spans="1:29">
      <c r="A46" s="14" t="s">
        <v>81</v>
      </c>
      <c r="B46" s="55">
        <f t="shared" ref="B46:AC46" si="1">SUM(B41:B45)</f>
        <v>3</v>
      </c>
      <c r="C46" s="9">
        <f t="shared" si="1"/>
        <v>586.9</v>
      </c>
      <c r="D46" s="55">
        <f t="shared" si="1"/>
        <v>2</v>
      </c>
      <c r="E46" s="9">
        <f t="shared" si="1"/>
        <v>136.5</v>
      </c>
      <c r="F46" s="55">
        <f t="shared" si="1"/>
        <v>3</v>
      </c>
      <c r="G46" s="9">
        <f t="shared" si="1"/>
        <v>685</v>
      </c>
      <c r="H46" s="55">
        <f t="shared" si="1"/>
        <v>0</v>
      </c>
      <c r="I46" s="9">
        <f t="shared" si="1"/>
        <v>0</v>
      </c>
      <c r="J46" s="55">
        <f t="shared" si="1"/>
        <v>5</v>
      </c>
      <c r="K46" s="9">
        <f t="shared" si="1"/>
        <v>1712.4</v>
      </c>
      <c r="L46" s="55">
        <f t="shared" si="1"/>
        <v>0</v>
      </c>
      <c r="M46" s="9">
        <f t="shared" si="1"/>
        <v>0</v>
      </c>
      <c r="N46" s="55">
        <f t="shared" si="1"/>
        <v>9</v>
      </c>
      <c r="O46" s="9">
        <f t="shared" si="1"/>
        <v>1717.83</v>
      </c>
      <c r="P46" s="55">
        <f t="shared" si="1"/>
        <v>7</v>
      </c>
      <c r="Q46" s="9">
        <f t="shared" si="1"/>
        <v>1597.92</v>
      </c>
      <c r="R46" s="55">
        <f t="shared" si="1"/>
        <v>0</v>
      </c>
      <c r="S46" s="9">
        <f t="shared" si="1"/>
        <v>0</v>
      </c>
      <c r="T46" s="55">
        <f t="shared" si="1"/>
        <v>1</v>
      </c>
      <c r="U46" s="9">
        <f t="shared" si="1"/>
        <v>373</v>
      </c>
      <c r="V46" s="55">
        <f t="shared" si="1"/>
        <v>1</v>
      </c>
      <c r="W46" s="9">
        <f t="shared" si="1"/>
        <v>130</v>
      </c>
      <c r="X46" s="55">
        <f t="shared" si="1"/>
        <v>1</v>
      </c>
      <c r="Y46" s="9">
        <f t="shared" si="1"/>
        <v>250</v>
      </c>
      <c r="Z46" s="55">
        <f t="shared" si="1"/>
        <v>1</v>
      </c>
      <c r="AA46" s="9">
        <f t="shared" si="1"/>
        <v>220</v>
      </c>
      <c r="AB46" s="55">
        <f t="shared" si="1"/>
        <v>1</v>
      </c>
      <c r="AC46" s="9">
        <f t="shared" si="1"/>
        <v>75</v>
      </c>
    </row>
    <row r="47" spans="1:2">
      <c r="A47" s="56" t="s">
        <v>105</v>
      </c>
      <c r="B47" s="14">
        <f>B46+D46+F46+H46+J46+L46+N46+P46+R46+T46+V46+X46+AB46+Z46</f>
        <v>34</v>
      </c>
    </row>
    <row r="48" spans="1:2">
      <c r="A48" s="56" t="s">
        <v>106</v>
      </c>
      <c r="B48" s="57">
        <f>C46+E46+G46+I46+K46+M46+O46+Q46+S46+U46+W46+Y46+AA46+AC46</f>
        <v>7484.55</v>
      </c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1" ht="20.4" spans="1:30">
      <c r="A51" s="52" t="s">
        <v>107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</row>
    <row r="52" ht="17.4" spans="1:30">
      <c r="A52" s="45" t="str">
        <f>A38</f>
        <v>2020.11.28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</row>
    <row r="53" spans="1:30">
      <c r="A53" s="14" t="s">
        <v>10</v>
      </c>
      <c r="B53" s="58" t="s">
        <v>108</v>
      </c>
      <c r="C53" s="7" t="s">
        <v>31</v>
      </c>
      <c r="D53" s="7"/>
      <c r="E53" s="7" t="s">
        <v>40</v>
      </c>
      <c r="F53" s="7"/>
      <c r="G53" s="7" t="s">
        <v>69</v>
      </c>
      <c r="H53" s="7"/>
      <c r="I53" s="7" t="s">
        <v>97</v>
      </c>
      <c r="J53" s="7"/>
      <c r="K53" s="7" t="s">
        <v>46</v>
      </c>
      <c r="L53" s="7"/>
      <c r="M53" s="7" t="s">
        <v>98</v>
      </c>
      <c r="N53" s="7"/>
      <c r="O53" s="7" t="s">
        <v>42</v>
      </c>
      <c r="P53" s="7"/>
      <c r="Q53" s="7" t="s">
        <v>38</v>
      </c>
      <c r="R53" s="7"/>
      <c r="S53" s="7" t="s">
        <v>99</v>
      </c>
      <c r="T53" s="7"/>
      <c r="U53" s="7" t="s">
        <v>71</v>
      </c>
      <c r="V53" s="7"/>
      <c r="W53" s="7" t="s">
        <v>75</v>
      </c>
      <c r="X53" s="7"/>
      <c r="Y53" s="7" t="s">
        <v>61</v>
      </c>
      <c r="Z53" s="7"/>
      <c r="AA53" s="7" t="s">
        <v>77</v>
      </c>
      <c r="AB53" s="7"/>
      <c r="AC53" s="7" t="s">
        <v>79</v>
      </c>
      <c r="AD53" s="7"/>
    </row>
    <row r="54" spans="1:30">
      <c r="A54" s="14" t="s">
        <v>103</v>
      </c>
      <c r="B54" s="59"/>
      <c r="C54" s="46" t="s">
        <v>109</v>
      </c>
      <c r="D54" s="46" t="s">
        <v>27</v>
      </c>
      <c r="E54" s="46" t="s">
        <v>109</v>
      </c>
      <c r="F54" s="46" t="s">
        <v>27</v>
      </c>
      <c r="G54" s="46" t="s">
        <v>109</v>
      </c>
      <c r="H54" s="46" t="s">
        <v>27</v>
      </c>
      <c r="I54" s="46" t="s">
        <v>109</v>
      </c>
      <c r="J54" s="46" t="s">
        <v>27</v>
      </c>
      <c r="K54" s="46" t="s">
        <v>109</v>
      </c>
      <c r="L54" s="46" t="s">
        <v>27</v>
      </c>
      <c r="M54" s="46" t="s">
        <v>109</v>
      </c>
      <c r="N54" s="46" t="s">
        <v>27</v>
      </c>
      <c r="O54" s="46" t="s">
        <v>109</v>
      </c>
      <c r="P54" s="46" t="s">
        <v>27</v>
      </c>
      <c r="Q54" s="46" t="s">
        <v>109</v>
      </c>
      <c r="R54" s="46" t="s">
        <v>27</v>
      </c>
      <c r="S54" s="46" t="s">
        <v>109</v>
      </c>
      <c r="T54" s="46" t="s">
        <v>27</v>
      </c>
      <c r="U54" s="46" t="s">
        <v>109</v>
      </c>
      <c r="V54" s="46" t="s">
        <v>27</v>
      </c>
      <c r="W54" s="46" t="s">
        <v>109</v>
      </c>
      <c r="X54" s="46" t="s">
        <v>27</v>
      </c>
      <c r="Y54" s="46" t="s">
        <v>109</v>
      </c>
      <c r="Z54" s="46" t="s">
        <v>27</v>
      </c>
      <c r="AA54" s="46" t="s">
        <v>109</v>
      </c>
      <c r="AB54" s="46" t="s">
        <v>27</v>
      </c>
      <c r="AC54" s="46" t="s">
        <v>109</v>
      </c>
      <c r="AD54" s="46" t="s">
        <v>27</v>
      </c>
    </row>
    <row r="55" spans="1:30">
      <c r="A55" s="14" t="s">
        <v>12</v>
      </c>
      <c r="B55" s="14" t="s">
        <v>32</v>
      </c>
      <c r="C55" s="8">
        <f>SUMIFS(单日基础信息统计表!$F$6:$F$94,单日基础信息统计表!$C$6:$C$94,C53,单日基础信息统计表!$E$6:$E$94,$B$55)</f>
        <v>0</v>
      </c>
      <c r="D55" s="9">
        <f>SUMIFS(单日基础信息统计表!$G$6:$G$94,单日基础信息统计表!$C$6:$C$94,C53,单日基础信息统计表!$E$6:$E$94,$B$55)</f>
        <v>0</v>
      </c>
      <c r="E55" s="8">
        <f>SUMIFS(单日基础信息统计表!$F$6:$F$94,单日基础信息统计表!$C$6:$C$94,E53,单日基础信息统计表!$E$6:$E$94,$B$55)</f>
        <v>0</v>
      </c>
      <c r="F55" s="9">
        <f>SUMIFS(单日基础信息统计表!$G$6:$G$94,单日基础信息统计表!$C$6:$C$94,E53,单日基础信息统计表!$E$6:$E$94,$B$55)</f>
        <v>0</v>
      </c>
      <c r="G55" s="8">
        <f>SUMIFS(单日基础信息统计表!$F$6:$F$94,单日基础信息统计表!$C$6:$C$94,G53,单日基础信息统计表!$E$6:$E$94,$B$55)</f>
        <v>0</v>
      </c>
      <c r="H55" s="9">
        <f>SUMIFS(单日基础信息统计表!$G$6:$G$94,单日基础信息统计表!$C$6:$C$94,G53,单日基础信息统计表!$E$6:$E$94,$B$55)</f>
        <v>0</v>
      </c>
      <c r="I55" s="8">
        <f>SUMIFS(单日基础信息统计表!$F$6:$F$94,单日基础信息统计表!$C$6:$C$94,I53,单日基础信息统计表!$E$6:$E$94,$B$55)</f>
        <v>0</v>
      </c>
      <c r="J55" s="9">
        <f>SUMIFS(单日基础信息统计表!$G$6:$G$94,单日基础信息统计表!$C$6:$C$94,I53,单日基础信息统计表!$E$6:$E$94,$B$55)</f>
        <v>0</v>
      </c>
      <c r="K55" s="8">
        <f>SUMIFS(单日基础信息统计表!$F$6:$F$94,单日基础信息统计表!$C$6:$C$94,K53,单日基础信息统计表!$E$6:$E$94,$B$55)</f>
        <v>1</v>
      </c>
      <c r="L55" s="9">
        <f>SUMIFS(单日基础信息统计表!$G$6:$G$94,单日基础信息统计表!$C$6:$C$94,K53,单日基础信息统计表!$E$6:$E$94,$B$55)</f>
        <v>0.5</v>
      </c>
      <c r="M55" s="8">
        <f>SUMIFS(单日基础信息统计表!$F$6:$F$94,单日基础信息统计表!$C$6:$C$94,M53,单日基础信息统计表!$E$6:$E$94,$B$55)</f>
        <v>0</v>
      </c>
      <c r="N55" s="9">
        <f>SUMIFS(单日基础信息统计表!$G$6:$G$94,单日基础信息统计表!$C$6:$C$94,M53,单日基础信息统计表!$E$6:$E$94,$B$55)</f>
        <v>0</v>
      </c>
      <c r="O55" s="8">
        <f>SUMIFS(单日基础信息统计表!$F$6:$F$94,单日基础信息统计表!$C$6:$C$94,O53,单日基础信息统计表!$E$6:$E$94,$B$55)</f>
        <v>2</v>
      </c>
      <c r="P55" s="9">
        <f>SUMIFS(单日基础信息统计表!$G$6:$G$94,单日基础信息统计表!$C$6:$C$94,O53,单日基础信息统计表!$E$6:$E$94,$B$55)</f>
        <v>1</v>
      </c>
      <c r="Q55" s="8">
        <f>SUMIFS(单日基础信息统计表!$F$6:$F$94,单日基础信息统计表!$C$6:$C$94,Q53,单日基础信息统计表!$E$6:$E$94,$B$55)</f>
        <v>0</v>
      </c>
      <c r="R55" s="9">
        <f>SUMIFS(单日基础信息统计表!$G$6:$G$94,单日基础信息统计表!$C$6:$C$94,Q53,单日基础信息统计表!$E$6:$E$94,$B$55)</f>
        <v>0</v>
      </c>
      <c r="S55" s="8">
        <f>SUMIFS(单日基础信息统计表!$F$6:$F$94,单日基础信息统计表!$C$6:$C$94,S53,单日基础信息统计表!$E$6:$E$94,$B$55)</f>
        <v>0</v>
      </c>
      <c r="T55" s="9">
        <f>SUMIFS(单日基础信息统计表!$G$6:$G$94,单日基础信息统计表!$C$6:$C$94,S53,单日基础信息统计表!$E$6:$E$94,$B$55)</f>
        <v>0</v>
      </c>
      <c r="U55" s="8">
        <f>SUMIFS(单日基础信息统计表!$F$6:$F$94,单日基础信息统计表!$C$6:$C$94,U53,单日基础信息统计表!$E$6:$E$94,$B$55)</f>
        <v>0</v>
      </c>
      <c r="V55" s="9">
        <f>SUMIFS(单日基础信息统计表!$G$6:$G$94,单日基础信息统计表!$C$6:$C$94,U53,单日基础信息统计表!$E$6:$E$94,$B$55)</f>
        <v>0</v>
      </c>
      <c r="W55" s="8">
        <f>SUMIFS(单日基础信息统计表!$F$6:$F$94,单日基础信息统计表!$C$6:$C$94,W53,单日基础信息统计表!$E$6:$E$94,$B$55)</f>
        <v>0</v>
      </c>
      <c r="X55" s="9">
        <f>SUMIFS(单日基础信息统计表!$G$6:$G$94,单日基础信息统计表!$C$6:$C$94,W53,单日基础信息统计表!$E$6:$E$94,$B$55)</f>
        <v>0</v>
      </c>
      <c r="Y55" s="8">
        <f>SUMIFS(单日基础信息统计表!$F$6:$F$94,单日基础信息统计表!$C$6:$C$94,Y53,单日基础信息统计表!$E$6:$E$94,$B$55)</f>
        <v>0</v>
      </c>
      <c r="Z55" s="9">
        <f>SUMIFS(单日基础信息统计表!$G$6:$G$94,单日基础信息统计表!$C$6:$C$94,Y53,单日基础信息统计表!$E$6:$E$94,$B$55)</f>
        <v>0</v>
      </c>
      <c r="AA55" s="8">
        <f>SUMIFS(单日基础信息统计表!$F$6:$F$94,单日基础信息统计表!$C$6:$C$94,AA53,单日基础信息统计表!$E$6:$E$94,$B$55)</f>
        <v>0</v>
      </c>
      <c r="AB55" s="9">
        <f>SUMIFS(单日基础信息统计表!$G$6:$G$94,单日基础信息统计表!$C$6:$C$94,AA53,单日基础信息统计表!$E$6:$E$94,$B$55)</f>
        <v>0</v>
      </c>
      <c r="AC55" s="8">
        <f>SUMIFS(单日基础信息统计表!$F$6:$F$94,单日基础信息统计表!$C$6:$C$94,AC53,单日基础信息统计表!$E$6:$E$94,$B$55)</f>
        <v>0</v>
      </c>
      <c r="AD55" s="9">
        <f>SUMIFS(单日基础信息统计表!$G$6:$G$94,单日基础信息统计表!$C$6:$C$94,AC53,单日基础信息统计表!$E$6:$E$94,$B$55)</f>
        <v>0</v>
      </c>
    </row>
    <row r="56" spans="1:30">
      <c r="A56" s="14"/>
      <c r="B56" s="14" t="s">
        <v>34</v>
      </c>
      <c r="C56" s="8">
        <f>SUMIFS(单日基础信息统计表!$F$6:$F$94,单日基础信息统计表!$C$6:$C$94,C53,单日基础信息统计表!$E$6:$E$94,$B$56)</f>
        <v>0</v>
      </c>
      <c r="D56" s="9">
        <f>SUMIFS(单日基础信息统计表!$G$6:$G$94,单日基础信息统计表!$C$6:$C$94,C53,单日基础信息统计表!$E$6:$E$94,$B$56)</f>
        <v>0</v>
      </c>
      <c r="E56" s="8">
        <f>SUMIFS(单日基础信息统计表!$F$6:$F$94,单日基础信息统计表!$C$6:$C$94,E53,单日基础信息统计表!$E$6:$E$94,$B$56)</f>
        <v>0</v>
      </c>
      <c r="F56" s="9">
        <f>SUMIFS(单日基础信息统计表!$G$6:$G$94,单日基础信息统计表!$C$6:$C$94,E53,单日基础信息统计表!$E$6:$E$94,$B$56)</f>
        <v>0</v>
      </c>
      <c r="G56" s="8">
        <f>SUMIFS(单日基础信息统计表!$F$6:$F$94,单日基础信息统计表!$C$6:$C$94,G53,单日基础信息统计表!$E$6:$E$94,$B$56)</f>
        <v>0</v>
      </c>
      <c r="H56" s="9">
        <f>SUMIFS(单日基础信息统计表!$G$6:$G$94,单日基础信息统计表!$C$6:$C$94,G53,单日基础信息统计表!$E$6:$E$94,$B$56)</f>
        <v>0</v>
      </c>
      <c r="I56" s="8">
        <f>SUMIFS(单日基础信息统计表!$F$6:$F$94,单日基础信息统计表!$C$6:$C$94,I53,单日基础信息统计表!$E$6:$E$94,$B$56)</f>
        <v>0</v>
      </c>
      <c r="J56" s="9">
        <f>SUMIFS(单日基础信息统计表!$G$6:$G$94,单日基础信息统计表!$C$6:$C$94,I53,单日基础信息统计表!$E$6:$E$94,$B$56)</f>
        <v>0</v>
      </c>
      <c r="K56" s="8">
        <f>SUMIFS(单日基础信息统计表!$F$6:$F$94,单日基础信息统计表!$C$6:$C$94,K53,单日基础信息统计表!$E$6:$E$94,$B$56)</f>
        <v>2</v>
      </c>
      <c r="L56" s="9">
        <f>SUMIFS(单日基础信息统计表!$G$6:$G$94,单日基础信息统计表!$C$6:$C$94,K53,单日基础信息统计表!$E$6:$E$94,$B$56)</f>
        <v>0.6</v>
      </c>
      <c r="M56" s="8">
        <f>SUMIFS(单日基础信息统计表!$F$6:$F$94,单日基础信息统计表!$C$6:$C$94,M53,单日基础信息统计表!$E$6:$E$94,$B$56)</f>
        <v>0</v>
      </c>
      <c r="N56" s="9">
        <f>SUMIFS(单日基础信息统计表!$G$6:$G$94,单日基础信息统计表!$C$6:$C$94,M53,单日基础信息统计表!$E$6:$E$94,$B$56)</f>
        <v>0</v>
      </c>
      <c r="O56" s="8">
        <f>SUMIFS(单日基础信息统计表!$F$6:$F$94,单日基础信息统计表!$C$6:$C$94,O53,单日基础信息统计表!$E$6:$E$94,$B$56)</f>
        <v>3</v>
      </c>
      <c r="P56" s="9">
        <f>SUMIFS(单日基础信息统计表!$G$6:$G$94,单日基础信息统计表!$C$6:$C$94,O53,单日基础信息统计表!$E$6:$E$94,$B$56)</f>
        <v>2.5</v>
      </c>
      <c r="Q56" s="8">
        <f>SUMIFS(单日基础信息统计表!$F$6:$F$94,单日基础信息统计表!$C$6:$C$94,Q53,单日基础信息统计表!$E$6:$E$94,$B$56)</f>
        <v>0</v>
      </c>
      <c r="R56" s="9">
        <f>SUMIFS(单日基础信息统计表!$G$6:$G$94,单日基础信息统计表!$C$6:$C$94,Q53,单日基础信息统计表!$E$6:$E$94,$B$56)</f>
        <v>0</v>
      </c>
      <c r="S56" s="8">
        <f>SUMIFS(单日基础信息统计表!$F$6:$F$94,单日基础信息统计表!$C$6:$C$94,S53,单日基础信息统计表!$E$6:$E$94,$B$56)</f>
        <v>0</v>
      </c>
      <c r="T56" s="9">
        <f>SUMIFS(单日基础信息统计表!$G$6:$G$94,单日基础信息统计表!$C$6:$C$94,S53,单日基础信息统计表!$E$6:$E$94,$B$56)</f>
        <v>0</v>
      </c>
      <c r="U56" s="8">
        <f>SUMIFS(单日基础信息统计表!$F$6:$F$94,单日基础信息统计表!$C$6:$C$94,U53,单日基础信息统计表!$E$6:$E$94,$B$56)</f>
        <v>0</v>
      </c>
      <c r="V56" s="9">
        <f>SUMIFS(单日基础信息统计表!$G$6:$G$94,单日基础信息统计表!$C$6:$C$94,U53,单日基础信息统计表!$E$6:$E$94,$B$56)</f>
        <v>0</v>
      </c>
      <c r="W56" s="8">
        <f>SUMIFS(单日基础信息统计表!$F$6:$F$94,单日基础信息统计表!$C$6:$C$94,W53,单日基础信息统计表!$E$6:$E$94,$B$56)</f>
        <v>0</v>
      </c>
      <c r="X56" s="9">
        <f>SUMIFS(单日基础信息统计表!$G$6:$G$94,单日基础信息统计表!$C$6:$C$94,W53,单日基础信息统计表!$E$6:$E$94,$B$56)</f>
        <v>0</v>
      </c>
      <c r="Y56" s="8">
        <f>SUMIFS(单日基础信息统计表!$F$6:$F$94,单日基础信息统计表!$C$6:$C$94,Y53,单日基础信息统计表!$E$6:$E$94,$B$56)</f>
        <v>0</v>
      </c>
      <c r="Z56" s="9">
        <f>SUMIFS(单日基础信息统计表!$G$6:$G$94,单日基础信息统计表!$C$6:$C$94,Y53,单日基础信息统计表!$E$6:$E$94,$B$56)</f>
        <v>0</v>
      </c>
      <c r="AA56" s="8">
        <f>SUMIFS(单日基础信息统计表!$F$6:$F$94,单日基础信息统计表!$C$6:$C$94,AA53,单日基础信息统计表!$E$6:$E$94,$B$56)</f>
        <v>0</v>
      </c>
      <c r="AB56" s="9">
        <f>SUMIFS(单日基础信息统计表!$G$6:$G$94,单日基础信息统计表!$C$6:$C$94,AA53,单日基础信息统计表!$E$6:$E$94,$B$56)</f>
        <v>0</v>
      </c>
      <c r="AC56" s="8">
        <f>SUMIFS(单日基础信息统计表!$F$6:$F$94,单日基础信息统计表!$C$6:$C$94,AC53,单日基础信息统计表!$E$6:$E$94,$B$56)</f>
        <v>0</v>
      </c>
      <c r="AD56" s="9">
        <f>SUMIFS(单日基础信息统计表!$G$6:$G$94,单日基础信息统计表!$C$6:$C$94,AC53,单日基础信息统计表!$E$6:$E$94,$B$56)</f>
        <v>0</v>
      </c>
    </row>
    <row r="57" spans="1:30">
      <c r="A57" s="14"/>
      <c r="B57" s="14" t="s">
        <v>101</v>
      </c>
      <c r="C57" s="8">
        <f>SUMIFS(单日基础信息统计表!$F$6:$F$94,单日基础信息统计表!$C$6:$C$94,C53,单日基础信息统计表!$E$6:$E$94,$B$57)</f>
        <v>0</v>
      </c>
      <c r="D57" s="9">
        <f>SUMIFS(单日基础信息统计表!$G$6:$G$94,单日基础信息统计表!$C$6:$C$94,C53,单日基础信息统计表!$E$6:$E$94,$B$57)</f>
        <v>0</v>
      </c>
      <c r="E57" s="8">
        <f>SUMIFS(单日基础信息统计表!$F$6:$F$94,单日基础信息统计表!$C$6:$C$94,E53,单日基础信息统计表!$E$6:$E$94,$B$57)</f>
        <v>0</v>
      </c>
      <c r="F57" s="9">
        <f>SUMIFS(单日基础信息统计表!$G$6:$G$94,单日基础信息统计表!$C$6:$C$94,E53,单日基础信息统计表!$E$6:$E$94,$B$57)</f>
        <v>0</v>
      </c>
      <c r="G57" s="8">
        <f>SUMIFS(单日基础信息统计表!$F$6:$F$94,单日基础信息统计表!$C$6:$C$94,G53,单日基础信息统计表!$E$6:$E$94,$B$57)</f>
        <v>0</v>
      </c>
      <c r="H57" s="9">
        <f>SUMIFS(单日基础信息统计表!$G$6:$G$94,单日基础信息统计表!$C$6:$C$94,G53,单日基础信息统计表!$E$6:$E$94,$B$57)</f>
        <v>0</v>
      </c>
      <c r="I57" s="8">
        <f>SUMIFS(单日基础信息统计表!$F$6:$F$94,单日基础信息统计表!$C$6:$C$94,I53,单日基础信息统计表!$E$6:$E$94,$B$57)</f>
        <v>0</v>
      </c>
      <c r="J57" s="9">
        <f>SUMIFS(单日基础信息统计表!$G$6:$G$94,单日基础信息统计表!$C$6:$C$94,I53,单日基础信息统计表!$E$6:$E$94,$B$57)</f>
        <v>0</v>
      </c>
      <c r="K57" s="8">
        <f>SUMIFS(单日基础信息统计表!$F$6:$F$94,单日基础信息统计表!$C$6:$C$94,K53,单日基础信息统计表!$E$6:$E$94,$B$57)</f>
        <v>0</v>
      </c>
      <c r="L57" s="9">
        <f>SUMIFS(单日基础信息统计表!$G$6:$G$94,单日基础信息统计表!$C$6:$C$94,K53,单日基础信息统计表!$E$6:$E$94,$B$57)</f>
        <v>0</v>
      </c>
      <c r="M57" s="8">
        <f>SUMIFS(单日基础信息统计表!$F$6:$F$94,单日基础信息统计表!$C$6:$C$94,M53,单日基础信息统计表!$E$6:$E$94,$B$57)</f>
        <v>0</v>
      </c>
      <c r="N57" s="9">
        <f>SUMIFS(单日基础信息统计表!$G$6:$G$94,单日基础信息统计表!$C$6:$C$94,M53,单日基础信息统计表!$E$6:$E$94,$B$57)</f>
        <v>0</v>
      </c>
      <c r="O57" s="8">
        <f>SUMIFS(单日基础信息统计表!$F$6:$F$94,单日基础信息统计表!$C$6:$C$94,O53,单日基础信息统计表!$E$6:$E$94,$B$57)</f>
        <v>0</v>
      </c>
      <c r="P57" s="9">
        <f>SUMIFS(单日基础信息统计表!$G$6:$G$94,单日基础信息统计表!$C$6:$C$94,O53,单日基础信息统计表!$E$6:$E$94,$B$57)</f>
        <v>0</v>
      </c>
      <c r="Q57" s="8">
        <f>SUMIFS(单日基础信息统计表!$F$6:$F$94,单日基础信息统计表!$C$6:$C$94,Q53,单日基础信息统计表!$E$6:$E$94,$B$57)</f>
        <v>0</v>
      </c>
      <c r="R57" s="9">
        <f>SUMIFS(单日基础信息统计表!$G$6:$G$94,单日基础信息统计表!$C$6:$C$94,Q53,单日基础信息统计表!$E$6:$E$94,$B$57)</f>
        <v>0</v>
      </c>
      <c r="S57" s="8">
        <f>SUMIFS(单日基础信息统计表!$F$6:$F$94,单日基础信息统计表!$C$6:$C$94,S53,单日基础信息统计表!$E$6:$E$94,$B$57)</f>
        <v>0</v>
      </c>
      <c r="T57" s="9">
        <f>SUMIFS(单日基础信息统计表!$G$6:$G$94,单日基础信息统计表!$C$6:$C$94,S53,单日基础信息统计表!$E$6:$E$94,$B$57)</f>
        <v>0</v>
      </c>
      <c r="U57" s="8">
        <f>SUMIFS(单日基础信息统计表!$F$6:$F$94,单日基础信息统计表!$C$6:$C$94,U53,单日基础信息统计表!$E$6:$E$94,$B$57)</f>
        <v>0</v>
      </c>
      <c r="V57" s="9">
        <f>SUMIFS(单日基础信息统计表!$G$6:$G$94,单日基础信息统计表!$C$6:$C$94,U53,单日基础信息统计表!$E$6:$E$94,$B$57)</f>
        <v>0</v>
      </c>
      <c r="W57" s="8">
        <f>SUMIFS(单日基础信息统计表!$F$6:$F$94,单日基础信息统计表!$C$6:$C$94,W53,单日基础信息统计表!$E$6:$E$94,$B$57)</f>
        <v>0</v>
      </c>
      <c r="X57" s="9">
        <f>SUMIFS(单日基础信息统计表!$G$6:$G$94,单日基础信息统计表!$C$6:$C$94,W53,单日基础信息统计表!$E$6:$E$94,$B$57)</f>
        <v>0</v>
      </c>
      <c r="Y57" s="8">
        <f>SUMIFS(单日基础信息统计表!$F$6:$F$94,单日基础信息统计表!$C$6:$C$94,Y53,单日基础信息统计表!$E$6:$E$94,$B$57)</f>
        <v>0</v>
      </c>
      <c r="Z57" s="9">
        <f>SUMIFS(单日基础信息统计表!$G$6:$G$94,单日基础信息统计表!$C$6:$C$94,Y53,单日基础信息统计表!$E$6:$E$94,$B$57)</f>
        <v>0</v>
      </c>
      <c r="AA57" s="8">
        <f>SUMIFS(单日基础信息统计表!$F$6:$F$94,单日基础信息统计表!$C$6:$C$94,AA53,单日基础信息统计表!$E$6:$E$94,$B$57)</f>
        <v>0</v>
      </c>
      <c r="AB57" s="9">
        <f>SUMIFS(单日基础信息统计表!$G$6:$G$94,单日基础信息统计表!$C$6:$C$94,AA53,单日基础信息统计表!$E$6:$E$94,$B$57)</f>
        <v>0</v>
      </c>
      <c r="AC57" s="8">
        <f>SUMIFS(单日基础信息统计表!$F$6:$F$94,单日基础信息统计表!$C$6:$C$94,AC53,单日基础信息统计表!$E$6:$E$94,$B$57)</f>
        <v>0</v>
      </c>
      <c r="AD57" s="9">
        <f>SUMIFS(单日基础信息统计表!$G$6:$G$94,单日基础信息统计表!$C$6:$C$94,AC53,单日基础信息统计表!$E$6:$E$94,$B$57)</f>
        <v>0</v>
      </c>
    </row>
    <row r="58" spans="1:30">
      <c r="A58" s="14"/>
      <c r="B58" s="14" t="s">
        <v>36</v>
      </c>
      <c r="C58" s="8">
        <f>SUMIFS(单日基础信息统计表!$F$6:$F$94,单日基础信息统计表!$C$6:$C$94,C53,单日基础信息统计表!$E$6:$E$94,$B$58)</f>
        <v>0</v>
      </c>
      <c r="D58" s="9">
        <f>SUMIFS(单日基础信息统计表!$G$6:$G$94,单日基础信息统计表!$C$6:$C$94,C53,单日基础信息统计表!$E$6:$E$94,$B$58)</f>
        <v>0</v>
      </c>
      <c r="E58" s="8">
        <f>SUMIFS(单日基础信息统计表!$F$6:$F$94,单日基础信息统计表!$C$6:$C$94,E53,单日基础信息统计表!$E$6:$E$94,$B$58)</f>
        <v>0</v>
      </c>
      <c r="F58" s="9">
        <f>SUMIFS(单日基础信息统计表!$G$6:$G$94,单日基础信息统计表!$C$6:$C$94,E53,单日基础信息统计表!$E$6:$E$94,$B$58)</f>
        <v>0</v>
      </c>
      <c r="G58" s="8">
        <f>SUMIFS(单日基础信息统计表!$F$6:$F$94,单日基础信息统计表!$C$6:$C$94,G53,单日基础信息统计表!$E$6:$E$94,$B$58)</f>
        <v>0</v>
      </c>
      <c r="H58" s="9">
        <f>SUMIFS(单日基础信息统计表!$G$6:$G$94,单日基础信息统计表!$C$6:$C$94,G53,单日基础信息统计表!$E$6:$E$94,$B$58)</f>
        <v>0</v>
      </c>
      <c r="I58" s="8">
        <f>SUMIFS(单日基础信息统计表!$F$6:$F$94,单日基础信息统计表!$C$6:$C$94,I53,单日基础信息统计表!$E$6:$E$94,$B$58)</f>
        <v>0</v>
      </c>
      <c r="J58" s="9">
        <f>SUMIFS(单日基础信息统计表!$G$6:$G$94,单日基础信息统计表!$C$6:$C$94,I53,单日基础信息统计表!$E$6:$E$94,$B$58)</f>
        <v>0</v>
      </c>
      <c r="K58" s="8">
        <f>SUMIFS(单日基础信息统计表!$F$6:$F$94,单日基础信息统计表!$C$6:$C$94,K53,单日基础信息统计表!$E$6:$E$94,$B$58)</f>
        <v>1</v>
      </c>
      <c r="L58" s="9">
        <f>SUMIFS(单日基础信息统计表!$G$6:$G$94,单日基础信息统计表!$C$6:$C$94,K53,单日基础信息统计表!$E$6:$E$94,$B$58)</f>
        <v>1</v>
      </c>
      <c r="M58" s="8">
        <f>SUMIFS(单日基础信息统计表!$F$6:$F$94,单日基础信息统计表!$C$6:$C$94,M53,单日基础信息统计表!$E$6:$E$94,$B$58)</f>
        <v>0</v>
      </c>
      <c r="N58" s="9">
        <f>SUMIFS(单日基础信息统计表!$G$6:$G$94,单日基础信息统计表!$C$6:$C$94,M53,单日基础信息统计表!$E$6:$E$94,$B$58)</f>
        <v>0</v>
      </c>
      <c r="O58" s="8">
        <f>SUMIFS(单日基础信息统计表!$F$6:$F$94,单日基础信息统计表!$C$6:$C$94,O53,单日基础信息统计表!$E$6:$E$94,$B$58)</f>
        <v>0</v>
      </c>
      <c r="P58" s="9">
        <f>SUMIFS(单日基础信息统计表!$G$6:$G$94,单日基础信息统计表!$C$6:$C$94,O53,单日基础信息统计表!$E$6:$E$94,$B$58)</f>
        <v>0</v>
      </c>
      <c r="Q58" s="8">
        <f>SUMIFS(单日基础信息统计表!$F$6:$F$94,单日基础信息统计表!$C$6:$C$94,Q53,单日基础信息统计表!$E$6:$E$94,$B$58)</f>
        <v>2</v>
      </c>
      <c r="R58" s="9">
        <f>SUMIFS(单日基础信息统计表!$G$6:$G$94,单日基础信息统计表!$C$6:$C$94,Q53,单日基础信息统计表!$E$6:$E$94,$B$58)</f>
        <v>1</v>
      </c>
      <c r="S58" s="8">
        <f>SUMIFS(单日基础信息统计表!$F$6:$F$94,单日基础信息统计表!$C$6:$C$94,S53,单日基础信息统计表!$E$6:$E$94,$B$58)</f>
        <v>0</v>
      </c>
      <c r="T58" s="9">
        <f>SUMIFS(单日基础信息统计表!$G$6:$G$94,单日基础信息统计表!$C$6:$C$94,S53,单日基础信息统计表!$E$6:$E$94,$B$58)</f>
        <v>0</v>
      </c>
      <c r="U58" s="8">
        <f>SUMIFS(单日基础信息统计表!$F$6:$F$94,单日基础信息统计表!$C$6:$C$94,U53,单日基础信息统计表!$E$6:$E$94,$B$58)</f>
        <v>0</v>
      </c>
      <c r="V58" s="9">
        <f>SUMIFS(单日基础信息统计表!$G$6:$G$94,单日基础信息统计表!$C$6:$C$94,U53,单日基础信息统计表!$E$6:$E$94,$B$58)</f>
        <v>0</v>
      </c>
      <c r="W58" s="8">
        <f>SUMIFS(单日基础信息统计表!$F$6:$F$94,单日基础信息统计表!$C$6:$C$94,W53,单日基础信息统计表!$E$6:$E$94,$B$58)</f>
        <v>0</v>
      </c>
      <c r="X58" s="9">
        <f>SUMIFS(单日基础信息统计表!$G$6:$G$94,单日基础信息统计表!$C$6:$C$94,W53,单日基础信息统计表!$E$6:$E$94,$B$58)</f>
        <v>0</v>
      </c>
      <c r="Y58" s="8">
        <f>SUMIFS(单日基础信息统计表!$F$6:$F$94,单日基础信息统计表!$C$6:$C$94,Y53,单日基础信息统计表!$E$6:$E$94,$B$58)</f>
        <v>0</v>
      </c>
      <c r="Z58" s="9">
        <f>SUMIFS(单日基础信息统计表!$G$6:$G$94,单日基础信息统计表!$C$6:$C$94,Y53,单日基础信息统计表!$E$6:$E$94,$B$58)</f>
        <v>0</v>
      </c>
      <c r="AA58" s="8">
        <f>SUMIFS(单日基础信息统计表!$F$6:$F$94,单日基础信息统计表!$C$6:$C$94,AA53,单日基础信息统计表!$E$6:$E$94,$B$58)</f>
        <v>0</v>
      </c>
      <c r="AB58" s="9">
        <f>SUMIFS(单日基础信息统计表!$G$6:$G$94,单日基础信息统计表!$C$6:$C$94,AA53,单日基础信息统计表!$E$6:$E$94,$B$58)</f>
        <v>0</v>
      </c>
      <c r="AC58" s="8">
        <f>SUMIFS(单日基础信息统计表!$F$6:$F$94,单日基础信息统计表!$C$6:$C$94,AC53,单日基础信息统计表!$E$6:$E$94,$B$58)</f>
        <v>0</v>
      </c>
      <c r="AD58" s="9">
        <f>SUMIFS(单日基础信息统计表!$G$6:$G$94,单日基础信息统计表!$C$6:$C$94,AC53,单日基础信息统计表!$E$6:$E$94,$B$58)</f>
        <v>0</v>
      </c>
    </row>
    <row r="59" spans="1:30">
      <c r="A59" s="14"/>
      <c r="B59" s="14" t="s">
        <v>43</v>
      </c>
      <c r="C59" s="8">
        <f>SUMIFS(单日基础信息统计表!$F$6:$F$94,单日基础信息统计表!$C$6:$C$94,C53,单日基础信息统计表!$E$6:$E$94,$B$59)</f>
        <v>0</v>
      </c>
      <c r="D59" s="9">
        <f>SUMIFS(单日基础信息统计表!$G$6:$G$94,单日基础信息统计表!$C$6:$C$94,C53,单日基础信息统计表!$E$6:$E$94,$B$59)</f>
        <v>0</v>
      </c>
      <c r="E59" s="8">
        <f>SUMIFS(单日基础信息统计表!$F$6:$F$94,单日基础信息统计表!$C$6:$C$94,E53,单日基础信息统计表!$E$6:$E$94,$B$59)</f>
        <v>0</v>
      </c>
      <c r="F59" s="9">
        <f>SUMIFS(单日基础信息统计表!$G$6:$G$94,单日基础信息统计表!$C$6:$C$94,E53,单日基础信息统计表!$E$6:$E$94,$B$59)</f>
        <v>0</v>
      </c>
      <c r="G59" s="8">
        <f>SUMIFS(单日基础信息统计表!$F$6:$F$94,单日基础信息统计表!$C$6:$C$94,G53,单日基础信息统计表!$E$6:$E$94,$B$59)</f>
        <v>1</v>
      </c>
      <c r="H59" s="9">
        <f>SUMIFS(单日基础信息统计表!$G$6:$G$94,单日基础信息统计表!$C$6:$C$94,G53,单日基础信息统计表!$E$6:$E$94,$B$59)</f>
        <v>0.5</v>
      </c>
      <c r="I59" s="8">
        <f>SUMIFS(单日基础信息统计表!$F$6:$F$94,单日基础信息统计表!$C$6:$C$94,I53,单日基础信息统计表!$E$6:$E$94,$B$59)</f>
        <v>0</v>
      </c>
      <c r="J59" s="9">
        <f>SUMIFS(单日基础信息统计表!$G$6:$G$94,单日基础信息统计表!$C$6:$C$94,I53,单日基础信息统计表!$E$6:$E$94,$B$59)</f>
        <v>0</v>
      </c>
      <c r="K59" s="8">
        <f>SUMIFS(单日基础信息统计表!$F$6:$F$94,单日基础信息统计表!$C$6:$C$94,K53,单日基础信息统计表!$E$6:$E$94,$B$59)</f>
        <v>1</v>
      </c>
      <c r="L59" s="9">
        <f>SUMIFS(单日基础信息统计表!$G$6:$G$94,单日基础信息统计表!$C$6:$C$94,K53,单日基础信息统计表!$E$6:$E$94,$B$59)</f>
        <v>0.5</v>
      </c>
      <c r="M59" s="8">
        <f>SUMIFS(单日基础信息统计表!$F$6:$F$94,单日基础信息统计表!$C$6:$C$94,M53,单日基础信息统计表!$E$6:$E$94,$B$59)</f>
        <v>0</v>
      </c>
      <c r="N59" s="9">
        <f>SUMIFS(单日基础信息统计表!$G$6:$G$94,单日基础信息统计表!$C$6:$C$94,M53,单日基础信息统计表!$E$6:$E$94,$B$59)</f>
        <v>0</v>
      </c>
      <c r="O59" s="8">
        <f>SUMIFS(单日基础信息统计表!$F$6:$F$94,单日基础信息统计表!$C$6:$C$94,O53,单日基础信息统计表!$E$6:$E$94,$B$59)</f>
        <v>0</v>
      </c>
      <c r="P59" s="9">
        <f>SUMIFS(单日基础信息统计表!$G$6:$G$94,单日基础信息统计表!$C$6:$C$94,O53,单日基础信息统计表!$E$6:$E$94,$B$59)</f>
        <v>0</v>
      </c>
      <c r="Q59" s="8">
        <f>SUMIFS(单日基础信息统计表!$F$6:$F$94,单日基础信息统计表!$C$6:$C$94,Q53,单日基础信息统计表!$E$6:$E$94,$B$59)</f>
        <v>0</v>
      </c>
      <c r="R59" s="9">
        <f>SUMIFS(单日基础信息统计表!$G$6:$G$94,单日基础信息统计表!$C$6:$C$94,Q53,单日基础信息统计表!$E$6:$E$94,$B$59)</f>
        <v>0</v>
      </c>
      <c r="S59" s="8">
        <f>SUMIFS(单日基础信息统计表!$F$6:$F$94,单日基础信息统计表!$C$6:$C$94,S53,单日基础信息统计表!$E$6:$E$94,$B$59)</f>
        <v>0</v>
      </c>
      <c r="T59" s="9">
        <f>SUMIFS(单日基础信息统计表!$G$6:$G$94,单日基础信息统计表!$C$6:$C$94,S53,单日基础信息统计表!$E$6:$E$94,$B$59)</f>
        <v>0</v>
      </c>
      <c r="U59" s="8">
        <f>SUMIFS(单日基础信息统计表!$F$6:$F$94,单日基础信息统计表!$C$6:$C$94,U53,单日基础信息统计表!$E$6:$E$94,$B$59)</f>
        <v>0</v>
      </c>
      <c r="V59" s="9">
        <f>SUMIFS(单日基础信息统计表!$G$6:$G$94,单日基础信息统计表!$C$6:$C$94,U53,单日基础信息统计表!$E$6:$E$94,$B$59)</f>
        <v>0</v>
      </c>
      <c r="W59" s="8">
        <f>SUMIFS(单日基础信息统计表!$F$6:$F$94,单日基础信息统计表!$C$6:$C$94,W53,单日基础信息统计表!$E$6:$E$94,$B$59)</f>
        <v>0</v>
      </c>
      <c r="X59" s="9">
        <f>SUMIFS(单日基础信息统计表!$G$6:$G$94,单日基础信息统计表!$C$6:$C$94,W53,单日基础信息统计表!$E$6:$E$94,$B$59)</f>
        <v>0</v>
      </c>
      <c r="Y59" s="8">
        <f>SUMIFS(单日基础信息统计表!$F$6:$F$94,单日基础信息统计表!$C$6:$C$94,Y53,单日基础信息统计表!$E$6:$E$94,$B$59)</f>
        <v>0</v>
      </c>
      <c r="Z59" s="9">
        <f>SUMIFS(单日基础信息统计表!$G$6:$G$94,单日基础信息统计表!$C$6:$C$94,Y53,单日基础信息统计表!$E$6:$E$94,$B$59)</f>
        <v>0</v>
      </c>
      <c r="AA59" s="8">
        <f>SUMIFS(单日基础信息统计表!$F$6:$F$94,单日基础信息统计表!$C$6:$C$94,AA53,单日基础信息统计表!$E$6:$E$94,$B$59)</f>
        <v>0</v>
      </c>
      <c r="AB59" s="9">
        <f>SUMIFS(单日基础信息统计表!$G$6:$G$94,单日基础信息统计表!$C$6:$C$94,AA53,单日基础信息统计表!$E$6:$E$94,$B$59)</f>
        <v>0</v>
      </c>
      <c r="AC59" s="8">
        <f>SUMIFS(单日基础信息统计表!$F$6:$F$94,单日基础信息统计表!$C$6:$C$94,AC53,单日基础信息统计表!$E$6:$E$94,$B$59)</f>
        <v>0</v>
      </c>
      <c r="AD59" s="9">
        <f>SUMIFS(单日基础信息统计表!$G$6:$G$94,单日基础信息统计表!$C$6:$C$94,AC53,单日基础信息统计表!$E$6:$E$94,$B$59)</f>
        <v>0</v>
      </c>
    </row>
    <row r="60" spans="1:30">
      <c r="A60" s="14" t="s">
        <v>81</v>
      </c>
      <c r="B60" s="14"/>
      <c r="C60" s="8">
        <f t="shared" ref="C60:AD60" si="2">SUM(C55:C59)</f>
        <v>0</v>
      </c>
      <c r="D60" s="9">
        <f t="shared" si="2"/>
        <v>0</v>
      </c>
      <c r="E60" s="8">
        <f t="shared" si="2"/>
        <v>0</v>
      </c>
      <c r="F60" s="9">
        <f t="shared" si="2"/>
        <v>0</v>
      </c>
      <c r="G60" s="8">
        <f t="shared" si="2"/>
        <v>1</v>
      </c>
      <c r="H60" s="9">
        <f t="shared" si="2"/>
        <v>0.5</v>
      </c>
      <c r="I60" s="8">
        <f t="shared" si="2"/>
        <v>0</v>
      </c>
      <c r="J60" s="9">
        <f t="shared" si="2"/>
        <v>0</v>
      </c>
      <c r="K60" s="8">
        <f t="shared" si="2"/>
        <v>5</v>
      </c>
      <c r="L60" s="9">
        <f t="shared" si="2"/>
        <v>2.6</v>
      </c>
      <c r="M60" s="8">
        <f t="shared" si="2"/>
        <v>0</v>
      </c>
      <c r="N60" s="9">
        <f t="shared" si="2"/>
        <v>0</v>
      </c>
      <c r="O60" s="8">
        <f t="shared" si="2"/>
        <v>5</v>
      </c>
      <c r="P60" s="9">
        <f t="shared" si="2"/>
        <v>3.5</v>
      </c>
      <c r="Q60" s="8">
        <f t="shared" si="2"/>
        <v>2</v>
      </c>
      <c r="R60" s="9">
        <f t="shared" si="2"/>
        <v>1</v>
      </c>
      <c r="S60" s="8">
        <f t="shared" si="2"/>
        <v>0</v>
      </c>
      <c r="T60" s="9">
        <f t="shared" si="2"/>
        <v>0</v>
      </c>
      <c r="U60" s="8">
        <f t="shared" si="2"/>
        <v>0</v>
      </c>
      <c r="V60" s="9">
        <f t="shared" si="2"/>
        <v>0</v>
      </c>
      <c r="W60" s="8">
        <f t="shared" si="2"/>
        <v>0</v>
      </c>
      <c r="X60" s="9">
        <f t="shared" si="2"/>
        <v>0</v>
      </c>
      <c r="Y60" s="8">
        <f t="shared" si="2"/>
        <v>0</v>
      </c>
      <c r="Z60" s="9">
        <f t="shared" si="2"/>
        <v>0</v>
      </c>
      <c r="AA60" s="8">
        <f t="shared" si="2"/>
        <v>0</v>
      </c>
      <c r="AB60" s="9">
        <f t="shared" si="2"/>
        <v>0</v>
      </c>
      <c r="AC60" s="8">
        <f t="shared" si="2"/>
        <v>0</v>
      </c>
      <c r="AD60" s="9">
        <f t="shared" si="2"/>
        <v>0</v>
      </c>
    </row>
    <row r="61" spans="1:30">
      <c r="A61" s="56" t="s">
        <v>110</v>
      </c>
      <c r="B61" s="56"/>
      <c r="C61" s="14">
        <f>C60+E60+G60+I60+K60+M60+O60+Q60+S60+U60+W60+Y60+AC60+AA60</f>
        <v>13</v>
      </c>
      <c r="D61" s="60"/>
      <c r="E61" s="61"/>
      <c r="F61" s="60"/>
      <c r="G61" s="61"/>
      <c r="H61" s="60"/>
      <c r="I61" s="61"/>
      <c r="J61" s="60"/>
      <c r="K61" s="61"/>
      <c r="L61" s="60"/>
      <c r="M61" s="61"/>
      <c r="N61" s="60"/>
      <c r="O61" s="61"/>
      <c r="P61" s="60"/>
      <c r="Q61" s="61"/>
      <c r="R61" s="60"/>
      <c r="S61" s="61"/>
      <c r="T61" s="60"/>
      <c r="U61" s="61"/>
      <c r="V61" s="60"/>
      <c r="W61" s="61"/>
      <c r="X61" s="60"/>
      <c r="Y61" s="61"/>
      <c r="Z61" s="60"/>
      <c r="AA61" s="61"/>
      <c r="AB61" s="60"/>
      <c r="AC61" s="61"/>
      <c r="AD61" s="60"/>
    </row>
    <row r="62" spans="1:30">
      <c r="A62" s="56" t="s">
        <v>106</v>
      </c>
      <c r="B62" s="56"/>
      <c r="C62" s="57">
        <f>D60+F60+H60+J60+L60+N60+P60+R60+T60+V60+X60+Z60+AB60+AD60</f>
        <v>7.6</v>
      </c>
      <c r="D62" s="60"/>
      <c r="E62" s="61"/>
      <c r="F62" s="60"/>
      <c r="G62" s="61"/>
      <c r="H62" s="60"/>
      <c r="I62" s="61"/>
      <c r="J62" s="60"/>
      <c r="K62" s="61"/>
      <c r="L62" s="60"/>
      <c r="M62" s="61"/>
      <c r="N62" s="60"/>
      <c r="O62" s="61"/>
      <c r="P62" s="60"/>
      <c r="Q62" s="61"/>
      <c r="R62" s="60"/>
      <c r="S62" s="61"/>
      <c r="T62" s="60"/>
      <c r="U62" s="61"/>
      <c r="V62" s="60"/>
      <c r="W62" s="61"/>
      <c r="X62" s="60"/>
      <c r="Y62" s="61"/>
      <c r="Z62" s="60"/>
      <c r="AA62" s="61"/>
      <c r="AB62" s="60"/>
      <c r="AC62" s="61"/>
      <c r="AD62" s="60"/>
    </row>
    <row r="63" spans="1:30">
      <c r="A63" s="14" t="s">
        <v>10</v>
      </c>
      <c r="B63" s="58" t="s">
        <v>108</v>
      </c>
      <c r="C63" s="7" t="s">
        <v>31</v>
      </c>
      <c r="D63" s="7"/>
      <c r="E63" s="7" t="s">
        <v>40</v>
      </c>
      <c r="F63" s="7"/>
      <c r="G63" s="7" t="s">
        <v>69</v>
      </c>
      <c r="H63" s="7"/>
      <c r="I63" s="7" t="s">
        <v>97</v>
      </c>
      <c r="J63" s="7"/>
      <c r="K63" s="7" t="s">
        <v>46</v>
      </c>
      <c r="L63" s="7"/>
      <c r="M63" s="7" t="s">
        <v>98</v>
      </c>
      <c r="N63" s="7"/>
      <c r="O63" s="7" t="s">
        <v>42</v>
      </c>
      <c r="P63" s="7"/>
      <c r="Q63" s="7" t="s">
        <v>38</v>
      </c>
      <c r="R63" s="7"/>
      <c r="S63" s="7" t="s">
        <v>99</v>
      </c>
      <c r="T63" s="7"/>
      <c r="U63" s="7" t="s">
        <v>71</v>
      </c>
      <c r="V63" s="7"/>
      <c r="W63" s="7" t="s">
        <v>75</v>
      </c>
      <c r="X63" s="7"/>
      <c r="Y63" s="7" t="s">
        <v>61</v>
      </c>
      <c r="Z63" s="7"/>
      <c r="AA63" s="7" t="s">
        <v>77</v>
      </c>
      <c r="AB63" s="7"/>
      <c r="AC63" s="7" t="s">
        <v>79</v>
      </c>
      <c r="AD63" s="7"/>
    </row>
    <row r="64" spans="1:30">
      <c r="A64" s="14" t="s">
        <v>103</v>
      </c>
      <c r="B64" s="59"/>
      <c r="C64" s="46" t="s">
        <v>109</v>
      </c>
      <c r="D64" s="46" t="s">
        <v>27</v>
      </c>
      <c r="E64" s="46" t="s">
        <v>109</v>
      </c>
      <c r="F64" s="46" t="s">
        <v>27</v>
      </c>
      <c r="G64" s="46" t="s">
        <v>109</v>
      </c>
      <c r="H64" s="46" t="s">
        <v>27</v>
      </c>
      <c r="I64" s="46" t="s">
        <v>109</v>
      </c>
      <c r="J64" s="46" t="s">
        <v>27</v>
      </c>
      <c r="K64" s="46" t="s">
        <v>109</v>
      </c>
      <c r="L64" s="46" t="s">
        <v>27</v>
      </c>
      <c r="M64" s="46" t="s">
        <v>109</v>
      </c>
      <c r="N64" s="46" t="s">
        <v>27</v>
      </c>
      <c r="O64" s="46" t="s">
        <v>109</v>
      </c>
      <c r="P64" s="46" t="s">
        <v>27</v>
      </c>
      <c r="Q64" s="46" t="s">
        <v>109</v>
      </c>
      <c r="R64" s="46" t="s">
        <v>27</v>
      </c>
      <c r="S64" s="46" t="s">
        <v>109</v>
      </c>
      <c r="T64" s="46" t="s">
        <v>27</v>
      </c>
      <c r="U64" s="46" t="s">
        <v>109</v>
      </c>
      <c r="V64" s="46" t="s">
        <v>27</v>
      </c>
      <c r="W64" s="46" t="s">
        <v>109</v>
      </c>
      <c r="X64" s="46" t="s">
        <v>27</v>
      </c>
      <c r="Y64" s="46" t="s">
        <v>109</v>
      </c>
      <c r="Z64" s="46" t="s">
        <v>27</v>
      </c>
      <c r="AA64" s="46" t="s">
        <v>109</v>
      </c>
      <c r="AB64" s="46" t="s">
        <v>27</v>
      </c>
      <c r="AC64" s="46" t="s">
        <v>109</v>
      </c>
      <c r="AD64" s="46" t="s">
        <v>27</v>
      </c>
    </row>
    <row r="65" spans="1:30">
      <c r="A65" s="14" t="s">
        <v>13</v>
      </c>
      <c r="B65" s="14" t="s">
        <v>32</v>
      </c>
      <c r="C65" s="8">
        <f>SUMIFS(单日基础信息统计表!$H$6:$H$94,单日基础信息统计表!$E$6:$E$94,$B$65,单日基础信息统计表!$C$6:$C$94,C63)</f>
        <v>0</v>
      </c>
      <c r="D65" s="9">
        <f>SUMIFS(单日基础信息统计表!$I$6:$I$94,单日基础信息统计表!$E$6:$E$94,$B$65,单日基础信息统计表!$C$6:$C$94,C63)</f>
        <v>0</v>
      </c>
      <c r="E65" s="8">
        <f>SUMIFS(单日基础信息统计表!$H$6:$H$94,单日基础信息统计表!$E$6:$E$94,$B$65,单日基础信息统计表!$C$6:$C$94,E63)</f>
        <v>0</v>
      </c>
      <c r="F65" s="9">
        <f>SUMIFS(单日基础信息统计表!$I$6:$I$94,单日基础信息统计表!$E$6:$E$94,$B$65,单日基础信息统计表!$C$6:$C$94,E63)</f>
        <v>0</v>
      </c>
      <c r="G65" s="8">
        <f>SUMIFS(单日基础信息统计表!$H$6:$H$94,单日基础信息统计表!$E$6:$E$94,$B$65,单日基础信息统计表!$C$6:$C$94,G63)</f>
        <v>0</v>
      </c>
      <c r="H65" s="9">
        <f>SUMIFS(单日基础信息统计表!$I$6:$I$94,单日基础信息统计表!$E$6:$E$94,$B$65,单日基础信息统计表!$C$6:$C$94,G63)</f>
        <v>0</v>
      </c>
      <c r="I65" s="8">
        <f>SUMIFS(单日基础信息统计表!$H$6:$H$94,单日基础信息统计表!$E$6:$E$94,$B$65,单日基础信息统计表!$C$6:$C$94,I63)</f>
        <v>0</v>
      </c>
      <c r="J65" s="9">
        <f>SUMIFS(单日基础信息统计表!$I$6:$I$94,单日基础信息统计表!$E$6:$E$94,$B$65,单日基础信息统计表!$C$6:$C$94,I63)</f>
        <v>0</v>
      </c>
      <c r="K65" s="8">
        <f>SUMIFS(单日基础信息统计表!$H$6:$H$94,单日基础信息统计表!$E$6:$E$94,$B$65,单日基础信息统计表!$C$6:$C$94,K63)</f>
        <v>0</v>
      </c>
      <c r="L65" s="9">
        <f>SUMIFS(单日基础信息统计表!$I$6:$I$94,单日基础信息统计表!$E$6:$E$94,$B$65,单日基础信息统计表!$C$6:$C$94,K63)</f>
        <v>0</v>
      </c>
      <c r="M65" s="8">
        <f>SUMIFS(单日基础信息统计表!$H$6:$H$94,单日基础信息统计表!$E$6:$E$94,$B$65,单日基础信息统计表!$C$6:$C$94,M63)</f>
        <v>0</v>
      </c>
      <c r="N65" s="9">
        <f>SUMIFS(单日基础信息统计表!$I$6:$I$94,单日基础信息统计表!$E$6:$E$94,$B$65,单日基础信息统计表!$C$6:$C$94,M63)</f>
        <v>0</v>
      </c>
      <c r="O65" s="8">
        <f>SUMIFS(单日基础信息统计表!$H$6:$H$94,单日基础信息统计表!$E$6:$E$94,$B$65,单日基础信息统计表!$C$6:$C$94,O63)</f>
        <v>0</v>
      </c>
      <c r="P65" s="9">
        <f>SUMIFS(单日基础信息统计表!$I$6:$I$94,单日基础信息统计表!$E$6:$E$94,$B$65,单日基础信息统计表!$C$6:$C$94,O63)</f>
        <v>0</v>
      </c>
      <c r="Q65" s="8">
        <f>SUMIFS(单日基础信息统计表!$H$6:$H$94,单日基础信息统计表!$E$6:$E$94,$B$65,单日基础信息统计表!$C$6:$C$94,Q63)</f>
        <v>0</v>
      </c>
      <c r="R65" s="9">
        <f>SUMIFS(单日基础信息统计表!$I$6:$I$94,单日基础信息统计表!$E$6:$E$94,$B$65,单日基础信息统计表!$C$6:$C$94,Q63)</f>
        <v>0</v>
      </c>
      <c r="S65" s="8">
        <f>SUMIFS(单日基础信息统计表!$H$6:$H$94,单日基础信息统计表!$E$6:$E$94,$B$65,单日基础信息统计表!$C$6:$C$94,S63)</f>
        <v>0</v>
      </c>
      <c r="T65" s="9">
        <f>SUMIFS(单日基础信息统计表!$I$6:$I$94,单日基础信息统计表!$E$6:$E$94,$B$65,单日基础信息统计表!$C$6:$C$94,S63)</f>
        <v>0</v>
      </c>
      <c r="U65" s="8">
        <f>SUMIFS(单日基础信息统计表!$H$6:$H$94,单日基础信息统计表!$E$6:$E$94,$B$65,单日基础信息统计表!$C$6:$C$94,U63)</f>
        <v>0</v>
      </c>
      <c r="V65" s="9">
        <f>SUMIFS(单日基础信息统计表!$I$6:$I$94,单日基础信息统计表!$E$6:$E$94,$B$65,单日基础信息统计表!$C$6:$C$94,U63)</f>
        <v>0</v>
      </c>
      <c r="W65" s="8">
        <f>SUMIFS(单日基础信息统计表!$H$6:$H$94,单日基础信息统计表!$E$6:$E$94,$B$65,单日基础信息统计表!$C$6:$C$94,W63)</f>
        <v>0</v>
      </c>
      <c r="X65" s="9">
        <f>SUMIFS(单日基础信息统计表!$I$6:$I$94,单日基础信息统计表!$E$6:$E$94,$B$65,单日基础信息统计表!$C$6:$C$94,W63)</f>
        <v>0</v>
      </c>
      <c r="Y65" s="8">
        <f>SUMIFS(单日基础信息统计表!$H$6:$H$94,单日基础信息统计表!$E$6:$E$94,$B$65,单日基础信息统计表!$C$6:$C$94,Y63)</f>
        <v>0</v>
      </c>
      <c r="Z65" s="9">
        <f>SUMIFS(单日基础信息统计表!$I$6:$I$94,单日基础信息统计表!$E$6:$E$94,$B$65,单日基础信息统计表!$C$6:$C$94,Y63)</f>
        <v>0</v>
      </c>
      <c r="AA65" s="8">
        <f>SUMIFS(单日基础信息统计表!$H$6:$H$94,单日基础信息统计表!$E$6:$E$94,$B$65,单日基础信息统计表!$C$6:$C$94,AA63)</f>
        <v>0</v>
      </c>
      <c r="AB65" s="9">
        <f>SUMIFS(单日基础信息统计表!$I$6:$I$94,单日基础信息统计表!$E$6:$E$94,$B$65,单日基础信息统计表!$C$6:$C$94,AA63)</f>
        <v>0</v>
      </c>
      <c r="AC65" s="8">
        <f>SUMIFS(单日基础信息统计表!$H$6:$H$94,单日基础信息统计表!$E$6:$E$94,$B$65,单日基础信息统计表!$C$6:$C$94,AC63)</f>
        <v>0</v>
      </c>
      <c r="AD65" s="9">
        <f>SUMIFS(单日基础信息统计表!$I$6:$I$94,单日基础信息统计表!$E$6:$E$94,$B$65,单日基础信息统计表!$C$6:$C$94,AC63)</f>
        <v>0</v>
      </c>
    </row>
    <row r="66" spans="1:30">
      <c r="A66" s="14"/>
      <c r="B66" s="14" t="s">
        <v>34</v>
      </c>
      <c r="C66" s="8">
        <f>SUMIFS(单日基础信息统计表!$H$6:$H$94,单日基础信息统计表!$E$6:$E$94,$B$66,单日基础信息统计表!$C$6:$C$94,C63)</f>
        <v>0</v>
      </c>
      <c r="D66" s="9">
        <f>SUMIFS(单日基础信息统计表!$I$6:$I$94,单日基础信息统计表!$E$6:$E$94,$B$66,单日基础信息统计表!$C$6:$C$94,C63)</f>
        <v>0</v>
      </c>
      <c r="E66" s="8">
        <f>SUMIFS(单日基础信息统计表!$H$6:$H$94,单日基础信息统计表!$E$6:$E$94,$B$66,单日基础信息统计表!$C$6:$C$94,E63)</f>
        <v>0</v>
      </c>
      <c r="F66" s="9">
        <f>SUMIFS(单日基础信息统计表!$I$6:$I$94,单日基础信息统计表!$E$6:$E$94,$B$66,单日基础信息统计表!$C$6:$C$94,E63)</f>
        <v>0</v>
      </c>
      <c r="G66" s="8">
        <f>SUMIFS(单日基础信息统计表!$H$6:$H$94,单日基础信息统计表!$E$6:$E$94,$B$66,单日基础信息统计表!$C$6:$C$94,G63)</f>
        <v>0</v>
      </c>
      <c r="H66" s="9">
        <f>SUMIFS(单日基础信息统计表!$I$6:$I$94,单日基础信息统计表!$E$6:$E$94,$B$66,单日基础信息统计表!$C$6:$C$94,G63)</f>
        <v>0</v>
      </c>
      <c r="I66" s="8">
        <f>SUMIFS(单日基础信息统计表!$H$6:$H$94,单日基础信息统计表!$E$6:$E$94,$B$66,单日基础信息统计表!$C$6:$C$94,I63)</f>
        <v>0</v>
      </c>
      <c r="J66" s="9">
        <f>SUMIFS(单日基础信息统计表!$I$6:$I$94,单日基础信息统计表!$E$6:$E$94,$B$66,单日基础信息统计表!$C$6:$C$94,I63)</f>
        <v>0</v>
      </c>
      <c r="K66" s="8">
        <f>SUMIFS(单日基础信息统计表!$H$6:$H$94,单日基础信息统计表!$E$6:$E$94,$B$66,单日基础信息统计表!$C$6:$C$94,K63)</f>
        <v>0</v>
      </c>
      <c r="L66" s="9">
        <f>SUMIFS(单日基础信息统计表!$I$6:$I$94,单日基础信息统计表!$E$6:$E$94,$B$66,单日基础信息统计表!$C$6:$C$94,K63)</f>
        <v>0</v>
      </c>
      <c r="M66" s="8">
        <f>SUMIFS(单日基础信息统计表!$H$6:$H$94,单日基础信息统计表!$E$6:$E$94,$B$66,单日基础信息统计表!$C$6:$C$94,M63)</f>
        <v>0</v>
      </c>
      <c r="N66" s="9">
        <f>SUMIFS(单日基础信息统计表!$I$6:$I$94,单日基础信息统计表!$E$6:$E$94,$B$66,单日基础信息统计表!$C$6:$C$94,M63)</f>
        <v>0</v>
      </c>
      <c r="O66" s="8">
        <f>SUMIFS(单日基础信息统计表!$H$6:$H$94,单日基础信息统计表!$E$6:$E$94,$B$66,单日基础信息统计表!$C$6:$C$94,O63)</f>
        <v>0</v>
      </c>
      <c r="P66" s="9">
        <f>SUMIFS(单日基础信息统计表!$I$6:$I$94,单日基础信息统计表!$E$6:$E$94,$B$66,单日基础信息统计表!$C$6:$C$94,O63)</f>
        <v>0</v>
      </c>
      <c r="Q66" s="8">
        <f>SUMIFS(单日基础信息统计表!$H$6:$H$94,单日基础信息统计表!$E$6:$E$94,$B$66,单日基础信息统计表!$C$6:$C$94,Q63)</f>
        <v>0</v>
      </c>
      <c r="R66" s="9">
        <f>SUMIFS(单日基础信息统计表!$I$6:$I$94,单日基础信息统计表!$E$6:$E$94,$B$66,单日基础信息统计表!$C$6:$C$94,Q63)</f>
        <v>0</v>
      </c>
      <c r="S66" s="8">
        <f>SUMIFS(单日基础信息统计表!$H$6:$H$94,单日基础信息统计表!$E$6:$E$94,$B$66,单日基础信息统计表!$C$6:$C$94,S63)</f>
        <v>0</v>
      </c>
      <c r="T66" s="9">
        <f>SUMIFS(单日基础信息统计表!$I$6:$I$94,单日基础信息统计表!$E$6:$E$94,$B$66,单日基础信息统计表!$C$6:$C$94,S63)</f>
        <v>0</v>
      </c>
      <c r="U66" s="8">
        <f>SUMIFS(单日基础信息统计表!$H$6:$H$94,单日基础信息统计表!$E$6:$E$94,$B$66,单日基础信息统计表!$C$6:$C$94,U63)</f>
        <v>0</v>
      </c>
      <c r="V66" s="9">
        <f>SUMIFS(单日基础信息统计表!$I$6:$I$94,单日基础信息统计表!$E$6:$E$94,$B$66,单日基础信息统计表!$C$6:$C$94,U63)</f>
        <v>0</v>
      </c>
      <c r="W66" s="8">
        <f>SUMIFS(单日基础信息统计表!$H$6:$H$94,单日基础信息统计表!$E$6:$E$94,$B$66,单日基础信息统计表!$C$6:$C$94,W63)</f>
        <v>0</v>
      </c>
      <c r="X66" s="9">
        <f>SUMIFS(单日基础信息统计表!$I$6:$I$94,单日基础信息统计表!$E$6:$E$94,$B$66,单日基础信息统计表!$C$6:$C$94,W63)</f>
        <v>0</v>
      </c>
      <c r="Y66" s="8">
        <f>SUMIFS(单日基础信息统计表!$H$6:$H$94,单日基础信息统计表!$E$6:$E$94,$B$66,单日基础信息统计表!$C$6:$C$94,Y63)</f>
        <v>0</v>
      </c>
      <c r="Z66" s="9">
        <f>SUMIFS(单日基础信息统计表!$I$6:$I$94,单日基础信息统计表!$E$6:$E$94,$B$66,单日基础信息统计表!$C$6:$C$94,Y63)</f>
        <v>0</v>
      </c>
      <c r="AA66" s="8">
        <f>SUMIFS(单日基础信息统计表!$H$6:$H$94,单日基础信息统计表!$E$6:$E$94,$B$66,单日基础信息统计表!$C$6:$C$94,AA63)</f>
        <v>0</v>
      </c>
      <c r="AB66" s="9">
        <f>SUMIFS(单日基础信息统计表!$I$6:$I$94,单日基础信息统计表!$E$6:$E$94,$B$66,单日基础信息统计表!$C$6:$C$94,AA63)</f>
        <v>0</v>
      </c>
      <c r="AC66" s="8">
        <f>SUMIFS(单日基础信息统计表!$H$6:$H$94,单日基础信息统计表!$E$6:$E$94,$B$66,单日基础信息统计表!$C$6:$C$94,AC63)</f>
        <v>0</v>
      </c>
      <c r="AD66" s="9">
        <f>SUMIFS(单日基础信息统计表!$I$6:$I$94,单日基础信息统计表!$E$6:$E$94,$B$66,单日基础信息统计表!$C$6:$C$94,AC63)</f>
        <v>0</v>
      </c>
    </row>
    <row r="67" spans="1:30">
      <c r="A67" s="14"/>
      <c r="B67" s="14" t="s">
        <v>101</v>
      </c>
      <c r="C67" s="8">
        <f>SUMIFS(单日基础信息统计表!$H$6:$H$94,单日基础信息统计表!$E$6:$E$94,$B$67,单日基础信息统计表!$C$6:$C$94,C63)</f>
        <v>0</v>
      </c>
      <c r="D67" s="9">
        <f>SUMIFS(单日基础信息统计表!$I$6:$I$94,单日基础信息统计表!$E$6:$E$94,$B$67,单日基础信息统计表!$C$6:$C$94,C63)</f>
        <v>0</v>
      </c>
      <c r="E67" s="8">
        <f>SUMIFS(单日基础信息统计表!$H$6:$H$94,单日基础信息统计表!$E$6:$E$94,$B$67,单日基础信息统计表!$C$6:$C$94,E63)</f>
        <v>0</v>
      </c>
      <c r="F67" s="9">
        <f>SUMIFS(单日基础信息统计表!$I$6:$I$94,单日基础信息统计表!$E$6:$E$94,$B$67,单日基础信息统计表!$C$6:$C$94,E63)</f>
        <v>0</v>
      </c>
      <c r="G67" s="8">
        <f>SUMIFS(单日基础信息统计表!$H$6:$H$94,单日基础信息统计表!$E$6:$E$94,$B$67,单日基础信息统计表!$C$6:$C$94,G63)</f>
        <v>0</v>
      </c>
      <c r="H67" s="9">
        <f>SUMIFS(单日基础信息统计表!$I$6:$I$94,单日基础信息统计表!$E$6:$E$94,$B$67,单日基础信息统计表!$C$6:$C$94,G63)</f>
        <v>0</v>
      </c>
      <c r="I67" s="8">
        <f>SUMIFS(单日基础信息统计表!$H$6:$H$94,单日基础信息统计表!$E$6:$E$94,$B$67,单日基础信息统计表!$C$6:$C$94,I63)</f>
        <v>0</v>
      </c>
      <c r="J67" s="9">
        <f>SUMIFS(单日基础信息统计表!$I$6:$I$94,单日基础信息统计表!$E$6:$E$94,$B$67,单日基础信息统计表!$C$6:$C$94,I63)</f>
        <v>0</v>
      </c>
      <c r="K67" s="8">
        <f>SUMIFS(单日基础信息统计表!$H$6:$H$94,单日基础信息统计表!$E$6:$E$94,$B$67,单日基础信息统计表!$C$6:$C$94,K63)</f>
        <v>0</v>
      </c>
      <c r="L67" s="9">
        <f>SUMIFS(单日基础信息统计表!$I$6:$I$94,单日基础信息统计表!$E$6:$E$94,$B$67,单日基础信息统计表!$C$6:$C$94,K63)</f>
        <v>0</v>
      </c>
      <c r="M67" s="8">
        <f>SUMIFS(单日基础信息统计表!$H$6:$H$94,单日基础信息统计表!$E$6:$E$94,$B$67,单日基础信息统计表!$C$6:$C$94,M63)</f>
        <v>0</v>
      </c>
      <c r="N67" s="9">
        <f>SUMIFS(单日基础信息统计表!$I$6:$I$94,单日基础信息统计表!$E$6:$E$94,$B$67,单日基础信息统计表!$C$6:$C$94,M63)</f>
        <v>0</v>
      </c>
      <c r="O67" s="8">
        <f>SUMIFS(单日基础信息统计表!$H$6:$H$94,单日基础信息统计表!$E$6:$E$94,$B$67,单日基础信息统计表!$C$6:$C$94,O63)</f>
        <v>0</v>
      </c>
      <c r="P67" s="9">
        <f>SUMIFS(单日基础信息统计表!$I$6:$I$94,单日基础信息统计表!$E$6:$E$94,$B$67,单日基础信息统计表!$C$6:$C$94,O63)</f>
        <v>0</v>
      </c>
      <c r="Q67" s="8">
        <f>SUMIFS(单日基础信息统计表!$H$6:$H$94,单日基础信息统计表!$E$6:$E$94,$B$67,单日基础信息统计表!$C$6:$C$94,Q63)</f>
        <v>0</v>
      </c>
      <c r="R67" s="9">
        <f>SUMIFS(单日基础信息统计表!$I$6:$I$94,单日基础信息统计表!$E$6:$E$94,$B$67,单日基础信息统计表!$C$6:$C$94,Q63)</f>
        <v>0</v>
      </c>
      <c r="S67" s="8">
        <f>SUMIFS(单日基础信息统计表!$H$6:$H$94,单日基础信息统计表!$E$6:$E$94,$B$67,单日基础信息统计表!$C$6:$C$94,S63)</f>
        <v>0</v>
      </c>
      <c r="T67" s="9">
        <f>SUMIFS(单日基础信息统计表!$I$6:$I$94,单日基础信息统计表!$E$6:$E$94,$B$67,单日基础信息统计表!$C$6:$C$94,S63)</f>
        <v>0</v>
      </c>
      <c r="U67" s="8">
        <f>SUMIFS(单日基础信息统计表!$H$6:$H$94,单日基础信息统计表!$E$6:$E$94,$B$67,单日基础信息统计表!$C$6:$C$94,U63)</f>
        <v>0</v>
      </c>
      <c r="V67" s="9">
        <f>SUMIFS(单日基础信息统计表!$I$6:$I$94,单日基础信息统计表!$E$6:$E$94,$B$67,单日基础信息统计表!$C$6:$C$94,U63)</f>
        <v>0</v>
      </c>
      <c r="W67" s="8">
        <f>SUMIFS(单日基础信息统计表!$H$6:$H$94,单日基础信息统计表!$E$6:$E$94,$B$67,单日基础信息统计表!$C$6:$C$94,W63)</f>
        <v>0</v>
      </c>
      <c r="X67" s="9">
        <f>SUMIFS(单日基础信息统计表!$I$6:$I$94,单日基础信息统计表!$E$6:$E$94,$B$67,单日基础信息统计表!$C$6:$C$94,W63)</f>
        <v>0</v>
      </c>
      <c r="Y67" s="8">
        <f>SUMIFS(单日基础信息统计表!$H$6:$H$94,单日基础信息统计表!$E$6:$E$94,$B$67,单日基础信息统计表!$C$6:$C$94,Y63)</f>
        <v>0</v>
      </c>
      <c r="Z67" s="9">
        <f>SUMIFS(单日基础信息统计表!$I$6:$I$94,单日基础信息统计表!$E$6:$E$94,$B$67,单日基础信息统计表!$C$6:$C$94,Y63)</f>
        <v>0</v>
      </c>
      <c r="AA67" s="8">
        <f>SUMIFS(单日基础信息统计表!$H$6:$H$94,单日基础信息统计表!$E$6:$E$94,$B$67,单日基础信息统计表!$C$6:$C$94,AA63)</f>
        <v>0</v>
      </c>
      <c r="AB67" s="9">
        <f>SUMIFS(单日基础信息统计表!$I$6:$I$94,单日基础信息统计表!$E$6:$E$94,$B$67,单日基础信息统计表!$C$6:$C$94,AA63)</f>
        <v>0</v>
      </c>
      <c r="AC67" s="8">
        <f>SUMIFS(单日基础信息统计表!$H$6:$H$94,单日基础信息统计表!$E$6:$E$94,$B$67,单日基础信息统计表!$C$6:$C$94,AC63)</f>
        <v>0</v>
      </c>
      <c r="AD67" s="9">
        <f>SUMIFS(单日基础信息统计表!$I$6:$I$94,单日基础信息统计表!$E$6:$E$94,$B$67,单日基础信息统计表!$C$6:$C$94,AC63)</f>
        <v>0</v>
      </c>
    </row>
    <row r="68" spans="1:30">
      <c r="A68" s="14"/>
      <c r="B68" s="14" t="s">
        <v>36</v>
      </c>
      <c r="C68" s="8">
        <f>SUMIFS(单日基础信息统计表!$H$6:$H$94,单日基础信息统计表!$E$6:$E$94,$B$68,单日基础信息统计表!$C$6:$C$94,C63)</f>
        <v>0</v>
      </c>
      <c r="D68" s="9">
        <f>SUMIFS(单日基础信息统计表!$I$6:$I$94,单日基础信息统计表!$E$6:$E$94,$B$68,单日基础信息统计表!$C$6:$C$94,C63)</f>
        <v>0</v>
      </c>
      <c r="E68" s="8">
        <f>SUMIFS(单日基础信息统计表!$H$6:$H$94,单日基础信息统计表!$E$6:$E$94,$B$68,单日基础信息统计表!$C$6:$C$94,E63)</f>
        <v>0</v>
      </c>
      <c r="F68" s="9">
        <f>SUMIFS(单日基础信息统计表!$I$6:$I$94,单日基础信息统计表!$E$6:$E$94,$B$68,单日基础信息统计表!$C$6:$C$94,E63)</f>
        <v>0</v>
      </c>
      <c r="G68" s="8">
        <f>SUMIFS(单日基础信息统计表!$H$6:$H$94,单日基础信息统计表!$E$6:$E$94,$B$68,单日基础信息统计表!$C$6:$C$94,G63)</f>
        <v>0</v>
      </c>
      <c r="H68" s="9">
        <f>SUMIFS(单日基础信息统计表!$I$6:$I$94,单日基础信息统计表!$E$6:$E$94,$B$68,单日基础信息统计表!$C$6:$C$94,G63)</f>
        <v>0</v>
      </c>
      <c r="I68" s="8">
        <f>SUMIFS(单日基础信息统计表!$H$6:$H$94,单日基础信息统计表!$E$6:$E$94,$B$68,单日基础信息统计表!$C$6:$C$94,I63)</f>
        <v>0</v>
      </c>
      <c r="J68" s="9">
        <f>SUMIFS(单日基础信息统计表!$I$6:$I$94,单日基础信息统计表!$E$6:$E$94,$B$68,单日基础信息统计表!$C$6:$C$94,I63)</f>
        <v>0</v>
      </c>
      <c r="K68" s="8">
        <f>SUMIFS(单日基础信息统计表!$H$6:$H$94,单日基础信息统计表!$E$6:$E$94,$B$68,单日基础信息统计表!$C$6:$C$94,K63)</f>
        <v>0</v>
      </c>
      <c r="L68" s="9">
        <f>SUMIFS(单日基础信息统计表!$I$6:$I$94,单日基础信息统计表!$E$6:$E$94,$B$68,单日基础信息统计表!$C$6:$C$94,K63)</f>
        <v>0</v>
      </c>
      <c r="M68" s="8">
        <f>SUMIFS(单日基础信息统计表!$H$6:$H$94,单日基础信息统计表!$E$6:$E$94,$B$68,单日基础信息统计表!$C$6:$C$94,M63)</f>
        <v>0</v>
      </c>
      <c r="N68" s="9">
        <f>SUMIFS(单日基础信息统计表!$I$6:$I$94,单日基础信息统计表!$E$6:$E$94,$B$68,单日基础信息统计表!$C$6:$C$94,M63)</f>
        <v>0</v>
      </c>
      <c r="O68" s="8">
        <f>SUMIFS(单日基础信息统计表!$H$6:$H$94,单日基础信息统计表!$E$6:$E$94,$B$68,单日基础信息统计表!$C$6:$C$94,O63)</f>
        <v>0</v>
      </c>
      <c r="P68" s="9">
        <f>SUMIFS(单日基础信息统计表!$I$6:$I$94,单日基础信息统计表!$E$6:$E$94,$B$68,单日基础信息统计表!$C$6:$C$94,O63)</f>
        <v>0</v>
      </c>
      <c r="Q68" s="8">
        <f>SUMIFS(单日基础信息统计表!$H$6:$H$94,单日基础信息统计表!$E$6:$E$94,$B$68,单日基础信息统计表!$C$6:$C$94,Q63)</f>
        <v>0</v>
      </c>
      <c r="R68" s="9">
        <f>SUMIFS(单日基础信息统计表!$I$6:$I$94,单日基础信息统计表!$E$6:$E$94,$B$68,单日基础信息统计表!$C$6:$C$94,Q63)</f>
        <v>0</v>
      </c>
      <c r="S68" s="8">
        <f>SUMIFS(单日基础信息统计表!$H$6:$H$94,单日基础信息统计表!$E$6:$E$94,$B$68,单日基础信息统计表!$C$6:$C$94,S63)</f>
        <v>0</v>
      </c>
      <c r="T68" s="9">
        <f>SUMIFS(单日基础信息统计表!$I$6:$I$94,单日基础信息统计表!$E$6:$E$94,$B$68,单日基础信息统计表!$C$6:$C$94,S63)</f>
        <v>0</v>
      </c>
      <c r="U68" s="8">
        <f>SUMIFS(单日基础信息统计表!$H$6:$H$94,单日基础信息统计表!$E$6:$E$94,$B$68,单日基础信息统计表!$C$6:$C$94,U63)</f>
        <v>0</v>
      </c>
      <c r="V68" s="9">
        <f>SUMIFS(单日基础信息统计表!$I$6:$I$94,单日基础信息统计表!$E$6:$E$94,$B$68,单日基础信息统计表!$C$6:$C$94,U63)</f>
        <v>0</v>
      </c>
      <c r="W68" s="8">
        <f>SUMIFS(单日基础信息统计表!$H$6:$H$94,单日基础信息统计表!$E$6:$E$94,$B$68,单日基础信息统计表!$C$6:$C$94,W63)</f>
        <v>0</v>
      </c>
      <c r="X68" s="9">
        <f>SUMIFS(单日基础信息统计表!$I$6:$I$94,单日基础信息统计表!$E$6:$E$94,$B$68,单日基础信息统计表!$C$6:$C$94,W63)</f>
        <v>0</v>
      </c>
      <c r="Y68" s="8">
        <f>SUMIFS(单日基础信息统计表!$H$6:$H$94,单日基础信息统计表!$E$6:$E$94,$B$68,单日基础信息统计表!$C$6:$C$94,Y63)</f>
        <v>0</v>
      </c>
      <c r="Z68" s="9">
        <f>SUMIFS(单日基础信息统计表!$I$6:$I$94,单日基础信息统计表!$E$6:$E$94,$B$68,单日基础信息统计表!$C$6:$C$94,Y63)</f>
        <v>0</v>
      </c>
      <c r="AA68" s="8">
        <f>SUMIFS(单日基础信息统计表!$H$6:$H$94,单日基础信息统计表!$E$6:$E$94,$B$68,单日基础信息统计表!$C$6:$C$94,AA63)</f>
        <v>0</v>
      </c>
      <c r="AB68" s="9">
        <f>SUMIFS(单日基础信息统计表!$I$6:$I$94,单日基础信息统计表!$E$6:$E$94,$B$68,单日基础信息统计表!$C$6:$C$94,AA63)</f>
        <v>0</v>
      </c>
      <c r="AC68" s="8">
        <f>SUMIFS(单日基础信息统计表!$H$6:$H$94,单日基础信息统计表!$E$6:$E$94,$B$68,单日基础信息统计表!$C$6:$C$94,AC63)</f>
        <v>0</v>
      </c>
      <c r="AD68" s="9">
        <f>SUMIFS(单日基础信息统计表!$I$6:$I$94,单日基础信息统计表!$E$6:$E$94,$B$68,单日基础信息统计表!$C$6:$C$94,AC63)</f>
        <v>0</v>
      </c>
    </row>
    <row r="69" spans="1:30">
      <c r="A69" s="14"/>
      <c r="B69" s="14" t="s">
        <v>43</v>
      </c>
      <c r="C69" s="8">
        <f>SUMIFS(单日基础信息统计表!$H$6:$H$94,单日基础信息统计表!$E$6:$E$94,$B$69,单日基础信息统计表!$C$6:$C$94,C63)</f>
        <v>0</v>
      </c>
      <c r="D69" s="9">
        <f>SUMIFS(单日基础信息统计表!$I$6:$I$94,单日基础信息统计表!$E$6:$E$94,$B$69,单日基础信息统计表!$C$6:$C$94,C63)</f>
        <v>0</v>
      </c>
      <c r="E69" s="8">
        <f>SUMIFS(单日基础信息统计表!$H$6:$H$94,单日基础信息统计表!$E$6:$E$94,$B$69,单日基础信息统计表!$C$6:$C$94,E63)</f>
        <v>0</v>
      </c>
      <c r="F69" s="9">
        <f>SUMIFS(单日基础信息统计表!$I$6:$I$94,单日基础信息统计表!$E$6:$E$94,$B$69,单日基础信息统计表!$C$6:$C$94,E63)</f>
        <v>0</v>
      </c>
      <c r="G69" s="8">
        <f>SUMIFS(单日基础信息统计表!$H$6:$H$94,单日基础信息统计表!$E$6:$E$94,$B$69,单日基础信息统计表!$C$6:$C$94,G63)</f>
        <v>0</v>
      </c>
      <c r="H69" s="9">
        <f>SUMIFS(单日基础信息统计表!$I$6:$I$94,单日基础信息统计表!$E$6:$E$94,$B$69,单日基础信息统计表!$C$6:$C$94,G63)</f>
        <v>0</v>
      </c>
      <c r="I69" s="8">
        <f>SUMIFS(单日基础信息统计表!$H$6:$H$94,单日基础信息统计表!$E$6:$E$94,$B$69,单日基础信息统计表!$C$6:$C$94,I63)</f>
        <v>0</v>
      </c>
      <c r="J69" s="9">
        <f>SUMIFS(单日基础信息统计表!$I$6:$I$94,单日基础信息统计表!$E$6:$E$94,$B$69,单日基础信息统计表!$C$6:$C$94,I63)</f>
        <v>0</v>
      </c>
      <c r="K69" s="8">
        <f>SUMIFS(单日基础信息统计表!$H$6:$H$94,单日基础信息统计表!$E$6:$E$94,$B$69,单日基础信息统计表!$C$6:$C$94,K63)</f>
        <v>0</v>
      </c>
      <c r="L69" s="9">
        <f>SUMIFS(单日基础信息统计表!$I$6:$I$94,单日基础信息统计表!$E$6:$E$94,$B$69,单日基础信息统计表!$C$6:$C$94,K63)</f>
        <v>0</v>
      </c>
      <c r="M69" s="8">
        <f>SUMIFS(单日基础信息统计表!$H$6:$H$94,单日基础信息统计表!$E$6:$E$94,$B$69,单日基础信息统计表!$C$6:$C$94,M63)</f>
        <v>0</v>
      </c>
      <c r="N69" s="9">
        <f>SUMIFS(单日基础信息统计表!$I$6:$I$94,单日基础信息统计表!$E$6:$E$94,$B$69,单日基础信息统计表!$C$6:$C$94,M63)</f>
        <v>0</v>
      </c>
      <c r="O69" s="8">
        <f>SUMIFS(单日基础信息统计表!$H$6:$H$94,单日基础信息统计表!$E$6:$E$94,$B$69,单日基础信息统计表!$C$6:$C$94,O63)</f>
        <v>0</v>
      </c>
      <c r="P69" s="9">
        <f>SUMIFS(单日基础信息统计表!$I$6:$I$94,单日基础信息统计表!$E$6:$E$94,$B$69,单日基础信息统计表!$C$6:$C$94,O63)</f>
        <v>0</v>
      </c>
      <c r="Q69" s="8">
        <f>SUMIFS(单日基础信息统计表!$H$6:$H$94,单日基础信息统计表!$E$6:$E$94,$B$69,单日基础信息统计表!$C$6:$C$94,Q63)</f>
        <v>0</v>
      </c>
      <c r="R69" s="9">
        <f>SUMIFS(单日基础信息统计表!$I$6:$I$94,单日基础信息统计表!$E$6:$E$94,$B$69,单日基础信息统计表!$C$6:$C$94,Q63)</f>
        <v>0</v>
      </c>
      <c r="S69" s="8">
        <f>SUMIFS(单日基础信息统计表!$H$6:$H$94,单日基础信息统计表!$E$6:$E$94,$B$69,单日基础信息统计表!$C$6:$C$94,S63)</f>
        <v>0</v>
      </c>
      <c r="T69" s="9">
        <f>SUMIFS(单日基础信息统计表!$I$6:$I$94,单日基础信息统计表!$E$6:$E$94,$B$69,单日基础信息统计表!$C$6:$C$94,S63)</f>
        <v>0</v>
      </c>
      <c r="U69" s="8">
        <f>SUMIFS(单日基础信息统计表!$H$6:$H$94,单日基础信息统计表!$E$6:$E$94,$B$69,单日基础信息统计表!$C$6:$C$94,U63)</f>
        <v>0</v>
      </c>
      <c r="V69" s="9">
        <f>SUMIFS(单日基础信息统计表!$I$6:$I$94,单日基础信息统计表!$E$6:$E$94,$B$69,单日基础信息统计表!$C$6:$C$94,U63)</f>
        <v>0</v>
      </c>
      <c r="W69" s="8">
        <f>SUMIFS(单日基础信息统计表!$H$6:$H$94,单日基础信息统计表!$E$6:$E$94,$B$69,单日基础信息统计表!$C$6:$C$94,W63)</f>
        <v>0</v>
      </c>
      <c r="X69" s="9">
        <f>SUMIFS(单日基础信息统计表!$I$6:$I$94,单日基础信息统计表!$E$6:$E$94,$B$69,单日基础信息统计表!$C$6:$C$94,W63)</f>
        <v>0</v>
      </c>
      <c r="Y69" s="8">
        <f>SUMIFS(单日基础信息统计表!$H$6:$H$94,单日基础信息统计表!$E$6:$E$94,$B$69,单日基础信息统计表!$C$6:$C$94,Y63)</f>
        <v>0</v>
      </c>
      <c r="Z69" s="9">
        <f>SUMIFS(单日基础信息统计表!$I$6:$I$94,单日基础信息统计表!$E$6:$E$94,$B$69,单日基础信息统计表!$C$6:$C$94,Y63)</f>
        <v>0</v>
      </c>
      <c r="AA69" s="8">
        <f>SUMIFS(单日基础信息统计表!$H$6:$H$94,单日基础信息统计表!$E$6:$E$94,$B$69,单日基础信息统计表!$C$6:$C$94,AA63)</f>
        <v>0</v>
      </c>
      <c r="AB69" s="9">
        <f>SUMIFS(单日基础信息统计表!$I$6:$I$94,单日基础信息统计表!$E$6:$E$94,$B$69,单日基础信息统计表!$C$6:$C$94,AA63)</f>
        <v>0</v>
      </c>
      <c r="AC69" s="8">
        <f>SUMIFS(单日基础信息统计表!$H$6:$H$94,单日基础信息统计表!$E$6:$E$94,$B$69,单日基础信息统计表!$C$6:$C$94,AC63)</f>
        <v>0</v>
      </c>
      <c r="AD69" s="9">
        <f>SUMIFS(单日基础信息统计表!$I$6:$I$94,单日基础信息统计表!$E$6:$E$94,$B$69,单日基础信息统计表!$C$6:$C$94,AC63)</f>
        <v>0</v>
      </c>
    </row>
    <row r="70" spans="1:30">
      <c r="A70" s="14" t="s">
        <v>81</v>
      </c>
      <c r="B70" s="14"/>
      <c r="C70" s="55">
        <f t="shared" ref="C70:AD70" si="3">SUM(C65:C69)</f>
        <v>0</v>
      </c>
      <c r="D70" s="9">
        <f t="shared" si="3"/>
        <v>0</v>
      </c>
      <c r="E70" s="55">
        <f t="shared" si="3"/>
        <v>0</v>
      </c>
      <c r="F70" s="9">
        <f t="shared" si="3"/>
        <v>0</v>
      </c>
      <c r="G70" s="55">
        <f t="shared" si="3"/>
        <v>0</v>
      </c>
      <c r="H70" s="9">
        <f t="shared" si="3"/>
        <v>0</v>
      </c>
      <c r="I70" s="55">
        <f t="shared" si="3"/>
        <v>0</v>
      </c>
      <c r="J70" s="9">
        <f t="shared" si="3"/>
        <v>0</v>
      </c>
      <c r="K70" s="55">
        <f t="shared" si="3"/>
        <v>0</v>
      </c>
      <c r="L70" s="9">
        <f t="shared" si="3"/>
        <v>0</v>
      </c>
      <c r="M70" s="55">
        <f t="shared" si="3"/>
        <v>0</v>
      </c>
      <c r="N70" s="9">
        <f t="shared" si="3"/>
        <v>0</v>
      </c>
      <c r="O70" s="55">
        <f t="shared" si="3"/>
        <v>0</v>
      </c>
      <c r="P70" s="9">
        <f t="shared" si="3"/>
        <v>0</v>
      </c>
      <c r="Q70" s="55">
        <f t="shared" si="3"/>
        <v>0</v>
      </c>
      <c r="R70" s="9">
        <f t="shared" si="3"/>
        <v>0</v>
      </c>
      <c r="S70" s="55">
        <f t="shared" si="3"/>
        <v>0</v>
      </c>
      <c r="T70" s="9">
        <f t="shared" si="3"/>
        <v>0</v>
      </c>
      <c r="U70" s="55">
        <f t="shared" si="3"/>
        <v>0</v>
      </c>
      <c r="V70" s="9">
        <f t="shared" si="3"/>
        <v>0</v>
      </c>
      <c r="W70" s="55">
        <f t="shared" si="3"/>
        <v>0</v>
      </c>
      <c r="X70" s="9">
        <f t="shared" si="3"/>
        <v>0</v>
      </c>
      <c r="Y70" s="55">
        <f t="shared" si="3"/>
        <v>0</v>
      </c>
      <c r="Z70" s="9">
        <f t="shared" si="3"/>
        <v>0</v>
      </c>
      <c r="AA70" s="55">
        <f t="shared" si="3"/>
        <v>0</v>
      </c>
      <c r="AB70" s="9">
        <f t="shared" si="3"/>
        <v>0</v>
      </c>
      <c r="AC70" s="55">
        <f t="shared" si="3"/>
        <v>0</v>
      </c>
      <c r="AD70" s="9">
        <f t="shared" si="3"/>
        <v>0</v>
      </c>
    </row>
    <row r="71" spans="1:3">
      <c r="A71" s="56" t="s">
        <v>111</v>
      </c>
      <c r="B71" s="56"/>
      <c r="C71" s="14">
        <f>C70+E70+G70+I70+K70+M70+O70+Q70+S70+U70+W70+Y70+AC70+AA70</f>
        <v>0</v>
      </c>
    </row>
    <row r="72" spans="1:3">
      <c r="A72" s="56" t="s">
        <v>106</v>
      </c>
      <c r="B72" s="56"/>
      <c r="C72" s="57">
        <f>D70+F70+H70+J70+L70+N70+P70+R70+T70+V70+X70+Z70+AB70+AD70</f>
        <v>0</v>
      </c>
    </row>
  </sheetData>
  <mergeCells count="67">
    <mergeCell ref="A1:H1"/>
    <mergeCell ref="A2:H2"/>
    <mergeCell ref="E3:F3"/>
    <mergeCell ref="G3:H3"/>
    <mergeCell ref="B27:D27"/>
    <mergeCell ref="B28:D28"/>
    <mergeCell ref="B29:D29"/>
    <mergeCell ref="A37:AD37"/>
    <mergeCell ref="A38:AD38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51:AD51"/>
    <mergeCell ref="A52:AD52"/>
    <mergeCell ref="C53:D53"/>
    <mergeCell ref="E53:F53"/>
    <mergeCell ref="G53:H53"/>
    <mergeCell ref="I53:J53"/>
    <mergeCell ref="K53:L53"/>
    <mergeCell ref="M53:N53"/>
    <mergeCell ref="O53:P53"/>
    <mergeCell ref="Q53:R53"/>
    <mergeCell ref="S53:T53"/>
    <mergeCell ref="U53:V53"/>
    <mergeCell ref="W53:X53"/>
    <mergeCell ref="Y53:Z53"/>
    <mergeCell ref="AA53:AB53"/>
    <mergeCell ref="AC53:AD53"/>
    <mergeCell ref="A60:B60"/>
    <mergeCell ref="A61:B61"/>
    <mergeCell ref="A62:B62"/>
    <mergeCell ref="C63:D63"/>
    <mergeCell ref="E63:F63"/>
    <mergeCell ref="G63:H63"/>
    <mergeCell ref="I63:J63"/>
    <mergeCell ref="K63:L63"/>
    <mergeCell ref="M63:N63"/>
    <mergeCell ref="O63:P63"/>
    <mergeCell ref="Q63:R63"/>
    <mergeCell ref="S63:T63"/>
    <mergeCell ref="U63:V63"/>
    <mergeCell ref="W63:X63"/>
    <mergeCell ref="Y63:Z63"/>
    <mergeCell ref="AA63:AB63"/>
    <mergeCell ref="AC63:AD63"/>
    <mergeCell ref="A70:B70"/>
    <mergeCell ref="A71:B71"/>
    <mergeCell ref="A72:B72"/>
    <mergeCell ref="A3:A4"/>
    <mergeCell ref="A55:A59"/>
    <mergeCell ref="A65:A69"/>
    <mergeCell ref="B3:B4"/>
    <mergeCell ref="B53:B54"/>
    <mergeCell ref="B63:B64"/>
    <mergeCell ref="C3:C4"/>
    <mergeCell ref="D3:D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zoomScale="80" zoomScaleNormal="80" workbookViewId="0">
      <selection activeCell="N18" sqref="N18"/>
    </sheetView>
  </sheetViews>
  <sheetFormatPr defaultColWidth="15" defaultRowHeight="17.4"/>
  <cols>
    <col min="1" max="1" width="9.21296296296296" customWidth="1"/>
    <col min="2" max="2" width="15" style="15" customWidth="1"/>
    <col min="3" max="3" width="26.8796296296296" style="15" customWidth="1"/>
    <col min="4" max="4" width="12" style="15" customWidth="1"/>
    <col min="5" max="5" width="12.75" style="15" customWidth="1"/>
    <col min="6" max="6" width="11.25" style="15" customWidth="1"/>
    <col min="7" max="7" width="14.3796296296296" style="15" customWidth="1"/>
    <col min="8" max="8" width="12.6296296296296" style="15" customWidth="1"/>
    <col min="9" max="9" width="19.6851851851852" style="15" customWidth="1"/>
    <col min="10" max="10" width="17.3796296296296" style="15" customWidth="1"/>
    <col min="11" max="11" width="11.25" style="15" customWidth="1"/>
    <col min="12" max="12" width="10.6296296296296" style="15" customWidth="1"/>
    <col min="13" max="13" width="10.8796296296296" style="15" customWidth="1"/>
    <col min="14" max="14" width="11.3796296296296" style="15" customWidth="1"/>
    <col min="15" max="15" width="9.5" style="15" customWidth="1"/>
    <col min="16" max="16" width="9.87962962962963" style="15" customWidth="1"/>
    <col min="17" max="17" width="9.75" style="15" customWidth="1"/>
    <col min="18" max="18" width="10.1296296296296" style="15" customWidth="1"/>
    <col min="19" max="16384" width="15" style="15" customWidth="1"/>
  </cols>
  <sheetData>
    <row r="1" ht="31" customHeight="1" spans="2:17">
      <c r="B1" s="2" t="s">
        <v>112</v>
      </c>
      <c r="C1" s="2"/>
      <c r="D1" s="2"/>
      <c r="E1" s="2"/>
      <c r="F1" s="2"/>
      <c r="G1" s="2"/>
      <c r="H1" s="2"/>
      <c r="I1" s="2"/>
      <c r="J1" s="2"/>
      <c r="K1" s="11"/>
      <c r="L1" s="11"/>
      <c r="M1" s="11"/>
      <c r="O1" s="11"/>
      <c r="P1" s="11"/>
      <c r="Q1" s="11"/>
    </row>
    <row r="2" ht="25.8" spans="1:13">
      <c r="A2" s="16"/>
      <c r="B2" s="42" t="str">
        <f>单日基础信息统计表!A2</f>
        <v>2020.11.28</v>
      </c>
      <c r="C2" s="43"/>
      <c r="D2" s="43"/>
      <c r="E2" s="43"/>
      <c r="F2" s="43"/>
      <c r="G2" s="43"/>
      <c r="H2" s="43"/>
      <c r="I2" s="43"/>
      <c r="J2" s="43"/>
      <c r="K2" s="11"/>
      <c r="L2" s="11"/>
      <c r="M2" s="11"/>
    </row>
    <row r="3" spans="1:13">
      <c r="A3" s="20" t="s">
        <v>8</v>
      </c>
      <c r="B3" s="20" t="s">
        <v>91</v>
      </c>
      <c r="C3" s="20" t="s">
        <v>113</v>
      </c>
      <c r="D3" s="20" t="s">
        <v>3</v>
      </c>
      <c r="E3" s="20" t="s">
        <v>4</v>
      </c>
      <c r="F3" s="20"/>
      <c r="G3" s="20" t="s">
        <v>5</v>
      </c>
      <c r="H3" s="20"/>
      <c r="I3" s="13" t="s">
        <v>114</v>
      </c>
      <c r="J3" s="13"/>
      <c r="K3" s="11"/>
      <c r="L3" s="11"/>
      <c r="M3" s="11"/>
    </row>
    <row r="4" spans="1:13">
      <c r="A4" s="20"/>
      <c r="B4" s="20"/>
      <c r="C4" s="20"/>
      <c r="D4" s="20"/>
      <c r="E4" s="20" t="s">
        <v>95</v>
      </c>
      <c r="F4" s="20" t="s">
        <v>96</v>
      </c>
      <c r="G4" s="20" t="s">
        <v>95</v>
      </c>
      <c r="H4" s="20" t="s">
        <v>96</v>
      </c>
      <c r="I4" s="38" t="s">
        <v>115</v>
      </c>
      <c r="J4" s="38" t="s">
        <v>96</v>
      </c>
      <c r="K4" s="11"/>
      <c r="L4" s="11"/>
      <c r="M4" s="11"/>
    </row>
    <row r="5" ht="20.4" spans="1:13">
      <c r="A5" s="44">
        <v>1</v>
      </c>
      <c r="B5" s="20" t="s">
        <v>31</v>
      </c>
      <c r="C5" s="20">
        <f>IFERROR(VLOOKUP(B5,单日线路汇总表!$B$5:$H$18,2,FALSE),"")</f>
        <v>3</v>
      </c>
      <c r="D5" s="21">
        <f>IFERROR(VLOOKUP(B5,单日线路汇总表!$B$5:$H$18,3,FALSE),"")</f>
        <v>586.9</v>
      </c>
      <c r="E5" s="26">
        <f>IFERROR(VLOOKUP(B5,单日线路汇总表!$B$5:$H$18,4,FALSE),"")</f>
        <v>21</v>
      </c>
      <c r="F5" s="21">
        <f>IFERROR(VLOOKUP(B5,单日线路汇总表!$B$5:$H$18,5,FALSE),"")</f>
        <v>14.5</v>
      </c>
      <c r="G5" s="26">
        <f>IFERROR(VLOOKUP(B5,单日线路汇总表!$B$5:$H$18,6,FALSE),"")</f>
        <v>111</v>
      </c>
      <c r="H5" s="21">
        <f>IFERROR(VLOOKUP(B5,单日线路汇总表!$B$5:$H$18,7,FALSE),"")</f>
        <v>317.5</v>
      </c>
      <c r="I5" s="26">
        <f>E5+G5</f>
        <v>132</v>
      </c>
      <c r="J5" s="21">
        <f>F5+H5+D5</f>
        <v>918.9</v>
      </c>
      <c r="K5" s="11"/>
      <c r="L5" s="11"/>
      <c r="M5" s="11"/>
    </row>
    <row r="6" ht="20.4" spans="1:13">
      <c r="A6" s="44">
        <v>2</v>
      </c>
      <c r="B6" s="20" t="s">
        <v>40</v>
      </c>
      <c r="C6" s="20">
        <f>IFERROR(VLOOKUP(B6,单日线路汇总表!$B$5:$H$18,2,FALSE),"")</f>
        <v>2</v>
      </c>
      <c r="D6" s="21">
        <f>IFERROR(VLOOKUP(B6,单日线路汇总表!$B$5:$H$18,3,FALSE),"")</f>
        <v>136.5</v>
      </c>
      <c r="E6" s="26">
        <f>IFERROR(VLOOKUP(B6,单日线路汇总表!$B$5:$H$18,4,FALSE),"")</f>
        <v>9</v>
      </c>
      <c r="F6" s="21">
        <f>IFERROR(VLOOKUP(B6,单日线路汇总表!$B$5:$H$18,5,FALSE),"")</f>
        <v>1.5</v>
      </c>
      <c r="G6" s="26">
        <f>IFERROR(VLOOKUP(B6,单日线路汇总表!$B$5:$H$18,6,FALSE),"")</f>
        <v>29</v>
      </c>
      <c r="H6" s="21">
        <f>IFERROR(VLOOKUP(B6,单日线路汇总表!$B$5:$H$18,7,FALSE),"")</f>
        <v>43.5</v>
      </c>
      <c r="I6" s="26">
        <f t="shared" ref="I6:I15" si="0">E6+G6</f>
        <v>38</v>
      </c>
      <c r="J6" s="21">
        <f t="shared" ref="J6:J15" si="1">F6+H6+D6</f>
        <v>181.5</v>
      </c>
      <c r="K6" s="11"/>
      <c r="L6" s="11"/>
      <c r="M6" s="11"/>
    </row>
    <row r="7" ht="20.4" spans="1:13">
      <c r="A7" s="44">
        <v>3</v>
      </c>
      <c r="B7" s="20" t="s">
        <v>69</v>
      </c>
      <c r="C7" s="20">
        <f>IFERROR(VLOOKUP(B7,单日线路汇总表!$B$5:$H$18,2,FALSE),"")</f>
        <v>3</v>
      </c>
      <c r="D7" s="21">
        <f>IFERROR(VLOOKUP(B7,单日线路汇总表!$B$5:$H$18,3,FALSE),"")</f>
        <v>685</v>
      </c>
      <c r="E7" s="26">
        <f>IFERROR(VLOOKUP(B7,单日线路汇总表!$B$5:$H$18,4,FALSE),"")</f>
        <v>1</v>
      </c>
      <c r="F7" s="21">
        <f>IFERROR(VLOOKUP(B7,单日线路汇总表!$B$5:$H$18,5,FALSE),"")</f>
        <v>1</v>
      </c>
      <c r="G7" s="26">
        <f>IFERROR(VLOOKUP(B7,单日线路汇总表!$B$5:$H$18,6,FALSE),"")</f>
        <v>71</v>
      </c>
      <c r="H7" s="21">
        <f>IFERROR(VLOOKUP(B7,单日线路汇总表!$B$5:$H$18,7,FALSE),"")</f>
        <v>283</v>
      </c>
      <c r="I7" s="26">
        <f t="shared" si="0"/>
        <v>72</v>
      </c>
      <c r="J7" s="21">
        <f t="shared" si="1"/>
        <v>969</v>
      </c>
      <c r="K7" s="11"/>
      <c r="L7" s="11"/>
      <c r="M7" s="11"/>
    </row>
    <row r="8" ht="20.4" spans="1:13">
      <c r="A8" s="44">
        <v>4</v>
      </c>
      <c r="B8" s="20" t="s">
        <v>97</v>
      </c>
      <c r="C8" s="20">
        <f>IFERROR(VLOOKUP(B8,单日线路汇总表!$B$5:$H$18,2,FALSE),"")</f>
        <v>0</v>
      </c>
      <c r="D8" s="21">
        <f>IFERROR(VLOOKUP(B8,单日线路汇总表!$B$5:$H$18,3,FALSE),"")</f>
        <v>0</v>
      </c>
      <c r="E8" s="26">
        <f>IFERROR(VLOOKUP(B8,单日线路汇总表!$B$5:$H$18,4,FALSE),"")</f>
        <v>0</v>
      </c>
      <c r="F8" s="21">
        <f>IFERROR(VLOOKUP(B8,单日线路汇总表!$B$5:$H$18,5,FALSE),"")</f>
        <v>0</v>
      </c>
      <c r="G8" s="26">
        <f>IFERROR(VLOOKUP(B8,单日线路汇总表!$B$5:$H$18,6,FALSE),"")</f>
        <v>0</v>
      </c>
      <c r="H8" s="21">
        <f>IFERROR(VLOOKUP(B8,单日线路汇总表!$B$5:$H$18,7,FALSE),"")</f>
        <v>0</v>
      </c>
      <c r="I8" s="26">
        <f t="shared" si="0"/>
        <v>0</v>
      </c>
      <c r="J8" s="21">
        <f t="shared" si="1"/>
        <v>0</v>
      </c>
      <c r="K8" s="11"/>
      <c r="L8" s="11"/>
      <c r="M8" s="11"/>
    </row>
    <row r="9" ht="20.4" spans="1:13">
      <c r="A9" s="44">
        <v>5</v>
      </c>
      <c r="B9" s="20" t="s">
        <v>46</v>
      </c>
      <c r="C9" s="20">
        <f>IFERROR(VLOOKUP(B9,单日线路汇总表!$B$5:$H$18,2,FALSE),"")</f>
        <v>5</v>
      </c>
      <c r="D9" s="21">
        <f>IFERROR(VLOOKUP(B9,单日线路汇总表!$B$5:$H$18,3,FALSE),"")</f>
        <v>1712.4</v>
      </c>
      <c r="E9" s="26">
        <f>IFERROR(VLOOKUP(B9,单日线路汇总表!$B$5:$H$18,4,FALSE),"")</f>
        <v>67</v>
      </c>
      <c r="F9" s="21">
        <f>IFERROR(VLOOKUP(B9,单日线路汇总表!$B$5:$H$18,5,FALSE),"")</f>
        <v>21.75</v>
      </c>
      <c r="G9" s="26">
        <f>IFERROR(VLOOKUP(B9,单日线路汇总表!$B$5:$H$18,6,FALSE),"")</f>
        <v>530</v>
      </c>
      <c r="H9" s="21">
        <f>IFERROR(VLOOKUP(B9,单日线路汇总表!$B$5:$H$18,7,FALSE),"")</f>
        <v>845.5</v>
      </c>
      <c r="I9" s="26">
        <f t="shared" si="0"/>
        <v>597</v>
      </c>
      <c r="J9" s="21">
        <f t="shared" si="1"/>
        <v>2579.65</v>
      </c>
      <c r="K9" s="11"/>
      <c r="L9" s="11"/>
      <c r="M9" s="11"/>
    </row>
    <row r="10" ht="20.4" spans="1:17">
      <c r="A10" s="44">
        <v>6</v>
      </c>
      <c r="B10" s="20" t="s">
        <v>98</v>
      </c>
      <c r="C10" s="20">
        <f>IFERROR(VLOOKUP(B10,单日线路汇总表!$B$5:$H$18,2,FALSE),"")</f>
        <v>0</v>
      </c>
      <c r="D10" s="21">
        <f>IFERROR(VLOOKUP(B10,单日线路汇总表!$B$5:$H$18,3,FALSE),"")</f>
        <v>0</v>
      </c>
      <c r="E10" s="26">
        <f>IFERROR(VLOOKUP(B10,单日线路汇总表!$B$5:$H$18,4,FALSE),"")</f>
        <v>0</v>
      </c>
      <c r="F10" s="21">
        <f>IFERROR(VLOOKUP(B10,单日线路汇总表!$B$5:$H$18,5,FALSE),"")</f>
        <v>0</v>
      </c>
      <c r="G10" s="26">
        <f>IFERROR(VLOOKUP(B10,单日线路汇总表!$B$5:$H$18,6,FALSE),"")</f>
        <v>0</v>
      </c>
      <c r="H10" s="21">
        <f>IFERROR(VLOOKUP(B10,单日线路汇总表!$B$5:$H$18,7,FALSE),"")</f>
        <v>0</v>
      </c>
      <c r="I10" s="26">
        <f t="shared" si="0"/>
        <v>0</v>
      </c>
      <c r="J10" s="21">
        <f t="shared" si="1"/>
        <v>0</v>
      </c>
      <c r="K10" s="11"/>
      <c r="L10" s="11"/>
      <c r="M10" s="11"/>
      <c r="N10" s="11"/>
      <c r="O10" s="11"/>
      <c r="P10" s="11"/>
      <c r="Q10" s="11"/>
    </row>
    <row r="11" ht="20.4" spans="1:17">
      <c r="A11" s="44">
        <v>7</v>
      </c>
      <c r="B11" s="20" t="s">
        <v>42</v>
      </c>
      <c r="C11" s="20">
        <f>IFERROR(VLOOKUP(B11,单日线路汇总表!$B$5:$H$18,2,FALSE),"")</f>
        <v>9</v>
      </c>
      <c r="D11" s="21">
        <f>IFERROR(VLOOKUP(B11,单日线路汇总表!$B$5:$H$18,3,FALSE),"")</f>
        <v>1717.83</v>
      </c>
      <c r="E11" s="26">
        <f>IFERROR(VLOOKUP(B11,单日线路汇总表!$B$5:$H$18,4,FALSE),"")</f>
        <v>176</v>
      </c>
      <c r="F11" s="21">
        <f>IFERROR(VLOOKUP(B11,单日线路汇总表!$B$5:$H$18,5,FALSE),"")</f>
        <v>55.5</v>
      </c>
      <c r="G11" s="26">
        <f>IFERROR(VLOOKUP(B11,单日线路汇总表!$B$5:$H$18,6,FALSE),"")</f>
        <v>588</v>
      </c>
      <c r="H11" s="21">
        <f>IFERROR(VLOOKUP(B11,单日线路汇总表!$B$5:$H$18,7,FALSE),"")</f>
        <v>882</v>
      </c>
      <c r="I11" s="26">
        <f t="shared" si="0"/>
        <v>764</v>
      </c>
      <c r="J11" s="21">
        <f t="shared" si="1"/>
        <v>2655.33</v>
      </c>
      <c r="K11" s="11"/>
      <c r="L11" s="11"/>
      <c r="M11" s="11"/>
      <c r="N11" s="11"/>
      <c r="O11" s="11"/>
      <c r="P11" s="11"/>
      <c r="Q11" s="11"/>
    </row>
    <row r="12" ht="20.4" spans="1:17">
      <c r="A12" s="44">
        <v>8</v>
      </c>
      <c r="B12" s="20" t="s">
        <v>38</v>
      </c>
      <c r="C12" s="20">
        <f>IFERROR(VLOOKUP(B12,单日线路汇总表!$B$5:$H$18,2,FALSE),"")</f>
        <v>7</v>
      </c>
      <c r="D12" s="21">
        <f>IFERROR(VLOOKUP(B12,单日线路汇总表!$B$5:$H$18,3,FALSE),"")</f>
        <v>1597.92</v>
      </c>
      <c r="E12" s="26">
        <f>IFERROR(VLOOKUP(B12,单日线路汇总表!$B$5:$H$18,4,FALSE),"")</f>
        <v>173</v>
      </c>
      <c r="F12" s="21">
        <f>IFERROR(VLOOKUP(B12,单日线路汇总表!$B$5:$H$18,5,FALSE),"")</f>
        <v>72.75</v>
      </c>
      <c r="G12" s="26">
        <f>IFERROR(VLOOKUP(B12,单日线路汇总表!$B$5:$H$18,6,FALSE),"")</f>
        <v>568</v>
      </c>
      <c r="H12" s="21">
        <f>IFERROR(VLOOKUP(B12,单日线路汇总表!$B$5:$H$18,7,FALSE),"")</f>
        <v>852</v>
      </c>
      <c r="I12" s="26">
        <f t="shared" si="0"/>
        <v>741</v>
      </c>
      <c r="J12" s="21">
        <f t="shared" si="1"/>
        <v>2522.67</v>
      </c>
      <c r="K12" s="11"/>
      <c r="L12" s="11"/>
      <c r="M12" s="11"/>
      <c r="N12" s="11"/>
      <c r="O12" s="11"/>
      <c r="P12" s="11"/>
      <c r="Q12" s="11"/>
    </row>
    <row r="13" ht="20.4" spans="1:17">
      <c r="A13" s="44">
        <v>9</v>
      </c>
      <c r="B13" s="20" t="s">
        <v>99</v>
      </c>
      <c r="C13" s="20">
        <f>IFERROR(VLOOKUP(B13,单日线路汇总表!$B$5:$H$18,2,FALSE),"")</f>
        <v>0</v>
      </c>
      <c r="D13" s="21">
        <f>IFERROR(VLOOKUP(B13,单日线路汇总表!$B$5:$H$18,3,FALSE),"")</f>
        <v>0</v>
      </c>
      <c r="E13" s="26">
        <f>IFERROR(VLOOKUP(B13,单日线路汇总表!$B$5:$H$18,4,FALSE),"")</f>
        <v>0</v>
      </c>
      <c r="F13" s="21">
        <f>IFERROR(VLOOKUP(B13,单日线路汇总表!$B$5:$H$18,5,FALSE),"")</f>
        <v>0</v>
      </c>
      <c r="G13" s="26">
        <f>IFERROR(VLOOKUP(B13,单日线路汇总表!$B$5:$H$18,6,FALSE),"")</f>
        <v>0</v>
      </c>
      <c r="H13" s="21">
        <f>IFERROR(VLOOKUP(B13,单日线路汇总表!$B$5:$H$18,7,FALSE),"")</f>
        <v>0</v>
      </c>
      <c r="I13" s="26">
        <f t="shared" si="0"/>
        <v>0</v>
      </c>
      <c r="J13" s="21">
        <f t="shared" si="1"/>
        <v>0</v>
      </c>
      <c r="K13" s="11"/>
      <c r="L13" s="11"/>
      <c r="M13" s="11"/>
      <c r="N13" s="11"/>
      <c r="O13" s="11"/>
      <c r="P13" s="11"/>
      <c r="Q13" s="11"/>
    </row>
    <row r="14" ht="20.4" spans="1:17">
      <c r="A14" s="44">
        <v>10</v>
      </c>
      <c r="B14" s="20" t="s">
        <v>71</v>
      </c>
      <c r="C14" s="20">
        <f>IFERROR(VLOOKUP(B14,单日线路汇总表!$B$5:$H$18,2,FALSE),"")</f>
        <v>2</v>
      </c>
      <c r="D14" s="21">
        <f>IFERROR(VLOOKUP(B14,单日线路汇总表!$B$5:$H$18,3,FALSE),"")</f>
        <v>373</v>
      </c>
      <c r="E14" s="26">
        <f>IFERROR(VLOOKUP(B14,单日线路汇总表!$B$5:$H$18,4,FALSE),"")</f>
        <v>0</v>
      </c>
      <c r="F14" s="21">
        <f>IFERROR(VLOOKUP(B14,单日线路汇总表!$B$5:$H$18,5,FALSE),"")</f>
        <v>0</v>
      </c>
      <c r="G14" s="26">
        <f>IFERROR(VLOOKUP(B14,单日线路汇总表!$B$5:$H$18,6,FALSE),"")</f>
        <v>30</v>
      </c>
      <c r="H14" s="21">
        <f>IFERROR(VLOOKUP(B14,单日线路汇总表!$B$5:$H$18,7,FALSE),"")</f>
        <v>194</v>
      </c>
      <c r="I14" s="26">
        <f t="shared" si="0"/>
        <v>30</v>
      </c>
      <c r="J14" s="21">
        <f t="shared" si="1"/>
        <v>567</v>
      </c>
      <c r="K14" s="11"/>
      <c r="L14" s="11"/>
      <c r="M14" s="11"/>
      <c r="N14" s="11"/>
      <c r="O14" s="11"/>
      <c r="P14" s="11"/>
      <c r="Q14" s="11"/>
    </row>
    <row r="15" ht="20.4" spans="1:17">
      <c r="A15" s="44">
        <v>11</v>
      </c>
      <c r="B15" s="20" t="s">
        <v>75</v>
      </c>
      <c r="C15" s="20">
        <f>IFERROR(VLOOKUP(B15,单日线路汇总表!$B$5:$H$18,2,FALSE),"")</f>
        <v>1</v>
      </c>
      <c r="D15" s="21">
        <f>IFERROR(VLOOKUP(B15,单日线路汇总表!$B$5:$H$18,3,FALSE),"")</f>
        <v>130</v>
      </c>
      <c r="E15" s="26">
        <f>IFERROR(VLOOKUP(B15,单日线路汇总表!$B$5:$H$18,4,FALSE),"")</f>
        <v>0</v>
      </c>
      <c r="F15" s="21">
        <f>IFERROR(VLOOKUP(B15,单日线路汇总表!$B$5:$H$18,5,FALSE),"")</f>
        <v>0</v>
      </c>
      <c r="G15" s="26">
        <f>IFERROR(VLOOKUP(B15,单日线路汇总表!$B$5:$H$18,6,FALSE),"")</f>
        <v>23</v>
      </c>
      <c r="H15" s="21">
        <f>IFERROR(VLOOKUP(B15,单日线路汇总表!$B$5:$H$18,7,FALSE),"")</f>
        <v>63</v>
      </c>
      <c r="I15" s="26">
        <f t="shared" si="0"/>
        <v>23</v>
      </c>
      <c r="J15" s="21">
        <f t="shared" si="1"/>
        <v>193</v>
      </c>
      <c r="K15" s="11"/>
      <c r="L15" s="11"/>
      <c r="M15" s="11"/>
      <c r="N15" s="11"/>
      <c r="O15" s="11"/>
      <c r="P15" s="11"/>
      <c r="Q15" s="11"/>
    </row>
    <row r="16" ht="20.4" spans="1:17">
      <c r="A16" s="44"/>
      <c r="B16" s="13" t="s">
        <v>81</v>
      </c>
      <c r="C16" s="20">
        <f t="shared" ref="C16:J16" si="2">SUM(C5:C15)</f>
        <v>32</v>
      </c>
      <c r="D16" s="21">
        <f t="shared" si="2"/>
        <v>6939.55</v>
      </c>
      <c r="E16" s="26">
        <f t="shared" si="2"/>
        <v>447</v>
      </c>
      <c r="F16" s="21">
        <f t="shared" si="2"/>
        <v>167</v>
      </c>
      <c r="G16" s="26">
        <f t="shared" si="2"/>
        <v>1950</v>
      </c>
      <c r="H16" s="21">
        <f t="shared" si="2"/>
        <v>3480.5</v>
      </c>
      <c r="I16" s="26">
        <f t="shared" si="2"/>
        <v>2397</v>
      </c>
      <c r="J16" s="21">
        <f t="shared" si="2"/>
        <v>10587.05</v>
      </c>
      <c r="K16" s="11"/>
      <c r="L16" s="11"/>
      <c r="M16" s="11"/>
      <c r="N16" s="11"/>
      <c r="O16" s="11"/>
      <c r="P16" s="11"/>
      <c r="Q16" s="11"/>
    </row>
    <row r="17" spans="2:9">
      <c r="B17" s="23"/>
      <c r="C17" s="23"/>
      <c r="D17" s="24"/>
      <c r="E17" s="24"/>
      <c r="F17" s="24"/>
      <c r="G17" s="24"/>
      <c r="I17" s="24"/>
    </row>
    <row r="18" s="15" customFormat="1" ht="31" customHeight="1" spans="2:17">
      <c r="B18" s="2" t="s">
        <v>116</v>
      </c>
      <c r="C18" s="2"/>
      <c r="D18" s="2"/>
      <c r="E18" s="2"/>
      <c r="F18" s="2"/>
      <c r="G18" s="2"/>
      <c r="H18" s="2"/>
      <c r="I18" s="2"/>
      <c r="J18" s="2"/>
      <c r="K18" s="11"/>
      <c r="L18" s="11"/>
      <c r="M18" s="11"/>
      <c r="O18" s="11"/>
      <c r="P18" s="11"/>
      <c r="Q18" s="11"/>
    </row>
    <row r="19" ht="25.8" spans="1:13">
      <c r="A19" s="16"/>
      <c r="B19" s="42" t="str">
        <f>B2</f>
        <v>2020.11.28</v>
      </c>
      <c r="C19" s="43"/>
      <c r="D19" s="43"/>
      <c r="E19" s="43"/>
      <c r="F19" s="43"/>
      <c r="G19" s="43"/>
      <c r="H19" s="43"/>
      <c r="I19" s="43"/>
      <c r="J19" s="43"/>
      <c r="K19" s="41"/>
      <c r="L19" s="41"/>
      <c r="M19" s="41"/>
    </row>
    <row r="20" ht="25" customHeight="1" spans="1:10">
      <c r="A20" s="19" t="s">
        <v>8</v>
      </c>
      <c r="B20" s="26" t="s">
        <v>117</v>
      </c>
      <c r="C20" s="26"/>
      <c r="D20" s="27" t="s">
        <v>29</v>
      </c>
      <c r="E20" s="28"/>
      <c r="F20" s="29"/>
      <c r="G20" s="26" t="s">
        <v>95</v>
      </c>
      <c r="H20" s="26" t="s">
        <v>118</v>
      </c>
      <c r="I20" s="26"/>
      <c r="J20" s="26"/>
    </row>
    <row r="21" ht="14.4" spans="1:10">
      <c r="A21" s="44">
        <v>1</v>
      </c>
      <c r="B21" s="26" t="s">
        <v>119</v>
      </c>
      <c r="C21" s="26"/>
      <c r="D21" s="26">
        <f>D16</f>
        <v>6939.55</v>
      </c>
      <c r="E21" s="26"/>
      <c r="F21" s="26"/>
      <c r="G21" s="31"/>
      <c r="H21" s="26"/>
      <c r="I21" s="26"/>
      <c r="J21" s="26"/>
    </row>
    <row r="22" ht="16" customHeight="1" spans="1:10">
      <c r="A22" s="44"/>
      <c r="B22" s="26"/>
      <c r="C22" s="26"/>
      <c r="D22" s="26"/>
      <c r="E22" s="26"/>
      <c r="F22" s="26"/>
      <c r="G22" s="33"/>
      <c r="H22" s="26"/>
      <c r="I22" s="26"/>
      <c r="J22" s="26"/>
    </row>
    <row r="23" ht="29" customHeight="1" spans="1:10">
      <c r="A23" s="44">
        <v>2</v>
      </c>
      <c r="B23" s="34" t="s">
        <v>120</v>
      </c>
      <c r="C23" s="35" t="s">
        <v>121</v>
      </c>
      <c r="D23" s="26">
        <f>H16</f>
        <v>3480.5</v>
      </c>
      <c r="E23" s="26"/>
      <c r="F23" s="26"/>
      <c r="G23" s="26">
        <f>G16</f>
        <v>1950</v>
      </c>
      <c r="H23" s="36"/>
      <c r="I23" s="36"/>
      <c r="J23" s="36"/>
    </row>
    <row r="24" ht="30" customHeight="1" spans="1:10">
      <c r="A24" s="44">
        <v>3</v>
      </c>
      <c r="B24" s="37"/>
      <c r="C24" s="26" t="s">
        <v>4</v>
      </c>
      <c r="D24" s="26">
        <f>F16</f>
        <v>167</v>
      </c>
      <c r="E24" s="26"/>
      <c r="F24" s="26"/>
      <c r="G24" s="27">
        <f>E16</f>
        <v>447</v>
      </c>
      <c r="H24" s="36"/>
      <c r="I24" s="36"/>
      <c r="J24" s="36"/>
    </row>
    <row r="25" ht="14.4" spans="1:10">
      <c r="A25" s="44"/>
      <c r="B25" s="26" t="s">
        <v>100</v>
      </c>
      <c r="C25" s="26"/>
      <c r="D25" s="26">
        <f>D21+D23+D24</f>
        <v>10587.05</v>
      </c>
      <c r="E25" s="26"/>
      <c r="F25" s="26"/>
      <c r="G25" s="31">
        <f>G24+G23</f>
        <v>2397</v>
      </c>
      <c r="H25" s="36"/>
      <c r="I25" s="36"/>
      <c r="J25" s="36"/>
    </row>
    <row r="26" ht="14.4" spans="1:10">
      <c r="A26" s="44"/>
      <c r="B26" s="26"/>
      <c r="C26" s="26"/>
      <c r="D26" s="26"/>
      <c r="E26" s="26"/>
      <c r="F26" s="26"/>
      <c r="G26" s="33"/>
      <c r="H26" s="36"/>
      <c r="I26" s="36"/>
      <c r="J26" s="36"/>
    </row>
    <row r="28" ht="20.4" spans="1:19">
      <c r="A28" s="10" t="s">
        <v>122</v>
      </c>
      <c r="B28" s="10"/>
      <c r="C28" s="10"/>
      <c r="D28" s="10"/>
      <c r="E28" s="10"/>
      <c r="F28" s="10"/>
      <c r="G28" s="10"/>
      <c r="H28" s="10"/>
      <c r="I28" s="10"/>
      <c r="J28" s="10"/>
      <c r="K28" s="39"/>
      <c r="L28" s="39"/>
      <c r="M28" s="39"/>
      <c r="N28" s="39"/>
      <c r="O28" s="39"/>
      <c r="P28" s="39"/>
      <c r="Q28" s="39"/>
      <c r="R28" s="39"/>
      <c r="S28" s="39"/>
    </row>
    <row r="29" ht="20.4" spans="1:1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39"/>
      <c r="L29" s="39"/>
      <c r="M29" s="39"/>
      <c r="N29" s="39"/>
      <c r="O29" s="39"/>
      <c r="P29" s="39"/>
      <c r="Q29" s="39"/>
      <c r="R29" s="39"/>
      <c r="S29" s="39"/>
    </row>
    <row r="30" ht="20.4" spans="1:19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</row>
  </sheetData>
  <mergeCells count="30">
    <mergeCell ref="B1:J1"/>
    <mergeCell ref="B2:J2"/>
    <mergeCell ref="E3:F3"/>
    <mergeCell ref="G3:H3"/>
    <mergeCell ref="I3:J3"/>
    <mergeCell ref="B18:J18"/>
    <mergeCell ref="B19:J19"/>
    <mergeCell ref="B20:C20"/>
    <mergeCell ref="D20:F20"/>
    <mergeCell ref="H20:J20"/>
    <mergeCell ref="D23:F23"/>
    <mergeCell ref="H23:J23"/>
    <mergeCell ref="D24:F24"/>
    <mergeCell ref="H24:J24"/>
    <mergeCell ref="A3:A4"/>
    <mergeCell ref="A21:A22"/>
    <mergeCell ref="A25:A26"/>
    <mergeCell ref="B3:B4"/>
    <mergeCell ref="B23:B24"/>
    <mergeCell ref="C3:C4"/>
    <mergeCell ref="D3:D4"/>
    <mergeCell ref="G21:G22"/>
    <mergeCell ref="G25:G26"/>
    <mergeCell ref="D21:F22"/>
    <mergeCell ref="D25:F26"/>
    <mergeCell ref="B21:C22"/>
    <mergeCell ref="H21:J22"/>
    <mergeCell ref="B25:C26"/>
    <mergeCell ref="H25:J26"/>
    <mergeCell ref="A28:J29"/>
  </mergeCells>
  <pageMargins left="1.33819444444444" right="0.0784722222222222" top="0.393055555555556" bottom="0.156944444444444" header="0.156944444444444" footer="0.0388888888888889"/>
  <pageSetup paperSize="9" scale="8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"/>
  <sheetViews>
    <sheetView workbookViewId="0">
      <selection activeCell="K21" sqref="K21"/>
    </sheetView>
  </sheetViews>
  <sheetFormatPr defaultColWidth="15" defaultRowHeight="17.4"/>
  <cols>
    <col min="1" max="1" width="5.75" customWidth="1"/>
    <col min="2" max="2" width="15" style="15" customWidth="1"/>
    <col min="3" max="3" width="26.8796296296296" style="15" customWidth="1"/>
    <col min="4" max="4" width="12" style="15" customWidth="1"/>
    <col min="5" max="5" width="12.75" style="15" customWidth="1"/>
    <col min="6" max="6" width="11.25" style="15" customWidth="1"/>
    <col min="7" max="7" width="14.3796296296296" style="15" customWidth="1"/>
    <col min="8" max="8" width="12.6296296296296" style="15" customWidth="1"/>
    <col min="9" max="9" width="17.1296296296296" style="15" customWidth="1"/>
    <col min="10" max="10" width="17.3796296296296" style="15" customWidth="1"/>
    <col min="11" max="11" width="11.25" style="15" customWidth="1"/>
    <col min="12" max="12" width="10.6296296296296" style="15" customWidth="1"/>
    <col min="13" max="13" width="10.8796296296296" style="15" customWidth="1"/>
    <col min="14" max="14" width="11.3796296296296" style="15" customWidth="1"/>
    <col min="15" max="15" width="9.5" style="15" customWidth="1"/>
    <col min="16" max="16" width="9.87962962962963" style="15" customWidth="1"/>
    <col min="17" max="17" width="9.75" style="15" customWidth="1"/>
    <col min="18" max="18" width="10.1296296296296" style="15" customWidth="1"/>
    <col min="19" max="16384" width="15" style="15" customWidth="1"/>
  </cols>
  <sheetData>
    <row r="1" ht="21" customHeight="1" spans="2:17">
      <c r="B1" s="3" t="s">
        <v>112</v>
      </c>
      <c r="C1" s="3"/>
      <c r="D1" s="3"/>
      <c r="E1" s="3"/>
      <c r="F1" s="3"/>
      <c r="G1" s="3"/>
      <c r="H1" s="3"/>
      <c r="I1" s="3"/>
      <c r="J1" s="3"/>
      <c r="K1" s="11"/>
      <c r="L1" s="11"/>
      <c r="M1" s="11"/>
      <c r="O1" s="11"/>
      <c r="P1" s="11"/>
      <c r="Q1" s="11"/>
    </row>
    <row r="2" spans="1:13">
      <c r="A2" s="16"/>
      <c r="B2" s="17" t="str">
        <f>单日基础信息统计表!A2</f>
        <v>2020.11.28</v>
      </c>
      <c r="C2" s="18"/>
      <c r="D2" s="18"/>
      <c r="E2" s="18"/>
      <c r="F2" s="18"/>
      <c r="G2" s="18"/>
      <c r="H2" s="18"/>
      <c r="I2" s="18"/>
      <c r="J2" s="18"/>
      <c r="K2" s="11"/>
      <c r="L2" s="11"/>
      <c r="M2" s="11"/>
    </row>
    <row r="3" spans="1:13">
      <c r="A3" s="19" t="s">
        <v>8</v>
      </c>
      <c r="B3" s="20" t="s">
        <v>91</v>
      </c>
      <c r="C3" s="20" t="s">
        <v>113</v>
      </c>
      <c r="D3" s="20" t="s">
        <v>3</v>
      </c>
      <c r="E3" s="20" t="s">
        <v>4</v>
      </c>
      <c r="F3" s="20"/>
      <c r="G3" s="20" t="s">
        <v>5</v>
      </c>
      <c r="H3" s="20"/>
      <c r="I3" s="13" t="s">
        <v>114</v>
      </c>
      <c r="J3" s="13"/>
      <c r="K3" s="11"/>
      <c r="L3" s="11"/>
      <c r="M3" s="11"/>
    </row>
    <row r="4" spans="1:13">
      <c r="A4" s="19"/>
      <c r="B4" s="20"/>
      <c r="C4" s="20"/>
      <c r="D4" s="20"/>
      <c r="E4" s="20" t="s">
        <v>95</v>
      </c>
      <c r="F4" s="20" t="s">
        <v>96</v>
      </c>
      <c r="G4" s="20" t="s">
        <v>95</v>
      </c>
      <c r="H4" s="20" t="s">
        <v>96</v>
      </c>
      <c r="I4" s="38" t="s">
        <v>115</v>
      </c>
      <c r="J4" s="38" t="s">
        <v>96</v>
      </c>
      <c r="K4" s="11"/>
      <c r="L4" s="11"/>
      <c r="M4" s="11"/>
    </row>
    <row r="5" spans="1:13">
      <c r="A5" s="19">
        <v>1</v>
      </c>
      <c r="B5" s="20" t="s">
        <v>61</v>
      </c>
      <c r="C5" s="20">
        <f>IFERROR(VLOOKUP(B5,单日线路汇总表!$B$5:$H$18,2,FALSE),"")</f>
        <v>1</v>
      </c>
      <c r="D5" s="21">
        <f>IFERROR(VLOOKUP(B5,单日线路汇总表!$B$5:$H$18,3,FALSE),"")</f>
        <v>250</v>
      </c>
      <c r="E5" s="20">
        <f>IFERROR(VLOOKUP(B5,单日线路汇总表!$B$5:$H$18,4,FALSE),"")</f>
        <v>0</v>
      </c>
      <c r="F5" s="21">
        <f>IFERROR(VLOOKUP(B5,单日线路汇总表!$B$5:$H$18,5,FALSE),"")</f>
        <v>0</v>
      </c>
      <c r="G5" s="20">
        <f>IFERROR(VLOOKUP(B5,单日线路汇总表!$B$5:$H$18,6,FALSE),"")</f>
        <v>18</v>
      </c>
      <c r="H5" s="21">
        <f>IFERROR(VLOOKUP(B5,单日线路汇总表!$B$5:$H$18,7,FALSE),"")</f>
        <v>115.5</v>
      </c>
      <c r="I5" s="20">
        <f>D5+E5+G5</f>
        <v>268</v>
      </c>
      <c r="J5" s="21">
        <f>F5+H5</f>
        <v>115.5</v>
      </c>
      <c r="K5" s="11"/>
      <c r="L5" s="11"/>
      <c r="M5" s="11"/>
    </row>
    <row r="6" spans="1:13">
      <c r="A6" s="19">
        <v>2</v>
      </c>
      <c r="B6" s="20" t="s">
        <v>77</v>
      </c>
      <c r="C6" s="20">
        <f>IFERROR(VLOOKUP(B6,单日线路汇总表!$B$5:$H$18,2,FALSE),"")</f>
        <v>1</v>
      </c>
      <c r="D6" s="21">
        <f>IFERROR(VLOOKUP(B6,单日线路汇总表!$B$5:$H$18,3,FALSE),"")</f>
        <v>220</v>
      </c>
      <c r="E6" s="20">
        <f>IFERROR(VLOOKUP(B6,单日线路汇总表!$B$5:$H$18,4,FALSE),"")</f>
        <v>0</v>
      </c>
      <c r="F6" s="21">
        <f>IFERROR(VLOOKUP(B6,单日线路汇总表!$B$5:$H$18,5,FALSE),"")</f>
        <v>0</v>
      </c>
      <c r="G6" s="20">
        <f>IFERROR(VLOOKUP(B6,单日线路汇总表!$B$5:$H$18,6,FALSE),"")</f>
        <v>3</v>
      </c>
      <c r="H6" s="21">
        <f>IFERROR(VLOOKUP(B6,单日线路汇总表!$B$5:$H$18,7,FALSE),"")</f>
        <v>48</v>
      </c>
      <c r="I6" s="20">
        <f>D6+E6+G6</f>
        <v>223</v>
      </c>
      <c r="J6" s="21">
        <f>F6+H6</f>
        <v>48</v>
      </c>
      <c r="K6" s="11"/>
      <c r="L6" s="11"/>
      <c r="M6" s="11"/>
    </row>
    <row r="7" spans="1:13">
      <c r="A7" s="19">
        <v>3</v>
      </c>
      <c r="B7" s="20" t="s">
        <v>79</v>
      </c>
      <c r="C7" s="20">
        <f>IFERROR(VLOOKUP(B7,单日线路汇总表!$B$5:$H$18,2,FALSE),"")</f>
        <v>1</v>
      </c>
      <c r="D7" s="21">
        <f>IFERROR(VLOOKUP(B7,单日线路汇总表!$B$5:$H$18,3,FALSE),"")</f>
        <v>75</v>
      </c>
      <c r="E7" s="20">
        <f>IFERROR(VLOOKUP(B7,单日线路汇总表!$B$5:$H$18,4,FALSE),"")</f>
        <v>0</v>
      </c>
      <c r="F7" s="21">
        <f>IFERROR(VLOOKUP(B7,单日线路汇总表!$B$5:$H$18,5,FALSE),"")</f>
        <v>0</v>
      </c>
      <c r="G7" s="20">
        <f>IFERROR(VLOOKUP(B7,单日线路汇总表!$B$5:$H$18,6,FALSE),"")</f>
        <v>0</v>
      </c>
      <c r="H7" s="21">
        <f>IFERROR(VLOOKUP(B7,单日线路汇总表!$B$5:$H$18,7,FALSE),"")</f>
        <v>0</v>
      </c>
      <c r="I7" s="20">
        <f>D7+E7+G7</f>
        <v>75</v>
      </c>
      <c r="J7" s="21">
        <f>F7+H7</f>
        <v>0</v>
      </c>
      <c r="K7" s="11"/>
      <c r="L7" s="11"/>
      <c r="M7" s="11"/>
    </row>
    <row r="8" spans="1:10">
      <c r="A8" s="22"/>
      <c r="B8" s="20" t="s">
        <v>100</v>
      </c>
      <c r="C8" s="20">
        <f t="shared" ref="C8:J8" si="0">SUM(C5:C7)</f>
        <v>3</v>
      </c>
      <c r="D8" s="21">
        <f t="shared" si="0"/>
        <v>545</v>
      </c>
      <c r="E8" s="20">
        <f t="shared" si="0"/>
        <v>0</v>
      </c>
      <c r="F8" s="21">
        <f t="shared" si="0"/>
        <v>0</v>
      </c>
      <c r="G8" s="20">
        <f t="shared" si="0"/>
        <v>21</v>
      </c>
      <c r="H8" s="21">
        <f t="shared" si="0"/>
        <v>163.5</v>
      </c>
      <c r="I8" s="20">
        <f t="shared" si="0"/>
        <v>566</v>
      </c>
      <c r="J8" s="21">
        <f t="shared" si="0"/>
        <v>163.5</v>
      </c>
    </row>
    <row r="9" spans="2:9">
      <c r="B9" s="23"/>
      <c r="C9" s="23"/>
      <c r="D9" s="24"/>
      <c r="E9" s="24"/>
      <c r="F9" s="24"/>
      <c r="G9" s="24"/>
      <c r="I9" s="24"/>
    </row>
    <row r="10" ht="20.4" spans="2:14">
      <c r="B10" s="3" t="s">
        <v>116</v>
      </c>
      <c r="C10" s="3"/>
      <c r="D10" s="3"/>
      <c r="E10" s="3"/>
      <c r="F10" s="3"/>
      <c r="G10" s="3"/>
      <c r="H10" s="3"/>
      <c r="I10" s="3"/>
      <c r="J10" s="3"/>
      <c r="K10" s="39"/>
      <c r="L10" s="39"/>
      <c r="M10" s="39"/>
      <c r="N10" s="40"/>
    </row>
    <row r="11" spans="1:13">
      <c r="A11" s="16"/>
      <c r="B11" s="17" t="str">
        <f>B2</f>
        <v>2020.11.28</v>
      </c>
      <c r="C11" s="18"/>
      <c r="D11" s="18"/>
      <c r="E11" s="18"/>
      <c r="F11" s="18"/>
      <c r="G11" s="18"/>
      <c r="H11" s="18"/>
      <c r="I11" s="18"/>
      <c r="J11" s="18"/>
      <c r="K11" s="41"/>
      <c r="L11" s="41"/>
      <c r="M11" s="41"/>
    </row>
    <row r="12" ht="25" customHeight="1" spans="1:10">
      <c r="A12" s="25" t="s">
        <v>8</v>
      </c>
      <c r="B12" s="26" t="s">
        <v>117</v>
      </c>
      <c r="C12" s="26"/>
      <c r="D12" s="27" t="s">
        <v>29</v>
      </c>
      <c r="E12" s="28"/>
      <c r="F12" s="29"/>
      <c r="G12" s="26" t="s">
        <v>95</v>
      </c>
      <c r="H12" s="26" t="s">
        <v>118</v>
      </c>
      <c r="I12" s="26"/>
      <c r="J12" s="26"/>
    </row>
    <row r="13" ht="14.4" spans="1:10">
      <c r="A13" s="30">
        <v>1</v>
      </c>
      <c r="B13" s="26" t="s">
        <v>119</v>
      </c>
      <c r="C13" s="26"/>
      <c r="D13" s="21">
        <f>D8</f>
        <v>545</v>
      </c>
      <c r="E13" s="21"/>
      <c r="F13" s="21"/>
      <c r="G13" s="31"/>
      <c r="H13" s="26"/>
      <c r="I13" s="26"/>
      <c r="J13" s="26"/>
    </row>
    <row r="14" ht="11" customHeight="1" spans="1:10">
      <c r="A14" s="32"/>
      <c r="B14" s="26"/>
      <c r="C14" s="26"/>
      <c r="D14" s="21"/>
      <c r="E14" s="21"/>
      <c r="F14" s="21"/>
      <c r="G14" s="33"/>
      <c r="H14" s="26"/>
      <c r="I14" s="26"/>
      <c r="J14" s="26"/>
    </row>
    <row r="15" ht="27" customHeight="1" spans="1:10">
      <c r="A15" s="19">
        <v>2</v>
      </c>
      <c r="B15" s="34" t="s">
        <v>120</v>
      </c>
      <c r="C15" s="35" t="s">
        <v>123</v>
      </c>
      <c r="D15" s="21">
        <f>H8</f>
        <v>163.5</v>
      </c>
      <c r="E15" s="21"/>
      <c r="F15" s="21"/>
      <c r="G15" s="26">
        <f>G8</f>
        <v>21</v>
      </c>
      <c r="H15" s="36"/>
      <c r="I15" s="36"/>
      <c r="J15" s="36"/>
    </row>
    <row r="16" ht="33" customHeight="1" spans="1:10">
      <c r="A16" s="19">
        <v>3</v>
      </c>
      <c r="B16" s="37"/>
      <c r="C16" s="26" t="s">
        <v>4</v>
      </c>
      <c r="D16" s="21">
        <f>F8</f>
        <v>0</v>
      </c>
      <c r="E16" s="21"/>
      <c r="F16" s="21"/>
      <c r="G16" s="27">
        <f>E8</f>
        <v>0</v>
      </c>
      <c r="H16" s="36"/>
      <c r="I16" s="36"/>
      <c r="J16" s="36"/>
    </row>
    <row r="17" ht="14.4" spans="1:10">
      <c r="A17" s="19"/>
      <c r="B17" s="29" t="s">
        <v>100</v>
      </c>
      <c r="C17" s="26"/>
      <c r="D17" s="21">
        <f>D13+D15+D16</f>
        <v>708.5</v>
      </c>
      <c r="E17" s="21"/>
      <c r="F17" s="21"/>
      <c r="G17" s="31">
        <f>G16+G15</f>
        <v>21</v>
      </c>
      <c r="H17" s="36"/>
      <c r="I17" s="36"/>
      <c r="J17" s="36"/>
    </row>
    <row r="18" ht="14.4" spans="1:10">
      <c r="A18" s="19"/>
      <c r="B18" s="29"/>
      <c r="C18" s="26"/>
      <c r="D18" s="21"/>
      <c r="E18" s="21"/>
      <c r="F18" s="21"/>
      <c r="G18" s="33"/>
      <c r="H18" s="36"/>
      <c r="I18" s="36"/>
      <c r="J18" s="36"/>
    </row>
  </sheetData>
  <mergeCells count="29">
    <mergeCell ref="B1:J1"/>
    <mergeCell ref="B2:J2"/>
    <mergeCell ref="E3:F3"/>
    <mergeCell ref="G3:H3"/>
    <mergeCell ref="I3:J3"/>
    <mergeCell ref="B10:J10"/>
    <mergeCell ref="B11:J11"/>
    <mergeCell ref="B12:C12"/>
    <mergeCell ref="D12:F12"/>
    <mergeCell ref="H12:J12"/>
    <mergeCell ref="D15:F15"/>
    <mergeCell ref="H15:J15"/>
    <mergeCell ref="D16:F16"/>
    <mergeCell ref="H16:J16"/>
    <mergeCell ref="A3:A4"/>
    <mergeCell ref="A13:A14"/>
    <mergeCell ref="A17:A18"/>
    <mergeCell ref="B3:B4"/>
    <mergeCell ref="B15:B16"/>
    <mergeCell ref="C3:C4"/>
    <mergeCell ref="D3:D4"/>
    <mergeCell ref="G13:G14"/>
    <mergeCell ref="G17:G18"/>
    <mergeCell ref="D13:F14"/>
    <mergeCell ref="D17:F18"/>
    <mergeCell ref="B13:C14"/>
    <mergeCell ref="H13:J14"/>
    <mergeCell ref="B17:C18"/>
    <mergeCell ref="H17:J18"/>
  </mergeCells>
  <pageMargins left="1.33819444444444" right="0.0784722222222222" top="0.393055555555556" bottom="0.156944444444444" header="0.156944444444444" footer="0.0388888888888889"/>
  <pageSetup paperSize="9" scale="80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workbookViewId="0">
      <selection activeCell="M23" sqref="M23"/>
    </sheetView>
  </sheetViews>
  <sheetFormatPr defaultColWidth="9" defaultRowHeight="14.4"/>
  <cols>
    <col min="1" max="2" width="9" style="11"/>
    <col min="3" max="3" width="12.6296296296296" style="11" customWidth="1"/>
    <col min="4" max="16384" width="9" style="11"/>
  </cols>
  <sheetData>
    <row r="1" ht="17.4" spans="1:19">
      <c r="A1" s="12" t="s">
        <v>124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ht="17.4" spans="1:19">
      <c r="A2" s="13" t="str">
        <f>单日基础信息统计表!A2</f>
        <v>2020.11.28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ht="15.6" spans="1:19">
      <c r="A3" s="14" t="s">
        <v>8</v>
      </c>
      <c r="B3" s="14" t="s">
        <v>91</v>
      </c>
      <c r="C3" s="14" t="s">
        <v>92</v>
      </c>
      <c r="D3" s="4" t="s">
        <v>14</v>
      </c>
      <c r="E3" s="4"/>
      <c r="F3" s="4" t="s">
        <v>15</v>
      </c>
      <c r="G3" s="4"/>
      <c r="H3" s="4" t="s">
        <v>16</v>
      </c>
      <c r="I3" s="4"/>
      <c r="J3" s="4" t="s">
        <v>17</v>
      </c>
      <c r="K3" s="4"/>
      <c r="L3" s="4" t="s">
        <v>125</v>
      </c>
      <c r="M3" s="4"/>
      <c r="N3" s="4" t="s">
        <v>19</v>
      </c>
      <c r="O3" s="4"/>
      <c r="P3" s="4" t="s">
        <v>126</v>
      </c>
      <c r="Q3" s="4"/>
      <c r="R3" s="4" t="s">
        <v>21</v>
      </c>
      <c r="S3" s="4"/>
    </row>
    <row r="4" ht="15.6" spans="1:19">
      <c r="A4" s="14"/>
      <c r="B4" s="14"/>
      <c r="C4" s="14"/>
      <c r="D4" s="4" t="s">
        <v>28</v>
      </c>
      <c r="E4" s="4" t="s">
        <v>29</v>
      </c>
      <c r="F4" s="4" t="s">
        <v>28</v>
      </c>
      <c r="G4" s="4" t="s">
        <v>29</v>
      </c>
      <c r="H4" s="4" t="s">
        <v>28</v>
      </c>
      <c r="I4" s="4" t="s">
        <v>29</v>
      </c>
      <c r="J4" s="4" t="s">
        <v>28</v>
      </c>
      <c r="K4" s="4" t="s">
        <v>29</v>
      </c>
      <c r="L4" s="4" t="s">
        <v>28</v>
      </c>
      <c r="M4" s="4" t="s">
        <v>29</v>
      </c>
      <c r="N4" s="4" t="s">
        <v>28</v>
      </c>
      <c r="O4" s="4" t="s">
        <v>29</v>
      </c>
      <c r="P4" s="4" t="s">
        <v>28</v>
      </c>
      <c r="Q4" s="4" t="s">
        <v>29</v>
      </c>
      <c r="R4" s="4" t="s">
        <v>28</v>
      </c>
      <c r="S4" s="4" t="s">
        <v>29</v>
      </c>
    </row>
    <row r="5" spans="1:19">
      <c r="A5" s="14">
        <v>1</v>
      </c>
      <c r="B5" s="14" t="s">
        <v>31</v>
      </c>
      <c r="C5" s="7">
        <f>COUNTIF(单日基础信息统计表!$C$6:$C$94,B5)</f>
        <v>3</v>
      </c>
      <c r="D5" s="7">
        <f>SUMIFS(单日基础信息统计表!$J$6:$J$94,单日基础信息统计表!$C$6:$C$94,$B$5)</f>
        <v>8</v>
      </c>
      <c r="E5" s="7">
        <f>SUMIFS(单日基础信息统计表!$K$6:$K$94,单日基础信息统计表!$C$6:$C$94,B5)</f>
        <v>14.5</v>
      </c>
      <c r="F5" s="7">
        <f>SUMIFS(单日基础信息统计表!$L$6:$L$94,单日基础信息统计表!$C$6:$C$94,B5)</f>
        <v>12</v>
      </c>
      <c r="G5" s="7">
        <f>SUMIFS(单日基础信息统计表!$M$6:$M$94,单日基础信息统计表!$C$6:$C$94,B5)</f>
        <v>0</v>
      </c>
      <c r="H5" s="7">
        <f>SUMIFS(单日基础信息统计表!$N$6:$N$94,单日基础信息统计表!$C$6:$C$94,B5)</f>
        <v>0</v>
      </c>
      <c r="I5" s="7">
        <f>SUMIFS(单日基础信息统计表!$O$6:$O$94,单日基础信息统计表!$C$6:$C$94,B5)</f>
        <v>0</v>
      </c>
      <c r="J5" s="7">
        <f>SUMIFS(单日基础信息统计表!$P$6:$P$94,单日基础信息统计表!$C$6:$C$94,B5)</f>
        <v>1</v>
      </c>
      <c r="K5" s="7">
        <f>SUMIFS(单日基础信息统计表!$Q$6:$Q$94,单日基础信息统计表!$C$6:$C$94,B5)</f>
        <v>0</v>
      </c>
      <c r="L5" s="7">
        <f>SUMIFS(单日基础信息统计表!$R$6:$R$94,单日基础信息统计表!$C$6:$C$94,B5)</f>
        <v>0</v>
      </c>
      <c r="M5" s="7">
        <f>SUMIFS(单日基础信息统计表!$S$6:$S$94,单日基础信息统计表!$C$6:$C$94,B5)</f>
        <v>0</v>
      </c>
      <c r="N5" s="7">
        <f>SUMIFS(单日基础信息统计表!$T$6:$T$94,单日基础信息统计表!$C$6:$C$94,B5)</f>
        <v>0</v>
      </c>
      <c r="O5" s="7">
        <f>SUMIFS(单日基础信息统计表!$U$6:$U$94,单日基础信息统计表!$C$6:$C$94,B5)</f>
        <v>0</v>
      </c>
      <c r="P5" s="7">
        <f>SUMIFS(单日基础信息统计表!$V$6:$V$94,单日基础信息统计表!$C$6:$C$94,B5)</f>
        <v>0</v>
      </c>
      <c r="Q5" s="7">
        <f>SUMIFS(单日基础信息统计表!$W$6:$W$94,单日基础信息统计表!$C$6:$C$94,B5)</f>
        <v>0</v>
      </c>
      <c r="R5" s="7">
        <f>D5+F5+H5+J5+L5+N5+P5</f>
        <v>21</v>
      </c>
      <c r="S5" s="7">
        <f>E5+G5+I5+K5+M5+O5+Q5</f>
        <v>14.5</v>
      </c>
    </row>
    <row r="6" spans="1:19">
      <c r="A6" s="14">
        <v>2</v>
      </c>
      <c r="B6" s="14" t="s">
        <v>40</v>
      </c>
      <c r="C6" s="7">
        <f>COUNTIF(单日基础信息统计表!$C$6:$C$94,B6)</f>
        <v>2</v>
      </c>
      <c r="D6" s="7">
        <f>SUMIFS(单日基础信息统计表!$J$6:$J$94,单日基础信息统计表!$C$6:$C$94,B6)</f>
        <v>2</v>
      </c>
      <c r="E6" s="7">
        <f>SUMIFS(单日基础信息统计表!$K$6:$K$94,单日基础信息统计表!$C$6:$C$94,B6)</f>
        <v>1.5</v>
      </c>
      <c r="F6" s="7">
        <f>SUMIFS(单日基础信息统计表!$L$6:$L$94,单日基础信息统计表!$C$6:$C$94,B6)</f>
        <v>6</v>
      </c>
      <c r="G6" s="7">
        <f>SUMIFS(单日基础信息统计表!$M$6:$M$94,单日基础信息统计表!$C$6:$C$94,B6)</f>
        <v>0</v>
      </c>
      <c r="H6" s="7">
        <f>SUMIFS(单日基础信息统计表!$N$6:$N$94,单日基础信息统计表!$C$6:$C$94,B6)</f>
        <v>0</v>
      </c>
      <c r="I6" s="7">
        <f>SUMIFS(单日基础信息统计表!$O$6:$O$94,单日基础信息统计表!$C$6:$C$94,B6)</f>
        <v>0</v>
      </c>
      <c r="J6" s="7">
        <f>SUMIFS(单日基础信息统计表!$P$6:$P$94,单日基础信息统计表!$C$6:$C$94,B6)</f>
        <v>1</v>
      </c>
      <c r="K6" s="7">
        <f>SUMIFS(单日基础信息统计表!$Q$6:$Q$94,单日基础信息统计表!$C$6:$C$94,B6)</f>
        <v>0</v>
      </c>
      <c r="L6" s="7">
        <f>SUMIFS(单日基础信息统计表!$R$6:$R$94,单日基础信息统计表!$C$6:$C$94,B6)</f>
        <v>0</v>
      </c>
      <c r="M6" s="7">
        <f>SUMIFS(单日基础信息统计表!$S$6:$S$94,单日基础信息统计表!$C$6:$C$94,B6)</f>
        <v>0</v>
      </c>
      <c r="N6" s="7">
        <f>SUMIFS(单日基础信息统计表!$T$6:$T$94,单日基础信息统计表!$C$6:$C$94,B6)</f>
        <v>0</v>
      </c>
      <c r="O6" s="7">
        <f>SUMIFS(单日基础信息统计表!$U$6:$U$94,单日基础信息统计表!$C$6:$C$94,B6)</f>
        <v>0</v>
      </c>
      <c r="P6" s="7">
        <f>SUMIFS(单日基础信息统计表!$V$6:$V$94,单日基础信息统计表!$C$6:$C$94,B6)</f>
        <v>0</v>
      </c>
      <c r="Q6" s="7">
        <f>SUMIFS(单日基础信息统计表!$W$6:$W$94,单日基础信息统计表!$C$6:$C$94,B6)</f>
        <v>0</v>
      </c>
      <c r="R6" s="7">
        <f t="shared" ref="R6:R15" si="0">D6+F6+H6+J6+L6+N6+P6</f>
        <v>9</v>
      </c>
      <c r="S6" s="7">
        <f t="shared" ref="S6:S15" si="1">E6+G6+I6+K6+M6+O6+Q6</f>
        <v>1.5</v>
      </c>
    </row>
    <row r="7" spans="1:19">
      <c r="A7" s="14">
        <v>3</v>
      </c>
      <c r="B7" s="14" t="s">
        <v>69</v>
      </c>
      <c r="C7" s="7">
        <f>COUNTIF(单日基础信息统计表!$C$6:$C$94,B7)</f>
        <v>3</v>
      </c>
      <c r="D7" s="7">
        <f>SUMIFS(单日基础信息统计表!$J$6:$J$94,单日基础信息统计表!$C$6:$C$94,B7)</f>
        <v>1</v>
      </c>
      <c r="E7" s="7">
        <f>SUMIFS(单日基础信息统计表!$K$6:$K$94,单日基础信息统计表!$C$6:$C$94,B7)</f>
        <v>1</v>
      </c>
      <c r="F7" s="7">
        <f>SUMIFS(单日基础信息统计表!$L$6:$L$94,单日基础信息统计表!$C$6:$C$94,B7)</f>
        <v>0</v>
      </c>
      <c r="G7" s="7">
        <f>SUMIFS(单日基础信息统计表!$M$6:$M$94,单日基础信息统计表!$C$6:$C$94,B7)</f>
        <v>0</v>
      </c>
      <c r="H7" s="7">
        <f>SUMIFS(单日基础信息统计表!$N$6:$N$94,单日基础信息统计表!$C$6:$C$94,B7)</f>
        <v>0</v>
      </c>
      <c r="I7" s="7">
        <f>SUMIFS(单日基础信息统计表!$O$6:$O$94,单日基础信息统计表!$C$6:$C$94,B7)</f>
        <v>0</v>
      </c>
      <c r="J7" s="7">
        <f>SUMIFS(单日基础信息统计表!$P$6:$P$94,单日基础信息统计表!$C$6:$C$94,B7)</f>
        <v>0</v>
      </c>
      <c r="K7" s="7">
        <f>SUMIFS(单日基础信息统计表!$Q$6:$Q$94,单日基础信息统计表!$C$6:$C$94,B7)</f>
        <v>0</v>
      </c>
      <c r="L7" s="7">
        <f>SUMIFS(单日基础信息统计表!$R$6:$R$94,单日基础信息统计表!$C$6:$C$94,B7)</f>
        <v>0</v>
      </c>
      <c r="M7" s="7">
        <f>SUMIFS(单日基础信息统计表!$S$6:$S$94,单日基础信息统计表!$C$6:$C$94,B7)</f>
        <v>0</v>
      </c>
      <c r="N7" s="7">
        <f>SUMIFS(单日基础信息统计表!$T$6:$T$94,单日基础信息统计表!$C$6:$C$94,B7)</f>
        <v>0</v>
      </c>
      <c r="O7" s="7">
        <f>SUMIFS(单日基础信息统计表!$U$6:$U$94,单日基础信息统计表!$C$6:$C$94,B7)</f>
        <v>0</v>
      </c>
      <c r="P7" s="7">
        <f>SUMIFS(单日基础信息统计表!$V$6:$V$94,单日基础信息统计表!$C$6:$C$94,B7)</f>
        <v>0</v>
      </c>
      <c r="Q7" s="7">
        <f>SUMIFS(单日基础信息统计表!$W$6:$W$94,单日基础信息统计表!$C$6:$C$94,B7)</f>
        <v>0</v>
      </c>
      <c r="R7" s="7">
        <f t="shared" si="0"/>
        <v>1</v>
      </c>
      <c r="S7" s="7">
        <f t="shared" si="1"/>
        <v>1</v>
      </c>
    </row>
    <row r="8" spans="1:19">
      <c r="A8" s="14">
        <v>4</v>
      </c>
      <c r="B8" s="14" t="s">
        <v>97</v>
      </c>
      <c r="C8" s="7">
        <f>COUNTIF(单日基础信息统计表!$C$6:$C$94,B8)</f>
        <v>0</v>
      </c>
      <c r="D8" s="7">
        <f>SUMIFS(单日基础信息统计表!$J$6:$J$94,单日基础信息统计表!$C$6:$C$94,B8)</f>
        <v>0</v>
      </c>
      <c r="E8" s="7">
        <f>SUMIFS(单日基础信息统计表!$K$6:$K$94,单日基础信息统计表!$C$6:$C$94,B8)</f>
        <v>0</v>
      </c>
      <c r="F8" s="7">
        <f>SUMIFS(单日基础信息统计表!$L$6:$L$94,单日基础信息统计表!$C$6:$C$94,B8)</f>
        <v>0</v>
      </c>
      <c r="G8" s="7">
        <f>SUMIFS(单日基础信息统计表!$M$6:$M$94,单日基础信息统计表!$C$6:$C$94,B8)</f>
        <v>0</v>
      </c>
      <c r="H8" s="7">
        <f>SUMIFS(单日基础信息统计表!$N$6:$N$94,单日基础信息统计表!$C$6:$C$94,B8)</f>
        <v>0</v>
      </c>
      <c r="I8" s="7">
        <f>SUMIFS(单日基础信息统计表!$O$6:$O$94,单日基础信息统计表!$C$6:$C$94,B8)</f>
        <v>0</v>
      </c>
      <c r="J8" s="7">
        <f>SUMIFS(单日基础信息统计表!$P$6:$P$94,单日基础信息统计表!$C$6:$C$94,B8)</f>
        <v>0</v>
      </c>
      <c r="K8" s="7">
        <f>SUMIFS(单日基础信息统计表!$Q$6:$Q$94,单日基础信息统计表!$C$6:$C$94,B8)</f>
        <v>0</v>
      </c>
      <c r="L8" s="7">
        <f>SUMIFS(单日基础信息统计表!$R$6:$R$94,单日基础信息统计表!$C$6:$C$94,B8)</f>
        <v>0</v>
      </c>
      <c r="M8" s="7">
        <f>SUMIFS(单日基础信息统计表!$S$6:$S$94,单日基础信息统计表!$C$6:$C$94,B8)</f>
        <v>0</v>
      </c>
      <c r="N8" s="7">
        <f>SUMIFS(单日基础信息统计表!$T$6:$T$94,单日基础信息统计表!$C$6:$C$94,B8)</f>
        <v>0</v>
      </c>
      <c r="O8" s="7">
        <f>SUMIFS(单日基础信息统计表!$U$6:$U$94,单日基础信息统计表!$C$6:$C$94,B8)</f>
        <v>0</v>
      </c>
      <c r="P8" s="7">
        <f>SUMIFS(单日基础信息统计表!$V$6:$V$94,单日基础信息统计表!$C$6:$C$94,B8)</f>
        <v>0</v>
      </c>
      <c r="Q8" s="7">
        <f>SUMIFS(单日基础信息统计表!$W$6:$W$94,单日基础信息统计表!$C$6:$C$94,B8)</f>
        <v>0</v>
      </c>
      <c r="R8" s="7">
        <f t="shared" si="0"/>
        <v>0</v>
      </c>
      <c r="S8" s="7">
        <f t="shared" si="1"/>
        <v>0</v>
      </c>
    </row>
    <row r="9" spans="1:19">
      <c r="A9" s="14">
        <v>5</v>
      </c>
      <c r="B9" s="14" t="s">
        <v>46</v>
      </c>
      <c r="C9" s="7">
        <f>COUNTIF(单日基础信息统计表!$C$6:$C$94,B9)</f>
        <v>5</v>
      </c>
      <c r="D9" s="7">
        <f>SUMIFS(单日基础信息统计表!$J$6:$J$94,单日基础信息统计表!$C$6:$C$94,B9)</f>
        <v>27</v>
      </c>
      <c r="E9" s="7">
        <f>SUMIFS(单日基础信息统计表!$K$6:$K$94,单日基础信息统计表!$C$6:$C$94,B9)</f>
        <v>20.25</v>
      </c>
      <c r="F9" s="7">
        <f>SUMIFS(单日基础信息统计表!$L$6:$L$94,单日基础信息统计表!$C$6:$C$94,B9)</f>
        <v>24</v>
      </c>
      <c r="G9" s="7">
        <f>SUMIFS(单日基础信息统计表!$M$6:$M$94,单日基础信息统计表!$C$6:$C$94,B9)</f>
        <v>0</v>
      </c>
      <c r="H9" s="7">
        <f>SUMIFS(单日基础信息统计表!$N$6:$N$94,单日基础信息统计表!$C$6:$C$94,B9)</f>
        <v>1</v>
      </c>
      <c r="I9" s="7">
        <f>SUMIFS(单日基础信息统计表!$O$6:$O$94,单日基础信息统计表!$C$6:$C$94,B9)</f>
        <v>1.5</v>
      </c>
      <c r="J9" s="7">
        <f>SUMIFS(单日基础信息统计表!$P$6:$P$94,单日基础信息统计表!$C$6:$C$94,B9)</f>
        <v>13</v>
      </c>
      <c r="K9" s="7">
        <f>SUMIFS(单日基础信息统计表!$Q$6:$Q$94,单日基础信息统计表!$C$6:$C$94,B9)</f>
        <v>0</v>
      </c>
      <c r="L9" s="7">
        <f>SUMIFS(单日基础信息统计表!$R$6:$R$94,单日基础信息统计表!$C$6:$C$94,B9)</f>
        <v>2</v>
      </c>
      <c r="M9" s="7">
        <f>SUMIFS(单日基础信息统计表!$S$6:$S$94,单日基础信息统计表!$C$6:$C$94,B9)</f>
        <v>0</v>
      </c>
      <c r="N9" s="7">
        <f>SUMIFS(单日基础信息统计表!$T$6:$T$94,单日基础信息统计表!$C$6:$C$94,B9)</f>
        <v>0</v>
      </c>
      <c r="O9" s="7">
        <f>SUMIFS(单日基础信息统计表!$U$6:$U$94,单日基础信息统计表!$C$6:$C$94,B9)</f>
        <v>0</v>
      </c>
      <c r="P9" s="7">
        <f>SUMIFS(单日基础信息统计表!$V$6:$V$94,单日基础信息统计表!$C$6:$C$94,B9)</f>
        <v>0</v>
      </c>
      <c r="Q9" s="7">
        <f>SUMIFS(单日基础信息统计表!$W$6:$W$94,单日基础信息统计表!$C$6:$C$94,B9)</f>
        <v>0</v>
      </c>
      <c r="R9" s="7">
        <f t="shared" si="0"/>
        <v>67</v>
      </c>
      <c r="S9" s="7">
        <f t="shared" si="1"/>
        <v>21.75</v>
      </c>
    </row>
    <row r="10" spans="1:19">
      <c r="A10" s="14">
        <v>6</v>
      </c>
      <c r="B10" s="14" t="s">
        <v>98</v>
      </c>
      <c r="C10" s="7">
        <f>COUNTIF(单日基础信息统计表!$C$6:$C$94,B10)</f>
        <v>0</v>
      </c>
      <c r="D10" s="7">
        <f>SUMIFS(单日基础信息统计表!$J$6:$J$94,单日基础信息统计表!$C$6:$C$94,B10)</f>
        <v>0</v>
      </c>
      <c r="E10" s="7">
        <f>SUMIFS(单日基础信息统计表!$K$6:$K$94,单日基础信息统计表!$C$6:$C$94,B10)</f>
        <v>0</v>
      </c>
      <c r="F10" s="7">
        <f>SUMIFS(单日基础信息统计表!$L$6:$L$94,单日基础信息统计表!$C$6:$C$94,B10)</f>
        <v>0</v>
      </c>
      <c r="G10" s="7">
        <f>SUMIFS(单日基础信息统计表!$M$6:$M$94,单日基础信息统计表!$C$6:$C$94,B10)</f>
        <v>0</v>
      </c>
      <c r="H10" s="7">
        <f>SUMIFS(单日基础信息统计表!$N$6:$N$94,单日基础信息统计表!$C$6:$C$94,B10)</f>
        <v>0</v>
      </c>
      <c r="I10" s="7">
        <f>SUMIFS(单日基础信息统计表!$O$6:$O$94,单日基础信息统计表!$C$6:$C$94,B10)</f>
        <v>0</v>
      </c>
      <c r="J10" s="7">
        <f>SUMIFS(单日基础信息统计表!$P$6:$P$94,单日基础信息统计表!$C$6:$C$94,B10)</f>
        <v>0</v>
      </c>
      <c r="K10" s="7">
        <f>SUMIFS(单日基础信息统计表!$Q$6:$Q$94,单日基础信息统计表!$C$6:$C$94,B10)</f>
        <v>0</v>
      </c>
      <c r="L10" s="7">
        <f>SUMIFS(单日基础信息统计表!$R$6:$R$94,单日基础信息统计表!$C$6:$C$94,B10)</f>
        <v>0</v>
      </c>
      <c r="M10" s="7">
        <f>SUMIFS(单日基础信息统计表!$S$6:$S$94,单日基础信息统计表!$C$6:$C$94,B10)</f>
        <v>0</v>
      </c>
      <c r="N10" s="7">
        <f>SUMIFS(单日基础信息统计表!$T$6:$T$94,单日基础信息统计表!$C$6:$C$94,B10)</f>
        <v>0</v>
      </c>
      <c r="O10" s="7">
        <f>SUMIFS(单日基础信息统计表!$U$6:$U$94,单日基础信息统计表!$C$6:$C$94,B10)</f>
        <v>0</v>
      </c>
      <c r="P10" s="7">
        <f>SUMIFS(单日基础信息统计表!$V$6:$V$94,单日基础信息统计表!$C$6:$C$94,B10)</f>
        <v>0</v>
      </c>
      <c r="Q10" s="7">
        <f>SUMIFS(单日基础信息统计表!$W$6:$W$94,单日基础信息统计表!$C$6:$C$94,B10)</f>
        <v>0</v>
      </c>
      <c r="R10" s="7">
        <f t="shared" si="0"/>
        <v>0</v>
      </c>
      <c r="S10" s="7">
        <f t="shared" si="1"/>
        <v>0</v>
      </c>
    </row>
    <row r="11" spans="1:19">
      <c r="A11" s="14">
        <v>7</v>
      </c>
      <c r="B11" s="14" t="s">
        <v>42</v>
      </c>
      <c r="C11" s="7">
        <f>COUNTIF(单日基础信息统计表!$C$6:$C$94,B11)</f>
        <v>9</v>
      </c>
      <c r="D11" s="7">
        <f>SUMIFS(单日基础信息统计表!$J$6:$J$94,单日基础信息统计表!$C$6:$C$94,B11)</f>
        <v>66</v>
      </c>
      <c r="E11" s="7">
        <f>SUMIFS(单日基础信息统计表!$K$6:$K$94,单日基础信息统计表!$C$6:$C$94,B11)</f>
        <v>49.5</v>
      </c>
      <c r="F11" s="7">
        <f>SUMIFS(单日基础信息统计表!$L$6:$L$94,单日基础信息统计表!$C$6:$C$94,B11)</f>
        <v>69</v>
      </c>
      <c r="G11" s="7">
        <f>SUMIFS(单日基础信息统计表!$M$6:$M$94,单日基础信息统计表!$C$6:$C$94,B11)</f>
        <v>0</v>
      </c>
      <c r="H11" s="7">
        <f>SUMIFS(单日基础信息统计表!$N$6:$N$94,单日基础信息统计表!$C$6:$C$94,B11)</f>
        <v>4</v>
      </c>
      <c r="I11" s="7">
        <f>SUMIFS(单日基础信息统计表!$O$6:$O$94,单日基础信息统计表!$C$6:$C$94,B11)</f>
        <v>6</v>
      </c>
      <c r="J11" s="7">
        <f>SUMIFS(单日基础信息统计表!$P$6:$P$94,单日基础信息统计表!$C$6:$C$94,B11)</f>
        <v>33</v>
      </c>
      <c r="K11" s="7">
        <f>SUMIFS(单日基础信息统计表!$Q$6:$Q$94,单日基础信息统计表!$C$6:$C$94,B11)</f>
        <v>0</v>
      </c>
      <c r="L11" s="7">
        <f>SUMIFS(单日基础信息统计表!$R$6:$R$94,单日基础信息统计表!$C$6:$C$94,B11)</f>
        <v>4</v>
      </c>
      <c r="M11" s="7">
        <f>SUMIFS(单日基础信息统计表!$S$6:$S$94,单日基础信息统计表!$C$6:$C$94,B11)</f>
        <v>0</v>
      </c>
      <c r="N11" s="7">
        <f>SUMIFS(单日基础信息统计表!$T$6:$T$94,单日基础信息统计表!$C$6:$C$94,B11)</f>
        <v>0</v>
      </c>
      <c r="O11" s="7">
        <f>SUMIFS(单日基础信息统计表!$U$6:$U$94,单日基础信息统计表!$C$6:$C$94,B11)</f>
        <v>0</v>
      </c>
      <c r="P11" s="7">
        <f>SUMIFS(单日基础信息统计表!$V$6:$V$94,单日基础信息统计表!$C$6:$C$94,B11)</f>
        <v>0</v>
      </c>
      <c r="Q11" s="7">
        <f>SUMIFS(单日基础信息统计表!$W$6:$W$94,单日基础信息统计表!$C$6:$C$94,B11)</f>
        <v>0</v>
      </c>
      <c r="R11" s="7">
        <f t="shared" si="0"/>
        <v>176</v>
      </c>
      <c r="S11" s="7">
        <f t="shared" si="1"/>
        <v>55.5</v>
      </c>
    </row>
    <row r="12" spans="1:19">
      <c r="A12" s="14">
        <v>8</v>
      </c>
      <c r="B12" s="14" t="s">
        <v>38</v>
      </c>
      <c r="C12" s="7">
        <f>COUNTIF(单日基础信息统计表!$C$6:$C$94,B12)</f>
        <v>7</v>
      </c>
      <c r="D12" s="7">
        <f>SUMIFS(单日基础信息统计表!$J$6:$J$94,单日基础信息统计表!$C$6:$C$94,B12)</f>
        <v>91</v>
      </c>
      <c r="E12" s="7">
        <f>SUMIFS(单日基础信息统计表!$K$6:$K$94,单日基础信息统计表!$C$6:$C$94,B12)</f>
        <v>68.25</v>
      </c>
      <c r="F12" s="7">
        <f>SUMIFS(单日基础信息统计表!$L$6:$L$94,单日基础信息统计表!$C$6:$C$94,B12)</f>
        <v>64</v>
      </c>
      <c r="G12" s="7">
        <f>SUMIFS(单日基础信息统计表!$M$6:$M$94,单日基础信息统计表!$C$6:$C$94,B12)</f>
        <v>0</v>
      </c>
      <c r="H12" s="7">
        <f>SUMIFS(单日基础信息统计表!$N$6:$N$94,单日基础信息统计表!$C$6:$C$94,B12)</f>
        <v>3</v>
      </c>
      <c r="I12" s="7">
        <f>SUMIFS(单日基础信息统计表!$O$6:$O$94,单日基础信息统计表!$C$6:$C$94,B12)</f>
        <v>4.5</v>
      </c>
      <c r="J12" s="7">
        <f>SUMIFS(单日基础信息统计表!$P$6:$P$94,单日基础信息统计表!$C$6:$C$94,B12)</f>
        <v>14</v>
      </c>
      <c r="K12" s="7">
        <f>SUMIFS(单日基础信息统计表!$Q$6:$Q$94,单日基础信息统计表!$C$6:$C$94,B12)</f>
        <v>0</v>
      </c>
      <c r="L12" s="7">
        <f>SUMIFS(单日基础信息统计表!$R$6:$R$94,单日基础信息统计表!$C$6:$C$94,B12)</f>
        <v>1</v>
      </c>
      <c r="M12" s="7">
        <f>SUMIFS(单日基础信息统计表!$S$6:$S$94,单日基础信息统计表!$C$6:$C$94,B12)</f>
        <v>0</v>
      </c>
      <c r="N12" s="7">
        <f>SUMIFS(单日基础信息统计表!$T$6:$T$94,单日基础信息统计表!$C$6:$C$94,B12)</f>
        <v>0</v>
      </c>
      <c r="O12" s="7">
        <f>SUMIFS(单日基础信息统计表!$U$6:$U$94,单日基础信息统计表!$C$6:$C$94,B12)</f>
        <v>0</v>
      </c>
      <c r="P12" s="7">
        <f>SUMIFS(单日基础信息统计表!$V$6:$V$94,单日基础信息统计表!$C$6:$C$94,B12)</f>
        <v>0</v>
      </c>
      <c r="Q12" s="7">
        <f>SUMIFS(单日基础信息统计表!$W$6:$W$94,单日基础信息统计表!$C$6:$C$94,B12)</f>
        <v>0</v>
      </c>
      <c r="R12" s="7">
        <f t="shared" si="0"/>
        <v>173</v>
      </c>
      <c r="S12" s="7">
        <f t="shared" si="1"/>
        <v>72.75</v>
      </c>
    </row>
    <row r="13" spans="1:19">
      <c r="A13" s="14">
        <v>9</v>
      </c>
      <c r="B13" s="14" t="s">
        <v>99</v>
      </c>
      <c r="C13" s="7">
        <f>COUNTIF(单日基础信息统计表!$C$6:$C$94,B13)</f>
        <v>0</v>
      </c>
      <c r="D13" s="7">
        <f>SUMIFS(单日基础信息统计表!$J$6:$J$94,单日基础信息统计表!$C$6:$C$94,B13)</f>
        <v>0</v>
      </c>
      <c r="E13" s="7">
        <f>SUMIFS(单日基础信息统计表!$K$6:$K$94,单日基础信息统计表!$C$6:$C$94,B13)</f>
        <v>0</v>
      </c>
      <c r="F13" s="7">
        <f>SUMIFS(单日基础信息统计表!$L$6:$L$94,单日基础信息统计表!$C$6:$C$94,B13)</f>
        <v>0</v>
      </c>
      <c r="G13" s="7">
        <f>SUMIFS(单日基础信息统计表!$M$6:$M$94,单日基础信息统计表!$C$6:$C$94,B13)</f>
        <v>0</v>
      </c>
      <c r="H13" s="7">
        <f>SUMIFS(单日基础信息统计表!$N$6:$N$94,单日基础信息统计表!$C$6:$C$94,B13)</f>
        <v>0</v>
      </c>
      <c r="I13" s="7">
        <f>SUMIFS(单日基础信息统计表!$O$6:$O$94,单日基础信息统计表!$C$6:$C$94,B13)</f>
        <v>0</v>
      </c>
      <c r="J13" s="7">
        <f>SUMIFS(单日基础信息统计表!$P$6:$P$94,单日基础信息统计表!$C$6:$C$94,B13)</f>
        <v>0</v>
      </c>
      <c r="K13" s="7">
        <f>SUMIFS(单日基础信息统计表!$Q$6:$Q$94,单日基础信息统计表!$C$6:$C$94,B13)</f>
        <v>0</v>
      </c>
      <c r="L13" s="7">
        <f>SUMIFS(单日基础信息统计表!$R$6:$R$94,单日基础信息统计表!$C$6:$C$94,B13)</f>
        <v>0</v>
      </c>
      <c r="M13" s="7">
        <f>SUMIFS(单日基础信息统计表!$S$6:$S$94,单日基础信息统计表!$C$6:$C$94,B13)</f>
        <v>0</v>
      </c>
      <c r="N13" s="7">
        <f>SUMIFS(单日基础信息统计表!$T$6:$T$94,单日基础信息统计表!$C$6:$C$94,B13)</f>
        <v>0</v>
      </c>
      <c r="O13" s="7">
        <f>SUMIFS(单日基础信息统计表!$U$6:$U$94,单日基础信息统计表!$C$6:$C$94,B13)</f>
        <v>0</v>
      </c>
      <c r="P13" s="7">
        <f>SUMIFS(单日基础信息统计表!$V$6:$V$94,单日基础信息统计表!$C$6:$C$94,B13)</f>
        <v>0</v>
      </c>
      <c r="Q13" s="7">
        <f>SUMIFS(单日基础信息统计表!$W$6:$W$94,单日基础信息统计表!$C$6:$C$94,B13)</f>
        <v>0</v>
      </c>
      <c r="R13" s="7">
        <f t="shared" si="0"/>
        <v>0</v>
      </c>
      <c r="S13" s="7">
        <f t="shared" si="1"/>
        <v>0</v>
      </c>
    </row>
    <row r="14" spans="1:19">
      <c r="A14" s="14">
        <v>10</v>
      </c>
      <c r="B14" s="14" t="s">
        <v>71</v>
      </c>
      <c r="C14" s="7">
        <f>COUNTIF(单日基础信息统计表!$C$6:$C$94,B14)</f>
        <v>2</v>
      </c>
      <c r="D14" s="7">
        <f>SUMIFS(单日基础信息统计表!$J$6:$J$94,单日基础信息统计表!$C$6:$C$94,B14)</f>
        <v>0</v>
      </c>
      <c r="E14" s="7">
        <f>SUMIFS(单日基础信息统计表!$K$6:$K$94,单日基础信息统计表!$C$6:$C$94,B14)</f>
        <v>0</v>
      </c>
      <c r="F14" s="7">
        <f>SUMIFS(单日基础信息统计表!$L$6:$L$94,单日基础信息统计表!$C$6:$C$94,B14)</f>
        <v>0</v>
      </c>
      <c r="G14" s="7">
        <f>SUMIFS(单日基础信息统计表!$M$6:$M$94,单日基础信息统计表!$C$6:$C$94,B14)</f>
        <v>0</v>
      </c>
      <c r="H14" s="7">
        <f>SUMIFS(单日基础信息统计表!$N$6:$N$94,单日基础信息统计表!$C$6:$C$94,B14)</f>
        <v>0</v>
      </c>
      <c r="I14" s="7">
        <f>SUMIFS(单日基础信息统计表!$O$6:$O$94,单日基础信息统计表!$C$6:$C$94,B14)</f>
        <v>0</v>
      </c>
      <c r="J14" s="7">
        <f>SUMIFS(单日基础信息统计表!$P$6:$P$94,单日基础信息统计表!$C$6:$C$94,B14)</f>
        <v>0</v>
      </c>
      <c r="K14" s="7">
        <f>SUMIFS(单日基础信息统计表!$Q$6:$Q$94,单日基础信息统计表!$C$6:$C$94,B14)</f>
        <v>0</v>
      </c>
      <c r="L14" s="7">
        <f>SUMIFS(单日基础信息统计表!$R$6:$R$94,单日基础信息统计表!$C$6:$C$94,B14)</f>
        <v>0</v>
      </c>
      <c r="M14" s="7">
        <f>SUMIFS(单日基础信息统计表!$S$6:$S$94,单日基础信息统计表!$C$6:$C$94,B14)</f>
        <v>0</v>
      </c>
      <c r="N14" s="7">
        <f>SUMIFS(单日基础信息统计表!$T$6:$T$94,单日基础信息统计表!$C$6:$C$94,B14)</f>
        <v>0</v>
      </c>
      <c r="O14" s="7">
        <f>SUMIFS(单日基础信息统计表!$U$6:$U$94,单日基础信息统计表!$C$6:$C$94,B14)</f>
        <v>0</v>
      </c>
      <c r="P14" s="7">
        <f>SUMIFS(单日基础信息统计表!$V$6:$V$94,单日基础信息统计表!$C$6:$C$94,B14)</f>
        <v>0</v>
      </c>
      <c r="Q14" s="7">
        <f>SUMIFS(单日基础信息统计表!$W$6:$W$94,单日基础信息统计表!$C$6:$C$94,B14)</f>
        <v>0</v>
      </c>
      <c r="R14" s="7">
        <f t="shared" si="0"/>
        <v>0</v>
      </c>
      <c r="S14" s="7">
        <f t="shared" si="1"/>
        <v>0</v>
      </c>
    </row>
    <row r="15" spans="1:19">
      <c r="A15" s="14">
        <v>11</v>
      </c>
      <c r="B15" s="14" t="s">
        <v>75</v>
      </c>
      <c r="C15" s="7">
        <f>COUNTIF(单日基础信息统计表!$C$6:$C$94,B15)</f>
        <v>1</v>
      </c>
      <c r="D15" s="7">
        <f>SUMIFS(单日基础信息统计表!$J$6:$J$94,单日基础信息统计表!$C$6:$C$94,B15)</f>
        <v>0</v>
      </c>
      <c r="E15" s="7">
        <f>SUMIFS(单日基础信息统计表!$K$6:$K$94,单日基础信息统计表!$C$6:$C$94,B15)</f>
        <v>0</v>
      </c>
      <c r="F15" s="7">
        <f>SUMIFS(单日基础信息统计表!$L$6:$L$94,单日基础信息统计表!$C$6:$C$94,B15)</f>
        <v>0</v>
      </c>
      <c r="G15" s="7">
        <f>SUMIFS(单日基础信息统计表!$M$6:$M$94,单日基础信息统计表!$C$6:$C$94,B15)</f>
        <v>0</v>
      </c>
      <c r="H15" s="7">
        <f>SUMIFS(单日基础信息统计表!$N$6:$N$94,单日基础信息统计表!$C$6:$C$94,B15)</f>
        <v>0</v>
      </c>
      <c r="I15" s="7">
        <f>SUMIFS(单日基础信息统计表!$O$6:$O$94,单日基础信息统计表!$C$6:$C$94,B15)</f>
        <v>0</v>
      </c>
      <c r="J15" s="7">
        <f>SUMIFS(单日基础信息统计表!$P$6:$P$94,单日基础信息统计表!$C$6:$C$94,B15)</f>
        <v>0</v>
      </c>
      <c r="K15" s="7">
        <f>SUMIFS(单日基础信息统计表!$Q$6:$Q$94,单日基础信息统计表!$C$6:$C$94,B15)</f>
        <v>0</v>
      </c>
      <c r="L15" s="7">
        <f>SUMIFS(单日基础信息统计表!$R$6:$R$94,单日基础信息统计表!$C$6:$C$94,B15)</f>
        <v>0</v>
      </c>
      <c r="M15" s="7">
        <f>SUMIFS(单日基础信息统计表!$S$6:$S$94,单日基础信息统计表!$C$6:$C$94,B15)</f>
        <v>0</v>
      </c>
      <c r="N15" s="7">
        <f>SUMIFS(单日基础信息统计表!$T$6:$T$94,单日基础信息统计表!$C$6:$C$94,B15)</f>
        <v>0</v>
      </c>
      <c r="O15" s="7">
        <f>SUMIFS(单日基础信息统计表!$U$6:$U$94,单日基础信息统计表!$C$6:$C$94,B15)</f>
        <v>0</v>
      </c>
      <c r="P15" s="7">
        <f>SUMIFS(单日基础信息统计表!$V$6:$V$94,单日基础信息统计表!$C$6:$C$94,B15)</f>
        <v>0</v>
      </c>
      <c r="Q15" s="7">
        <f>SUMIFS(单日基础信息统计表!$W$6:$W$94,单日基础信息统计表!$C$6:$C$94,B15)</f>
        <v>0</v>
      </c>
      <c r="R15" s="7">
        <f t="shared" si="0"/>
        <v>0</v>
      </c>
      <c r="S15" s="7">
        <f t="shared" si="1"/>
        <v>0</v>
      </c>
    </row>
    <row r="16" spans="1:19">
      <c r="A16" s="14"/>
      <c r="B16" s="14" t="s">
        <v>100</v>
      </c>
      <c r="C16" s="7">
        <f>SUM(C5:C15)</f>
        <v>32</v>
      </c>
      <c r="D16" s="7">
        <f>SUM(D5:D15)</f>
        <v>195</v>
      </c>
      <c r="E16" s="7">
        <f>SUM(E5:E15)</f>
        <v>155</v>
      </c>
      <c r="F16" s="7">
        <f>SUM(F5:F15)</f>
        <v>175</v>
      </c>
      <c r="G16" s="7">
        <f>SUM(G5:G15)</f>
        <v>0</v>
      </c>
      <c r="H16" s="7">
        <f t="shared" ref="E16:S16" si="2">SUM(H5:H15)</f>
        <v>8</v>
      </c>
      <c r="I16" s="7">
        <f t="shared" si="2"/>
        <v>12</v>
      </c>
      <c r="J16" s="7">
        <f t="shared" si="2"/>
        <v>62</v>
      </c>
      <c r="K16" s="7">
        <f t="shared" si="2"/>
        <v>0</v>
      </c>
      <c r="L16" s="7">
        <f t="shared" si="2"/>
        <v>7</v>
      </c>
      <c r="M16" s="7">
        <f t="shared" si="2"/>
        <v>0</v>
      </c>
      <c r="N16" s="7">
        <f t="shared" si="2"/>
        <v>0</v>
      </c>
      <c r="O16" s="7">
        <f t="shared" si="2"/>
        <v>0</v>
      </c>
      <c r="P16" s="7">
        <f t="shared" si="2"/>
        <v>0</v>
      </c>
      <c r="Q16" s="7">
        <f t="shared" si="2"/>
        <v>0</v>
      </c>
      <c r="R16" s="7">
        <f t="shared" si="2"/>
        <v>447</v>
      </c>
      <c r="S16" s="7">
        <f t="shared" si="2"/>
        <v>167</v>
      </c>
    </row>
    <row r="18" spans="1:19">
      <c r="A18" s="10" t="s">
        <v>127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</sheetData>
  <mergeCells count="14">
    <mergeCell ref="A1:S1"/>
    <mergeCell ref="A2:S2"/>
    <mergeCell ref="D3:E3"/>
    <mergeCell ref="F3:G3"/>
    <mergeCell ref="H3:I3"/>
    <mergeCell ref="J3:K3"/>
    <mergeCell ref="L3:M3"/>
    <mergeCell ref="N3:O3"/>
    <mergeCell ref="P3:Q3"/>
    <mergeCell ref="R3:S3"/>
    <mergeCell ref="A3:A4"/>
    <mergeCell ref="B3:B4"/>
    <mergeCell ref="C3:C4"/>
    <mergeCell ref="A18:S20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workbookViewId="0">
      <selection activeCell="L18" sqref="L18"/>
    </sheetView>
  </sheetViews>
  <sheetFormatPr defaultColWidth="9" defaultRowHeight="14.4"/>
  <cols>
    <col min="1" max="2" width="9" style="11"/>
    <col min="3" max="3" width="12.6296296296296" style="11" customWidth="1"/>
    <col min="4" max="16384" width="9" style="11"/>
  </cols>
  <sheetData>
    <row r="1" ht="17.4" spans="1:19">
      <c r="A1" s="12" t="s">
        <v>124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ht="17.4" spans="1:19">
      <c r="A2" s="13" t="str">
        <f>单日基础信息统计表!A2</f>
        <v>2020.11.28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ht="15.6" spans="1:19">
      <c r="A3" s="14" t="s">
        <v>8</v>
      </c>
      <c r="B3" s="14" t="s">
        <v>91</v>
      </c>
      <c r="C3" s="14" t="s">
        <v>92</v>
      </c>
      <c r="D3" s="4" t="s">
        <v>14</v>
      </c>
      <c r="E3" s="4"/>
      <c r="F3" s="4" t="s">
        <v>15</v>
      </c>
      <c r="G3" s="4"/>
      <c r="H3" s="4" t="s">
        <v>16</v>
      </c>
      <c r="I3" s="4"/>
      <c r="J3" s="4" t="s">
        <v>17</v>
      </c>
      <c r="K3" s="4"/>
      <c r="L3" s="4" t="s">
        <v>125</v>
      </c>
      <c r="M3" s="4"/>
      <c r="N3" s="4" t="s">
        <v>19</v>
      </c>
      <c r="O3" s="4"/>
      <c r="P3" s="4" t="s">
        <v>126</v>
      </c>
      <c r="Q3" s="4"/>
      <c r="R3" s="4" t="s">
        <v>21</v>
      </c>
      <c r="S3" s="4"/>
    </row>
    <row r="4" ht="15.6" spans="1:19">
      <c r="A4" s="14"/>
      <c r="B4" s="14"/>
      <c r="C4" s="14"/>
      <c r="D4" s="4" t="s">
        <v>28</v>
      </c>
      <c r="E4" s="4" t="s">
        <v>29</v>
      </c>
      <c r="F4" s="4" t="s">
        <v>28</v>
      </c>
      <c r="G4" s="4" t="s">
        <v>29</v>
      </c>
      <c r="H4" s="4" t="s">
        <v>28</v>
      </c>
      <c r="I4" s="4" t="s">
        <v>29</v>
      </c>
      <c r="J4" s="4" t="s">
        <v>28</v>
      </c>
      <c r="K4" s="4" t="s">
        <v>29</v>
      </c>
      <c r="L4" s="4" t="s">
        <v>28</v>
      </c>
      <c r="M4" s="4" t="s">
        <v>29</v>
      </c>
      <c r="N4" s="4" t="s">
        <v>28</v>
      </c>
      <c r="O4" s="4" t="s">
        <v>29</v>
      </c>
      <c r="P4" s="4" t="s">
        <v>28</v>
      </c>
      <c r="Q4" s="4" t="s">
        <v>29</v>
      </c>
      <c r="R4" s="4" t="s">
        <v>28</v>
      </c>
      <c r="S4" s="4" t="s">
        <v>29</v>
      </c>
    </row>
    <row r="5" spans="1:19">
      <c r="A5" s="14">
        <v>1</v>
      </c>
      <c r="B5" s="14" t="s">
        <v>61</v>
      </c>
      <c r="C5" s="7">
        <f>COUNTIF(单日基础信息统计表!$C$6:$C$94,B5)</f>
        <v>1</v>
      </c>
      <c r="D5" s="7">
        <f>SUMIFS(单日基础信息统计表!$J$6:$J$94,单日基础信息统计表!$C$6:$C$94,$B$5)</f>
        <v>0</v>
      </c>
      <c r="E5" s="7">
        <f>SUMIFS(单日基础信息统计表!$K$6:$K$94,单日基础信息统计表!$C$6:$C$94,B5)</f>
        <v>0</v>
      </c>
      <c r="F5" s="7">
        <f>SUMIFS(单日基础信息统计表!$L$6:$L$94,单日基础信息统计表!$C$6:$C$94,B5)</f>
        <v>0</v>
      </c>
      <c r="G5" s="7">
        <f>SUMIFS(单日基础信息统计表!$M$6:$M$94,单日基础信息统计表!$C$6:$C$94,B5)</f>
        <v>0</v>
      </c>
      <c r="H5" s="7">
        <f>SUMIFS(单日基础信息统计表!$N$6:$N$94,单日基础信息统计表!$C$6:$C$94,B5)</f>
        <v>0</v>
      </c>
      <c r="I5" s="7">
        <f>SUMIFS(单日基础信息统计表!$O$6:$O$94,单日基础信息统计表!$C$6:$C$94,B5)</f>
        <v>0</v>
      </c>
      <c r="J5" s="7">
        <f>SUMIFS(单日基础信息统计表!$P$6:$P$94,单日基础信息统计表!$C$6:$C$94,B5)</f>
        <v>0</v>
      </c>
      <c r="K5" s="7">
        <f>SUMIFS(单日基础信息统计表!$Q$6:$Q$94,单日基础信息统计表!$C$6:$C$94,B5)</f>
        <v>0</v>
      </c>
      <c r="L5" s="7">
        <f>SUMIFS(单日基础信息统计表!$R$6:$R$94,单日基础信息统计表!$C$6:$C$94,B5)</f>
        <v>0</v>
      </c>
      <c r="M5" s="7">
        <f>SUMIFS(单日基础信息统计表!$S$6:$S$94,单日基础信息统计表!$C$6:$C$94,B5)</f>
        <v>0</v>
      </c>
      <c r="N5" s="7">
        <f>SUMIFS(单日基础信息统计表!$T$6:$T$94,单日基础信息统计表!$C$6:$C$94,B5)</f>
        <v>0</v>
      </c>
      <c r="O5" s="7">
        <f>SUMIFS(单日基础信息统计表!$U$6:$U$94,单日基础信息统计表!$C$6:$C$94,B5)</f>
        <v>0</v>
      </c>
      <c r="P5" s="7">
        <f>SUMIFS(单日基础信息统计表!$V$6:$V$94,单日基础信息统计表!$C$6:$C$94,B5)</f>
        <v>0</v>
      </c>
      <c r="Q5" s="7">
        <f>SUMIFS(单日基础信息统计表!$W$6:$W$94,单日基础信息统计表!$C$6:$C$94,B5)</f>
        <v>0</v>
      </c>
      <c r="R5" s="7">
        <f>D5+F5+H5+J5+L5+N5+P5</f>
        <v>0</v>
      </c>
      <c r="S5" s="7">
        <f>E5+G5+I5+K5+M5+O5+Q5</f>
        <v>0</v>
      </c>
    </row>
    <row r="6" spans="1:19">
      <c r="A6" s="14">
        <v>2</v>
      </c>
      <c r="B6" s="14" t="s">
        <v>77</v>
      </c>
      <c r="C6" s="7">
        <f>COUNTIF(单日基础信息统计表!$C$6:$C$94,B6)</f>
        <v>1</v>
      </c>
      <c r="D6" s="7">
        <f>SUMIFS(单日基础信息统计表!$J$6:$J$94,单日基础信息统计表!$C$6:$C$94,B6)</f>
        <v>0</v>
      </c>
      <c r="E6" s="7">
        <f>SUMIFS(单日基础信息统计表!$K$6:$K$94,单日基础信息统计表!$C$6:$C$94,B6)</f>
        <v>0</v>
      </c>
      <c r="F6" s="7">
        <f>SUMIFS(单日基础信息统计表!$L$6:$L$94,单日基础信息统计表!$C$6:$C$94,B6)</f>
        <v>0</v>
      </c>
      <c r="G6" s="7">
        <f>SUMIFS(单日基础信息统计表!$M$6:$M$94,单日基础信息统计表!$C$6:$C$94,B6)</f>
        <v>0</v>
      </c>
      <c r="H6" s="7">
        <f>SUMIFS(单日基础信息统计表!$N$6:$N$94,单日基础信息统计表!$C$6:$C$94,B6)</f>
        <v>0</v>
      </c>
      <c r="I6" s="7">
        <f>SUMIFS(单日基础信息统计表!$O$6:$O$94,单日基础信息统计表!$C$6:$C$94,B6)</f>
        <v>0</v>
      </c>
      <c r="J6" s="7">
        <f>SUMIFS(单日基础信息统计表!$P$6:$P$94,单日基础信息统计表!$C$6:$C$94,B6)</f>
        <v>0</v>
      </c>
      <c r="K6" s="7">
        <f>SUMIFS(单日基础信息统计表!$Q$6:$Q$94,单日基础信息统计表!$C$6:$C$94,B6)</f>
        <v>0</v>
      </c>
      <c r="L6" s="7">
        <f>SUMIFS(单日基础信息统计表!$R$6:$R$94,单日基础信息统计表!$C$6:$C$94,B6)</f>
        <v>0</v>
      </c>
      <c r="M6" s="7">
        <f>SUMIFS(单日基础信息统计表!$S$6:$S$94,单日基础信息统计表!$C$6:$C$94,B6)</f>
        <v>0</v>
      </c>
      <c r="N6" s="7">
        <f>SUMIFS(单日基础信息统计表!$T$6:$T$94,单日基础信息统计表!$C$6:$C$94,B6)</f>
        <v>0</v>
      </c>
      <c r="O6" s="7">
        <f>SUMIFS(单日基础信息统计表!$U$6:$U$94,单日基础信息统计表!$C$6:$C$94,B6)</f>
        <v>0</v>
      </c>
      <c r="P6" s="7">
        <f>SUMIFS(单日基础信息统计表!$V$6:$V$94,单日基础信息统计表!$C$6:$C$94,B6)</f>
        <v>0</v>
      </c>
      <c r="Q6" s="7">
        <f>SUMIFS(单日基础信息统计表!$W$6:$W$94,单日基础信息统计表!$C$6:$C$94,B6)</f>
        <v>0</v>
      </c>
      <c r="R6" s="7">
        <f>D6+F6+H6+J6+L6+N6+P6</f>
        <v>0</v>
      </c>
      <c r="S6" s="7">
        <f>E6+G6+I6+K6+M6+O6+Q6</f>
        <v>0</v>
      </c>
    </row>
    <row r="7" spans="1:19">
      <c r="A7" s="14">
        <v>3</v>
      </c>
      <c r="B7" s="14" t="s">
        <v>79</v>
      </c>
      <c r="C7" s="7">
        <f>COUNTIF(单日基础信息统计表!$C$6:$C$94,B7)</f>
        <v>1</v>
      </c>
      <c r="D7" s="7">
        <f>SUMIFS(单日基础信息统计表!$J$6:$J$94,单日基础信息统计表!$C$6:$C$94,B7)</f>
        <v>0</v>
      </c>
      <c r="E7" s="7">
        <f>SUMIFS(单日基础信息统计表!$K$6:$K$94,单日基础信息统计表!$C$6:$C$94,B7)</f>
        <v>0</v>
      </c>
      <c r="F7" s="7">
        <f>SUMIFS(单日基础信息统计表!$L$6:$L$94,单日基础信息统计表!$C$6:$C$94,B7)</f>
        <v>0</v>
      </c>
      <c r="G7" s="7">
        <f>SUMIFS(单日基础信息统计表!$M$6:$M$94,单日基础信息统计表!$C$6:$C$94,B7)</f>
        <v>0</v>
      </c>
      <c r="H7" s="7">
        <f>SUMIFS(单日基础信息统计表!$N$6:$N$94,单日基础信息统计表!$C$6:$C$94,B7)</f>
        <v>0</v>
      </c>
      <c r="I7" s="7">
        <f>SUMIFS(单日基础信息统计表!$O$6:$O$94,单日基础信息统计表!$C$6:$C$94,B7)</f>
        <v>0</v>
      </c>
      <c r="J7" s="7">
        <f>SUMIFS(单日基础信息统计表!$P$6:$P$94,单日基础信息统计表!$C$6:$C$94,B7)</f>
        <v>0</v>
      </c>
      <c r="K7" s="7">
        <f>SUMIFS(单日基础信息统计表!$Q$6:$Q$94,单日基础信息统计表!$C$6:$C$94,B7)</f>
        <v>0</v>
      </c>
      <c r="L7" s="7">
        <f>SUMIFS(单日基础信息统计表!$R$6:$R$94,单日基础信息统计表!$C$6:$C$94,B7)</f>
        <v>0</v>
      </c>
      <c r="M7" s="7">
        <f>SUMIFS(单日基础信息统计表!$S$6:$S$94,单日基础信息统计表!$C$6:$C$94,B7)</f>
        <v>0</v>
      </c>
      <c r="N7" s="7">
        <f>SUMIFS(单日基础信息统计表!$T$6:$T$94,单日基础信息统计表!$C$6:$C$94,B7)</f>
        <v>0</v>
      </c>
      <c r="O7" s="7">
        <f>SUMIFS(单日基础信息统计表!$U$6:$U$94,单日基础信息统计表!$C$6:$C$94,B7)</f>
        <v>0</v>
      </c>
      <c r="P7" s="7">
        <f>SUMIFS(单日基础信息统计表!$V$6:$V$94,单日基础信息统计表!$C$6:$C$94,B7)</f>
        <v>0</v>
      </c>
      <c r="Q7" s="7">
        <f>SUMIFS(单日基础信息统计表!$W$6:$W$94,单日基础信息统计表!$C$6:$C$94,B7)</f>
        <v>0</v>
      </c>
      <c r="R7" s="7">
        <f>D7+F7+H7+J7+L7+N7+P7</f>
        <v>0</v>
      </c>
      <c r="S7" s="7">
        <f>E7+G7+I7+K7+M7+O7+Q7</f>
        <v>0</v>
      </c>
    </row>
    <row r="8" spans="1:19">
      <c r="A8" s="14"/>
      <c r="B8" s="14" t="s">
        <v>100</v>
      </c>
      <c r="C8" s="7">
        <f>SUM(C5:C7)</f>
        <v>3</v>
      </c>
      <c r="D8" s="7">
        <f>SUM(D5:D7)</f>
        <v>0</v>
      </c>
      <c r="E8" s="7">
        <f t="shared" ref="C8:S8" si="0">SUM(E5:E7)</f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  <c r="O8" s="7">
        <f t="shared" si="0"/>
        <v>0</v>
      </c>
      <c r="P8" s="7">
        <f t="shared" si="0"/>
        <v>0</v>
      </c>
      <c r="Q8" s="7">
        <f t="shared" si="0"/>
        <v>0</v>
      </c>
      <c r="R8" s="7">
        <f t="shared" si="0"/>
        <v>0</v>
      </c>
      <c r="S8" s="7">
        <f t="shared" si="0"/>
        <v>0</v>
      </c>
    </row>
    <row r="10" spans="1:19">
      <c r="A10" s="10" t="s">
        <v>128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</sheetData>
  <mergeCells count="14">
    <mergeCell ref="A1:S1"/>
    <mergeCell ref="A2:S2"/>
    <mergeCell ref="D3:E3"/>
    <mergeCell ref="F3:G3"/>
    <mergeCell ref="H3:I3"/>
    <mergeCell ref="J3:K3"/>
    <mergeCell ref="L3:M3"/>
    <mergeCell ref="N3:O3"/>
    <mergeCell ref="P3:Q3"/>
    <mergeCell ref="R3:S3"/>
    <mergeCell ref="A3:A4"/>
    <mergeCell ref="B3:B4"/>
    <mergeCell ref="C3:C4"/>
    <mergeCell ref="A10:S1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I22" sqref="I22"/>
    </sheetView>
  </sheetViews>
  <sheetFormatPr defaultColWidth="9" defaultRowHeight="14.4"/>
  <cols>
    <col min="1" max="2" width="9" style="1"/>
    <col min="3" max="3" width="12.75" style="1" customWidth="1"/>
    <col min="4" max="13" width="12.6296296296296" style="1" customWidth="1"/>
    <col min="14" max="16384" width="9" style="1"/>
  </cols>
  <sheetData>
    <row r="1" ht="27" customHeight="1" spans="1:13">
      <c r="A1" s="2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1" customHeight="1" spans="1:13">
      <c r="A2" s="3" t="str">
        <f>单日基础信息统计表!A2</f>
        <v>2020.11.28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15.6" spans="1:13">
      <c r="A3" s="4" t="s">
        <v>8</v>
      </c>
      <c r="B3" s="4" t="s">
        <v>91</v>
      </c>
      <c r="C3" s="5" t="s">
        <v>92</v>
      </c>
      <c r="D3" s="4" t="s">
        <v>22</v>
      </c>
      <c r="E3" s="4"/>
      <c r="F3" s="4" t="s">
        <v>23</v>
      </c>
      <c r="G3" s="4"/>
      <c r="H3" s="4" t="s">
        <v>24</v>
      </c>
      <c r="I3" s="4"/>
      <c r="J3" s="4" t="s">
        <v>25</v>
      </c>
      <c r="K3" s="4"/>
      <c r="L3" s="4" t="s">
        <v>21</v>
      </c>
      <c r="M3" s="4"/>
    </row>
    <row r="4" ht="15.6" spans="1:13">
      <c r="A4" s="4"/>
      <c r="B4" s="4"/>
      <c r="C4" s="6"/>
      <c r="D4" s="4" t="s">
        <v>28</v>
      </c>
      <c r="E4" s="4" t="s">
        <v>29</v>
      </c>
      <c r="F4" s="4" t="s">
        <v>28</v>
      </c>
      <c r="G4" s="4" t="s">
        <v>29</v>
      </c>
      <c r="H4" s="4" t="s">
        <v>28</v>
      </c>
      <c r="I4" s="4" t="s">
        <v>29</v>
      </c>
      <c r="J4" s="4" t="s">
        <v>28</v>
      </c>
      <c r="K4" s="4" t="s">
        <v>29</v>
      </c>
      <c r="L4" s="4" t="s">
        <v>28</v>
      </c>
      <c r="M4" s="4" t="s">
        <v>29</v>
      </c>
    </row>
    <row r="5" ht="18" customHeight="1" spans="1:13">
      <c r="A5" s="7">
        <v>1</v>
      </c>
      <c r="B5" s="7" t="s">
        <v>31</v>
      </c>
      <c r="C5" s="7">
        <f>COUNTIF(单日基础信息统计表!$C$6:$C$94,B5)</f>
        <v>3</v>
      </c>
      <c r="D5" s="8">
        <f>SUMIFS(单日基础信息统计表!$Z$6:$Z$94,单日基础信息统计表!$C$6:$C$94,B5)</f>
        <v>0</v>
      </c>
      <c r="E5" s="8">
        <f>SUMIFS(单日基础信息统计表!$AA$6:$AA$94,单日基础信息统计表!$C$6:$C$94,B5)</f>
        <v>0</v>
      </c>
      <c r="F5" s="8">
        <f>SUMIFS(单日基础信息统计表!$AB$6:$AB$94,单日基础信息统计表!$C$6:$C$94,B5)</f>
        <v>1</v>
      </c>
      <c r="G5" s="8">
        <f>SUMIFS(单日基础信息统计表!$AC$6:$AC$94,单日基础信息统计表!$C$6:$C$94,B5)</f>
        <v>4</v>
      </c>
      <c r="H5" s="8">
        <f>SUMIFS(单日基础信息统计表!$AD$6:$AD$94,单日基础信息统计表!$C$6:$C$94,B5)</f>
        <v>0</v>
      </c>
      <c r="I5" s="8">
        <f>SUMIFS(单日基础信息统计表!$AE$6:$AE$94,单日基础信息统计表!$C$6:$C$94,B5)</f>
        <v>0</v>
      </c>
      <c r="J5" s="8">
        <f>SUMIFS(单日基础信息统计表!$AF$6:$AF$94,单日基础信息统计表!$C$6:$C$94,B5)</f>
        <v>110</v>
      </c>
      <c r="K5" s="8">
        <f>SUMIFS(单日基础信息统计表!$AG$6:$AG$94,单日基础信息统计表!$C$6:$C$94,B5)</f>
        <v>313.5</v>
      </c>
      <c r="L5" s="8">
        <f>D5+F5+H5+J5</f>
        <v>111</v>
      </c>
      <c r="M5" s="9">
        <f>E5+G5+I5+K5</f>
        <v>317.5</v>
      </c>
    </row>
    <row r="6" s="1" customFormat="1" ht="18" customHeight="1" spans="1:13">
      <c r="A6" s="7">
        <v>2</v>
      </c>
      <c r="B6" s="7" t="s">
        <v>40</v>
      </c>
      <c r="C6" s="7">
        <f>COUNTIF(单日基础信息统计表!$C$6:$C$94,B6)</f>
        <v>2</v>
      </c>
      <c r="D6" s="8">
        <f>SUMIFS(单日基础信息统计表!$Z$6:$Z$94,单日基础信息统计表!$C$6:$C$94,B6)</f>
        <v>0</v>
      </c>
      <c r="E6" s="8">
        <f>SUMIFS(单日基础信息统计表!$AA$6:$AA$94,单日基础信息统计表!$C$6:$C$94,B6)</f>
        <v>0</v>
      </c>
      <c r="F6" s="8">
        <f>SUMIFS(单日基础信息统计表!$AB$6:$AB$94,单日基础信息统计表!$C$6:$C$94,B6)</f>
        <v>0</v>
      </c>
      <c r="G6" s="8">
        <f>SUMIFS(单日基础信息统计表!$AC$6:$AC$94,单日基础信息统计表!$C$6:$C$94,B6)</f>
        <v>0</v>
      </c>
      <c r="H6" s="8">
        <f>SUMIFS(单日基础信息统计表!$AD$6:$AD$94,单日基础信息统计表!$C$6:$C$94,B6)</f>
        <v>0</v>
      </c>
      <c r="I6" s="8">
        <f>SUMIFS(单日基础信息统计表!$AE$6:$AE$94,单日基础信息统计表!$C$6:$C$94,B6)</f>
        <v>0</v>
      </c>
      <c r="J6" s="8">
        <f>SUMIFS(单日基础信息统计表!$AF$6:$AF$94,单日基础信息统计表!$C$6:$C$94,B6)</f>
        <v>29</v>
      </c>
      <c r="K6" s="8">
        <f>SUMIFS(单日基础信息统计表!$AG$6:$AG$94,单日基础信息统计表!$C$6:$C$94,B6)</f>
        <v>43.5</v>
      </c>
      <c r="L6" s="8">
        <f t="shared" ref="L6:L18" si="0">D6+F6+H6+J6</f>
        <v>29</v>
      </c>
      <c r="M6" s="9">
        <f t="shared" ref="M6:M18" si="1">E6+G6+I6+K6</f>
        <v>43.5</v>
      </c>
    </row>
    <row r="7" s="1" customFormat="1" ht="18" customHeight="1" spans="1:13">
      <c r="A7" s="7">
        <v>3</v>
      </c>
      <c r="B7" s="7" t="s">
        <v>69</v>
      </c>
      <c r="C7" s="7">
        <f>COUNTIF(单日基础信息统计表!$C$6:$C$94,B7)</f>
        <v>3</v>
      </c>
      <c r="D7" s="8">
        <f>SUMIFS(单日基础信息统计表!$Z$6:$Z$94,单日基础信息统计表!$C$6:$C$94,B7)</f>
        <v>0</v>
      </c>
      <c r="E7" s="8">
        <f>SUMIFS(单日基础信息统计表!$AA$6:$AA$94,单日基础信息统计表!$C$6:$C$94,B7)</f>
        <v>0</v>
      </c>
      <c r="F7" s="8">
        <f>SUMIFS(单日基础信息统计表!$AB$6:$AB$94,单日基础信息统计表!$C$6:$C$94,B7)</f>
        <v>0</v>
      </c>
      <c r="G7" s="8">
        <f>SUMIFS(单日基础信息统计表!$AC$6:$AC$94,单日基础信息统计表!$C$6:$C$94,B7)</f>
        <v>0</v>
      </c>
      <c r="H7" s="8">
        <f>SUMIFS(单日基础信息统计表!$AD$6:$AD$94,单日基础信息统计表!$C$6:$C$94,B7)</f>
        <v>0</v>
      </c>
      <c r="I7" s="8">
        <f>SUMIFS(单日基础信息统计表!$AE$6:$AE$94,单日基础信息统计表!$C$6:$C$94,B7)</f>
        <v>0</v>
      </c>
      <c r="J7" s="8">
        <f>SUMIFS(单日基础信息统计表!$AF$6:$AF$94,单日基础信息统计表!$C$6:$C$94,B7)</f>
        <v>71</v>
      </c>
      <c r="K7" s="8">
        <f>SUMIFS(单日基础信息统计表!$AG$6:$AG$94,单日基础信息统计表!$C$6:$C$94,B7)</f>
        <v>283</v>
      </c>
      <c r="L7" s="8">
        <f t="shared" si="0"/>
        <v>71</v>
      </c>
      <c r="M7" s="9">
        <f t="shared" si="1"/>
        <v>283</v>
      </c>
    </row>
    <row r="8" s="1" customFormat="1" ht="18" customHeight="1" spans="1:13">
      <c r="A8" s="7">
        <v>4</v>
      </c>
      <c r="B8" s="7" t="s">
        <v>97</v>
      </c>
      <c r="C8" s="7">
        <f>COUNTIF(单日基础信息统计表!$C$6:$C$94,B8)</f>
        <v>0</v>
      </c>
      <c r="D8" s="8">
        <f>SUMIFS(单日基础信息统计表!$Z$6:$Z$94,单日基础信息统计表!$C$6:$C$94,B8)</f>
        <v>0</v>
      </c>
      <c r="E8" s="8">
        <f>SUMIFS(单日基础信息统计表!$AA$6:$AA$94,单日基础信息统计表!$C$6:$C$94,B8)</f>
        <v>0</v>
      </c>
      <c r="F8" s="8">
        <f>SUMIFS(单日基础信息统计表!$AB$6:$AB$94,单日基础信息统计表!$C$6:$C$94,B8)</f>
        <v>0</v>
      </c>
      <c r="G8" s="8">
        <f>SUMIFS(单日基础信息统计表!$AC$6:$AC$94,单日基础信息统计表!$C$6:$C$94,B8)</f>
        <v>0</v>
      </c>
      <c r="H8" s="8">
        <f>SUMIFS(单日基础信息统计表!$AD$6:$AD$94,单日基础信息统计表!$C$6:$C$94,B8)</f>
        <v>0</v>
      </c>
      <c r="I8" s="8">
        <f>SUMIFS(单日基础信息统计表!$AE$6:$AE$94,单日基础信息统计表!$C$6:$C$94,B8)</f>
        <v>0</v>
      </c>
      <c r="J8" s="8">
        <f>SUMIFS(单日基础信息统计表!$AF$6:$AF$94,单日基础信息统计表!$C$6:$C$94,B8)</f>
        <v>0</v>
      </c>
      <c r="K8" s="8">
        <f>SUMIFS(单日基础信息统计表!$AG$6:$AG$94,单日基础信息统计表!$C$6:$C$94,B8)</f>
        <v>0</v>
      </c>
      <c r="L8" s="8">
        <f t="shared" si="0"/>
        <v>0</v>
      </c>
      <c r="M8" s="9">
        <f t="shared" si="1"/>
        <v>0</v>
      </c>
    </row>
    <row r="9" s="1" customFormat="1" ht="18" customHeight="1" spans="1:13">
      <c r="A9" s="7">
        <v>5</v>
      </c>
      <c r="B9" s="7" t="s">
        <v>46</v>
      </c>
      <c r="C9" s="7">
        <f>COUNTIF(单日基础信息统计表!$C$6:$C$94,B9)</f>
        <v>5</v>
      </c>
      <c r="D9" s="8">
        <f>SUMIFS(单日基础信息统计表!$Z$6:$Z$94,单日基础信息统计表!$C$6:$C$94,B9)</f>
        <v>0</v>
      </c>
      <c r="E9" s="8">
        <f>SUMIFS(单日基础信息统计表!$AA$6:$AA$94,单日基础信息统计表!$C$6:$C$94,B9)</f>
        <v>0</v>
      </c>
      <c r="F9" s="8">
        <f>SUMIFS(单日基础信息统计表!$AB$6:$AB$94,单日基础信息统计表!$C$6:$C$94,B9)</f>
        <v>0</v>
      </c>
      <c r="G9" s="8">
        <f>SUMIFS(单日基础信息统计表!$AC$6:$AC$94,单日基础信息统计表!$C$6:$C$94,B9)</f>
        <v>0</v>
      </c>
      <c r="H9" s="8">
        <f>SUMIFS(单日基础信息统计表!$AD$6:$AD$94,单日基础信息统计表!$C$6:$C$94,B9)</f>
        <v>0</v>
      </c>
      <c r="I9" s="8">
        <f>SUMIFS(单日基础信息统计表!$AE$6:$AE$94,单日基础信息统计表!$C$6:$C$94,B9)</f>
        <v>0</v>
      </c>
      <c r="J9" s="8">
        <f>SUMIFS(单日基础信息统计表!$AF$6:$AF$94,单日基础信息统计表!$C$6:$C$94,B9)</f>
        <v>530</v>
      </c>
      <c r="K9" s="8">
        <f>SUMIFS(单日基础信息统计表!$AG$6:$AG$94,单日基础信息统计表!$C$6:$C$94,B9)</f>
        <v>845.5</v>
      </c>
      <c r="L9" s="8">
        <f t="shared" si="0"/>
        <v>530</v>
      </c>
      <c r="M9" s="9">
        <f t="shared" si="1"/>
        <v>845.5</v>
      </c>
    </row>
    <row r="10" s="1" customFormat="1" ht="18" customHeight="1" spans="1:13">
      <c r="A10" s="7">
        <v>6</v>
      </c>
      <c r="B10" s="7" t="s">
        <v>98</v>
      </c>
      <c r="C10" s="7">
        <f>COUNTIF(单日基础信息统计表!$C$6:$C$94,B10)</f>
        <v>0</v>
      </c>
      <c r="D10" s="8">
        <f>SUMIFS(单日基础信息统计表!$Z$6:$Z$94,单日基础信息统计表!$C$6:$C$94,B10)</f>
        <v>0</v>
      </c>
      <c r="E10" s="8">
        <f>SUMIFS(单日基础信息统计表!$AA$6:$AA$94,单日基础信息统计表!$C$6:$C$94,B10)</f>
        <v>0</v>
      </c>
      <c r="F10" s="8">
        <f>SUMIFS(单日基础信息统计表!$AB$6:$AB$94,单日基础信息统计表!$C$6:$C$94,B10)</f>
        <v>0</v>
      </c>
      <c r="G10" s="8">
        <f>SUMIFS(单日基础信息统计表!$AC$6:$AC$94,单日基础信息统计表!$C$6:$C$94,B10)</f>
        <v>0</v>
      </c>
      <c r="H10" s="8">
        <f>SUMIFS(单日基础信息统计表!$AD$6:$AD$94,单日基础信息统计表!$C$6:$C$94,B10)</f>
        <v>0</v>
      </c>
      <c r="I10" s="8">
        <f>SUMIFS(单日基础信息统计表!$AE$6:$AE$94,单日基础信息统计表!$C$6:$C$94,B10)</f>
        <v>0</v>
      </c>
      <c r="J10" s="8">
        <f>SUMIFS(单日基础信息统计表!$AF$6:$AF$94,单日基础信息统计表!$C$6:$C$94,B10)</f>
        <v>0</v>
      </c>
      <c r="K10" s="8">
        <f>SUMIFS(单日基础信息统计表!$AG$6:$AG$94,单日基础信息统计表!$C$6:$C$94,B10)</f>
        <v>0</v>
      </c>
      <c r="L10" s="8">
        <f t="shared" si="0"/>
        <v>0</v>
      </c>
      <c r="M10" s="9">
        <f t="shared" si="1"/>
        <v>0</v>
      </c>
    </row>
    <row r="11" s="1" customFormat="1" ht="18" customHeight="1" spans="1:13">
      <c r="A11" s="7">
        <v>7</v>
      </c>
      <c r="B11" s="7" t="s">
        <v>42</v>
      </c>
      <c r="C11" s="7">
        <f>COUNTIF(单日基础信息统计表!$C$6:$C$94,B11)</f>
        <v>9</v>
      </c>
      <c r="D11" s="8">
        <f>SUMIFS(单日基础信息统计表!$Z$6:$Z$94,单日基础信息统计表!$C$6:$C$94,B11)</f>
        <v>2</v>
      </c>
      <c r="E11" s="8">
        <f>SUMIFS(单日基础信息统计表!$AA$6:$AA$94,单日基础信息统计表!$C$6:$C$94,B11)</f>
        <v>3</v>
      </c>
      <c r="F11" s="8">
        <f>SUMIFS(单日基础信息统计表!$AB$6:$AB$94,单日基础信息统计表!$C$6:$C$94,B11)</f>
        <v>3</v>
      </c>
      <c r="G11" s="8">
        <f>SUMIFS(单日基础信息统计表!$AC$6:$AC$94,单日基础信息统计表!$C$6:$C$94,B11)</f>
        <v>4.5</v>
      </c>
      <c r="H11" s="8">
        <f>SUMIFS(单日基础信息统计表!$AD$6:$AD$94,单日基础信息统计表!$C$6:$C$94,B11)</f>
        <v>0</v>
      </c>
      <c r="I11" s="8">
        <f>SUMIFS(单日基础信息统计表!$AE$6:$AE$94,单日基础信息统计表!$C$6:$C$94,B11)</f>
        <v>0</v>
      </c>
      <c r="J11" s="8">
        <f>SUMIFS(单日基础信息统计表!$AF$6:$AF$94,单日基础信息统计表!$C$6:$C$94,B11)</f>
        <v>583</v>
      </c>
      <c r="K11" s="8">
        <f>SUMIFS(单日基础信息统计表!$AG$6:$AG$94,单日基础信息统计表!$C$6:$C$94,B11)</f>
        <v>874.5</v>
      </c>
      <c r="L11" s="8">
        <f t="shared" si="0"/>
        <v>588</v>
      </c>
      <c r="M11" s="9">
        <f t="shared" si="1"/>
        <v>882</v>
      </c>
    </row>
    <row r="12" s="1" customFormat="1" ht="18" customHeight="1" spans="1:13">
      <c r="A12" s="7">
        <v>8</v>
      </c>
      <c r="B12" s="7" t="s">
        <v>38</v>
      </c>
      <c r="C12" s="7">
        <f>COUNTIF(单日基础信息统计表!$C$6:$C$94,B12)</f>
        <v>7</v>
      </c>
      <c r="D12" s="8">
        <f>SUMIFS(单日基础信息统计表!$Z$6:$Z$94,单日基础信息统计表!$C$6:$C$94,B12)</f>
        <v>1</v>
      </c>
      <c r="E12" s="8">
        <f>SUMIFS(单日基础信息统计表!$AA$6:$AA$94,单日基础信息统计表!$C$6:$C$94,B12)</f>
        <v>1.5</v>
      </c>
      <c r="F12" s="8">
        <f>SUMIFS(单日基础信息统计表!$AB$6:$AB$94,单日基础信息统计表!$C$6:$C$94,B12)</f>
        <v>3</v>
      </c>
      <c r="G12" s="8">
        <f>SUMIFS(单日基础信息统计表!$AC$6:$AC$94,单日基础信息统计表!$C$6:$C$94,B12)</f>
        <v>4.5</v>
      </c>
      <c r="H12" s="8">
        <f>SUMIFS(单日基础信息统计表!$AD$6:$AD$94,单日基础信息统计表!$C$6:$C$94,B12)</f>
        <v>0</v>
      </c>
      <c r="I12" s="8">
        <f>SUMIFS(单日基础信息统计表!$AE$6:$AE$94,单日基础信息统计表!$C$6:$C$94,B12)</f>
        <v>0</v>
      </c>
      <c r="J12" s="8">
        <f>SUMIFS(单日基础信息统计表!$AF$6:$AF$94,单日基础信息统计表!$C$6:$C$94,B12)</f>
        <v>564</v>
      </c>
      <c r="K12" s="8">
        <f>SUMIFS(单日基础信息统计表!$AG$6:$AG$94,单日基础信息统计表!$C$6:$C$94,B12)</f>
        <v>846</v>
      </c>
      <c r="L12" s="8">
        <f t="shared" si="0"/>
        <v>568</v>
      </c>
      <c r="M12" s="9">
        <f t="shared" si="1"/>
        <v>852</v>
      </c>
    </row>
    <row r="13" s="1" customFormat="1" ht="18" customHeight="1" spans="1:13">
      <c r="A13" s="7">
        <v>9</v>
      </c>
      <c r="B13" s="7" t="s">
        <v>99</v>
      </c>
      <c r="C13" s="7">
        <f>COUNTIF(单日基础信息统计表!$C$6:$C$94,B13)</f>
        <v>0</v>
      </c>
      <c r="D13" s="8">
        <f>SUMIFS(单日基础信息统计表!$Z$6:$Z$94,单日基础信息统计表!$C$6:$C$94,B13)</f>
        <v>0</v>
      </c>
      <c r="E13" s="8">
        <f>SUMIFS(单日基础信息统计表!$AA$6:$AA$94,单日基础信息统计表!$C$6:$C$94,B13)</f>
        <v>0</v>
      </c>
      <c r="F13" s="8">
        <f>SUMIFS(单日基础信息统计表!$AB$6:$AB$94,单日基础信息统计表!$C$6:$C$94,B13)</f>
        <v>0</v>
      </c>
      <c r="G13" s="8">
        <f>SUMIFS(单日基础信息统计表!$AC$6:$AC$94,单日基础信息统计表!$C$6:$C$94,B13)</f>
        <v>0</v>
      </c>
      <c r="H13" s="8">
        <f>SUMIFS(单日基础信息统计表!$AD$6:$AD$94,单日基础信息统计表!$C$6:$C$94,B13)</f>
        <v>0</v>
      </c>
      <c r="I13" s="8">
        <f>SUMIFS(单日基础信息统计表!$AE$6:$AE$94,单日基础信息统计表!$C$6:$C$94,B13)</f>
        <v>0</v>
      </c>
      <c r="J13" s="8">
        <f>SUMIFS(单日基础信息统计表!$AF$6:$AF$94,单日基础信息统计表!$C$6:$C$94,B13)</f>
        <v>0</v>
      </c>
      <c r="K13" s="8">
        <f>SUMIFS(单日基础信息统计表!$AG$6:$AG$94,单日基础信息统计表!$C$6:$C$94,B13)</f>
        <v>0</v>
      </c>
      <c r="L13" s="8">
        <f t="shared" si="0"/>
        <v>0</v>
      </c>
      <c r="M13" s="9">
        <f t="shared" si="1"/>
        <v>0</v>
      </c>
    </row>
    <row r="14" s="1" customFormat="1" ht="18" customHeight="1" spans="1:13">
      <c r="A14" s="7">
        <v>10</v>
      </c>
      <c r="B14" s="7" t="s">
        <v>71</v>
      </c>
      <c r="C14" s="7">
        <f>COUNTIF(单日基础信息统计表!$C$6:$C$94,B14)</f>
        <v>2</v>
      </c>
      <c r="D14" s="8">
        <f>SUMIFS(单日基础信息统计表!$Z$6:$Z$94,单日基础信息统计表!$C$6:$C$94,B14)</f>
        <v>0</v>
      </c>
      <c r="E14" s="8">
        <f>SUMIFS(单日基础信息统计表!$AA$6:$AA$94,单日基础信息统计表!$C$6:$C$94,B14)</f>
        <v>0</v>
      </c>
      <c r="F14" s="8">
        <f>SUMIFS(单日基础信息统计表!$AB$6:$AB$94,单日基础信息统计表!$C$6:$C$94,B14)</f>
        <v>0</v>
      </c>
      <c r="G14" s="8">
        <f>SUMIFS(单日基础信息统计表!$AC$6:$AC$94,单日基础信息统计表!$C$6:$C$94,B14)</f>
        <v>0</v>
      </c>
      <c r="H14" s="8">
        <f>SUMIFS(单日基础信息统计表!$AD$6:$AD$94,单日基础信息统计表!$C$6:$C$94,B14)</f>
        <v>0</v>
      </c>
      <c r="I14" s="8">
        <f>SUMIFS(单日基础信息统计表!$AE$6:$AE$94,单日基础信息统计表!$C$6:$C$94,B14)</f>
        <v>0</v>
      </c>
      <c r="J14" s="8">
        <f>SUMIFS(单日基础信息统计表!$AF$6:$AF$94,单日基础信息统计表!$C$6:$C$94,B14)</f>
        <v>30</v>
      </c>
      <c r="K14" s="8">
        <f>SUMIFS(单日基础信息统计表!$AG$6:$AG$94,单日基础信息统计表!$C$6:$C$94,B14)</f>
        <v>194</v>
      </c>
      <c r="L14" s="8">
        <f t="shared" si="0"/>
        <v>30</v>
      </c>
      <c r="M14" s="9">
        <f t="shared" si="1"/>
        <v>194</v>
      </c>
    </row>
    <row r="15" s="1" customFormat="1" ht="18" customHeight="1" spans="1:13">
      <c r="A15" s="7">
        <v>11</v>
      </c>
      <c r="B15" s="7" t="s">
        <v>75</v>
      </c>
      <c r="C15" s="7">
        <f>COUNTIF(单日基础信息统计表!$C$6:$C$94,B15)</f>
        <v>1</v>
      </c>
      <c r="D15" s="8">
        <f>SUMIFS(单日基础信息统计表!$Z$6:$Z$94,单日基础信息统计表!$C$6:$C$94,B15)</f>
        <v>0</v>
      </c>
      <c r="E15" s="8">
        <f>SUMIFS(单日基础信息统计表!$AA$6:$AA$94,单日基础信息统计表!$C$6:$C$94,B15)</f>
        <v>0</v>
      </c>
      <c r="F15" s="8">
        <f>SUMIFS(单日基础信息统计表!$AB$6:$AB$94,单日基础信息统计表!$C$6:$C$94,B15)</f>
        <v>0</v>
      </c>
      <c r="G15" s="8">
        <f>SUMIFS(单日基础信息统计表!$AC$6:$AC$94,单日基础信息统计表!$C$6:$C$94,B15)</f>
        <v>0</v>
      </c>
      <c r="H15" s="8">
        <f>SUMIFS(单日基础信息统计表!$AD$6:$AD$94,单日基础信息统计表!$C$6:$C$94,B15)</f>
        <v>0</v>
      </c>
      <c r="I15" s="8">
        <f>SUMIFS(单日基础信息统计表!$AE$6:$AE$94,单日基础信息统计表!$C$6:$C$94,B15)</f>
        <v>0</v>
      </c>
      <c r="J15" s="8">
        <f>SUMIFS(单日基础信息统计表!$AF$6:$AF$94,单日基础信息统计表!$C$6:$C$94,B15)</f>
        <v>23</v>
      </c>
      <c r="K15" s="8">
        <f>SUMIFS(单日基础信息统计表!$AG$6:$AG$94,单日基础信息统计表!$C$6:$C$94,B15)</f>
        <v>63</v>
      </c>
      <c r="L15" s="8">
        <f t="shared" si="0"/>
        <v>23</v>
      </c>
      <c r="M15" s="9">
        <f t="shared" si="1"/>
        <v>63</v>
      </c>
    </row>
    <row r="16" spans="1:13">
      <c r="A16" s="7"/>
      <c r="B16" s="7" t="s">
        <v>100</v>
      </c>
      <c r="C16" s="7">
        <f t="shared" ref="C16:O16" si="2">SUM(C5:C15)</f>
        <v>32</v>
      </c>
      <c r="D16" s="8">
        <f t="shared" si="2"/>
        <v>3</v>
      </c>
      <c r="E16" s="9">
        <f t="shared" si="2"/>
        <v>4.5</v>
      </c>
      <c r="F16" s="8">
        <f t="shared" si="2"/>
        <v>7</v>
      </c>
      <c r="G16" s="9">
        <f t="shared" si="2"/>
        <v>13</v>
      </c>
      <c r="H16" s="8">
        <f t="shared" si="2"/>
        <v>0</v>
      </c>
      <c r="I16" s="9">
        <f t="shared" si="2"/>
        <v>0</v>
      </c>
      <c r="J16" s="8">
        <f t="shared" si="2"/>
        <v>1940</v>
      </c>
      <c r="K16" s="9">
        <f t="shared" si="2"/>
        <v>3463</v>
      </c>
      <c r="L16" s="8">
        <f t="shared" si="2"/>
        <v>1950</v>
      </c>
      <c r="M16" s="9">
        <f t="shared" si="2"/>
        <v>3480.5</v>
      </c>
    </row>
    <row r="18" spans="1:13">
      <c r="A18" s="10" t="s">
        <v>122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</sheetData>
  <mergeCells count="11">
    <mergeCell ref="A1:M1"/>
    <mergeCell ref="A2:M2"/>
    <mergeCell ref="D3:E3"/>
    <mergeCell ref="F3:G3"/>
    <mergeCell ref="H3:I3"/>
    <mergeCell ref="J3:K3"/>
    <mergeCell ref="L3:M3"/>
    <mergeCell ref="A3:A4"/>
    <mergeCell ref="B3:B4"/>
    <mergeCell ref="C3:C4"/>
    <mergeCell ref="A18:M19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K19" sqref="K19"/>
    </sheetView>
  </sheetViews>
  <sheetFormatPr defaultColWidth="9" defaultRowHeight="14.4" outlineLevelRow="7"/>
  <cols>
    <col min="1" max="2" width="9" style="1"/>
    <col min="3" max="3" width="12.75" style="1" customWidth="1"/>
    <col min="4" max="13" width="12.6296296296296" style="1" customWidth="1"/>
    <col min="14" max="16384" width="9" style="1"/>
  </cols>
  <sheetData>
    <row r="1" ht="27" customHeight="1" spans="1:13">
      <c r="A1" s="2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1" customHeight="1" spans="1:13">
      <c r="A2" s="3" t="str">
        <f>单日基础信息统计表!A2</f>
        <v>2020.11.28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15.6" spans="1:13">
      <c r="A3" s="4" t="s">
        <v>8</v>
      </c>
      <c r="B3" s="4" t="s">
        <v>91</v>
      </c>
      <c r="C3" s="5" t="s">
        <v>92</v>
      </c>
      <c r="D3" s="4" t="s">
        <v>22</v>
      </c>
      <c r="E3" s="4"/>
      <c r="F3" s="4" t="s">
        <v>23</v>
      </c>
      <c r="G3" s="4"/>
      <c r="H3" s="4" t="s">
        <v>24</v>
      </c>
      <c r="I3" s="4"/>
      <c r="J3" s="4" t="s">
        <v>25</v>
      </c>
      <c r="K3" s="4"/>
      <c r="L3" s="4" t="s">
        <v>21</v>
      </c>
      <c r="M3" s="4"/>
    </row>
    <row r="4" ht="15.6" spans="1:13">
      <c r="A4" s="4"/>
      <c r="B4" s="4"/>
      <c r="C4" s="6"/>
      <c r="D4" s="4" t="s">
        <v>28</v>
      </c>
      <c r="E4" s="4" t="s">
        <v>29</v>
      </c>
      <c r="F4" s="4" t="s">
        <v>28</v>
      </c>
      <c r="G4" s="4" t="s">
        <v>29</v>
      </c>
      <c r="H4" s="4" t="s">
        <v>28</v>
      </c>
      <c r="I4" s="4" t="s">
        <v>29</v>
      </c>
      <c r="J4" s="4" t="s">
        <v>28</v>
      </c>
      <c r="K4" s="4" t="s">
        <v>29</v>
      </c>
      <c r="L4" s="4" t="s">
        <v>28</v>
      </c>
      <c r="M4" s="4" t="s">
        <v>29</v>
      </c>
    </row>
    <row r="5" s="1" customFormat="1" ht="18" customHeight="1" spans="1:13">
      <c r="A5" s="7">
        <v>12</v>
      </c>
      <c r="B5" s="7" t="s">
        <v>61</v>
      </c>
      <c r="C5" s="7">
        <f>COUNTIF(单日基础信息统计表!$C$6:$C$94,B5)</f>
        <v>1</v>
      </c>
      <c r="D5" s="8">
        <f>SUMIFS(单日基础信息统计表!$Z$6:$Z$94,单日基础信息统计表!$C$6:$C$94,B5)</f>
        <v>0</v>
      </c>
      <c r="E5" s="8">
        <f>SUMIFS(单日基础信息统计表!$AA$6:$AA$94,单日基础信息统计表!$C$6:$C$94,B5)</f>
        <v>0</v>
      </c>
      <c r="F5" s="8">
        <f>SUMIFS(单日基础信息统计表!$AB$6:$AB$94,单日基础信息统计表!$C$6:$C$94,B5)</f>
        <v>0</v>
      </c>
      <c r="G5" s="8">
        <f>SUMIFS(单日基础信息统计表!$AC$6:$AC$94,单日基础信息统计表!$C$6:$C$94,B5)</f>
        <v>0</v>
      </c>
      <c r="H5" s="8">
        <f>SUMIFS(单日基础信息统计表!$AD$6:$AD$94,单日基础信息统计表!$C$6:$C$94,B5)</f>
        <v>0</v>
      </c>
      <c r="I5" s="8">
        <f>SUMIFS(单日基础信息统计表!$AE$6:$AE$94,单日基础信息统计表!$C$6:$C$94,B5)</f>
        <v>0</v>
      </c>
      <c r="J5" s="8">
        <f>SUMIFS(单日基础信息统计表!$AF$6:$AF$94,单日基础信息统计表!$C$6:$C$94,B5)</f>
        <v>18</v>
      </c>
      <c r="K5" s="8">
        <f>SUMIFS(单日基础信息统计表!$AG$6:$AG$94,单日基础信息统计表!$C$6:$C$94,B5)</f>
        <v>115.5</v>
      </c>
      <c r="L5" s="8">
        <f>D5+F5+H5+J5</f>
        <v>18</v>
      </c>
      <c r="M5" s="9">
        <f>E5+G5+I5+K5</f>
        <v>115.5</v>
      </c>
    </row>
    <row r="6" s="1" customFormat="1" ht="18" customHeight="1" spans="1:13">
      <c r="A6" s="7">
        <v>13</v>
      </c>
      <c r="B6" s="7" t="s">
        <v>77</v>
      </c>
      <c r="C6" s="7">
        <f>COUNTIF(单日基础信息统计表!$C$6:$C$94,B6)</f>
        <v>1</v>
      </c>
      <c r="D6" s="8">
        <f>SUMIFS(单日基础信息统计表!$Z$6:$Z$94,单日基础信息统计表!$C$6:$C$94,B6)</f>
        <v>0</v>
      </c>
      <c r="E6" s="8">
        <f>SUMIFS(单日基础信息统计表!$AA$6:$AA$94,单日基础信息统计表!$C$6:$C$94,B6)</f>
        <v>0</v>
      </c>
      <c r="F6" s="8">
        <f>SUMIFS(单日基础信息统计表!$AB$6:$AB$94,单日基础信息统计表!$C$6:$C$94,B6)</f>
        <v>0</v>
      </c>
      <c r="G6" s="8">
        <f>SUMIFS(单日基础信息统计表!$AC$6:$AC$94,单日基础信息统计表!$C$6:$C$94,B6)</f>
        <v>0</v>
      </c>
      <c r="H6" s="8">
        <f>SUMIFS(单日基础信息统计表!$AD$6:$AD$94,单日基础信息统计表!$C$6:$C$94,B6)</f>
        <v>0</v>
      </c>
      <c r="I6" s="8">
        <f>SUMIFS(单日基础信息统计表!$AE$6:$AE$94,单日基础信息统计表!$C$6:$C$94,B6)</f>
        <v>0</v>
      </c>
      <c r="J6" s="8">
        <f>SUMIFS(单日基础信息统计表!$AF$6:$AF$94,单日基础信息统计表!$C$6:$C$94,B6)</f>
        <v>3</v>
      </c>
      <c r="K6" s="8">
        <f>SUMIFS(单日基础信息统计表!$AG$6:$AG$94,单日基础信息统计表!$C$6:$C$94,B6)</f>
        <v>48</v>
      </c>
      <c r="L6" s="8">
        <f>D6+F6+H6+J6</f>
        <v>3</v>
      </c>
      <c r="M6" s="9">
        <f>E6+G6+I6+K6</f>
        <v>48</v>
      </c>
    </row>
    <row r="7" s="1" customFormat="1" ht="18" customHeight="1" spans="1:13">
      <c r="A7" s="7">
        <v>14</v>
      </c>
      <c r="B7" s="7" t="s">
        <v>79</v>
      </c>
      <c r="C7" s="7">
        <f>COUNTIF(单日基础信息统计表!$C$6:$C$94,B7)</f>
        <v>1</v>
      </c>
      <c r="D7" s="8">
        <f>SUMIFS(单日基础信息统计表!$Z$6:$Z$94,单日基础信息统计表!$C$6:$C$94,B7)</f>
        <v>0</v>
      </c>
      <c r="E7" s="8">
        <f>SUMIFS(单日基础信息统计表!$AA$6:$AA$94,单日基础信息统计表!$C$6:$C$94,B7)</f>
        <v>0</v>
      </c>
      <c r="F7" s="8">
        <f>SUMIFS(单日基础信息统计表!$AB$6:$AB$94,单日基础信息统计表!$C$6:$C$94,B7)</f>
        <v>0</v>
      </c>
      <c r="G7" s="8">
        <f>SUMIFS(单日基础信息统计表!$AC$6:$AC$94,单日基础信息统计表!$C$6:$C$94,B7)</f>
        <v>0</v>
      </c>
      <c r="H7" s="8">
        <f>SUMIFS(单日基础信息统计表!$AD$6:$AD$94,单日基础信息统计表!$C$6:$C$94,B7)</f>
        <v>0</v>
      </c>
      <c r="I7" s="8">
        <f>SUMIFS(单日基础信息统计表!$AE$6:$AE$94,单日基础信息统计表!$C$6:$C$94,B7)</f>
        <v>0</v>
      </c>
      <c r="J7" s="8">
        <f>SUMIFS(单日基础信息统计表!$AF$6:$AF$94,单日基础信息统计表!$C$6:$C$94,B7)</f>
        <v>0</v>
      </c>
      <c r="K7" s="8">
        <f>SUMIFS(单日基础信息统计表!$AG$6:$AG$94,单日基础信息统计表!$C$6:$C$94,B7)</f>
        <v>0</v>
      </c>
      <c r="L7" s="8">
        <f>D7+F7+H7+J7</f>
        <v>0</v>
      </c>
      <c r="M7" s="9">
        <f>E7+G7+I7+K7</f>
        <v>0</v>
      </c>
    </row>
    <row r="8" spans="1:13">
      <c r="A8" s="7"/>
      <c r="B8" s="7" t="s">
        <v>100</v>
      </c>
      <c r="C8" s="7">
        <f t="shared" ref="C8:M8" si="0">SUM(C5:C7)</f>
        <v>3</v>
      </c>
      <c r="D8" s="8">
        <f t="shared" si="0"/>
        <v>0</v>
      </c>
      <c r="E8" s="9">
        <f t="shared" si="0"/>
        <v>0</v>
      </c>
      <c r="F8" s="8">
        <f t="shared" si="0"/>
        <v>0</v>
      </c>
      <c r="G8" s="9">
        <f t="shared" si="0"/>
        <v>0</v>
      </c>
      <c r="H8" s="8">
        <f t="shared" si="0"/>
        <v>0</v>
      </c>
      <c r="I8" s="9">
        <f t="shared" si="0"/>
        <v>0</v>
      </c>
      <c r="J8" s="8">
        <f t="shared" si="0"/>
        <v>21</v>
      </c>
      <c r="K8" s="9">
        <f t="shared" si="0"/>
        <v>163.5</v>
      </c>
      <c r="L8" s="8">
        <f t="shared" si="0"/>
        <v>21</v>
      </c>
      <c r="M8" s="9">
        <f t="shared" si="0"/>
        <v>163.5</v>
      </c>
    </row>
  </sheetData>
  <mergeCells count="10">
    <mergeCell ref="A1:M1"/>
    <mergeCell ref="A2:M2"/>
    <mergeCell ref="D3:E3"/>
    <mergeCell ref="F3:G3"/>
    <mergeCell ref="H3:I3"/>
    <mergeCell ref="J3:K3"/>
    <mergeCell ref="L3:M3"/>
    <mergeCell ref="A3:A4"/>
    <mergeCell ref="B3:B4"/>
    <mergeCell ref="C3:C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单日基础信息统计表</vt:lpstr>
      <vt:lpstr>单日线路汇总表</vt:lpstr>
      <vt:lpstr>单日报表享有政策内</vt:lpstr>
      <vt:lpstr>单日报表模板表政策外</vt:lpstr>
      <vt:lpstr>单日报表实体卡享有政策内</vt:lpstr>
      <vt:lpstr>单日报表实体卡政策外</vt:lpstr>
      <vt:lpstr>单日报表银联+天交通二维码享有政策内</vt:lpstr>
      <vt:lpstr>单日报表银联+天交通二维码享有政策外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2020-12-19T07:10:00Z</dcterms:created>
  <dcterms:modified xsi:type="dcterms:W3CDTF">2021-01-03T08:57:52Z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eadingLayout">
    <vt:bool>true</vt:bool>
  </property>
</Properties>
</file>