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debugging\results\"/>
    </mc:Choice>
  </mc:AlternateContent>
  <xr:revisionPtr revIDLastSave="0" documentId="13_ncr:1_{D0F82089-5E0A-494A-986E-C4D0D2154621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EG" sheetId="1" r:id="rId1"/>
    <sheet name="ET" sheetId="2" r:id="rId2"/>
    <sheet name="SD" sheetId="3" r:id="rId3"/>
    <sheet name="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E2" i="4"/>
  <c r="E6" i="4"/>
  <c r="E5" i="4"/>
  <c r="E4" i="4"/>
  <c r="E3" i="4"/>
  <c r="D6" i="4"/>
  <c r="C6" i="4"/>
  <c r="B6" i="4"/>
  <c r="C3" i="4"/>
  <c r="C4" i="4"/>
  <c r="C5" i="4"/>
  <c r="C2" i="4"/>
  <c r="E5" i="3"/>
  <c r="F5" i="3" s="1"/>
  <c r="D6" i="3"/>
  <c r="C3" i="3"/>
  <c r="E3" i="3" s="1"/>
  <c r="F3" i="3" s="1"/>
  <c r="C4" i="3"/>
  <c r="E4" i="3" s="1"/>
  <c r="F4" i="3" s="1"/>
  <c r="C5" i="3"/>
  <c r="C2" i="3"/>
  <c r="E2" i="3" s="1"/>
  <c r="F2" i="3" s="1"/>
  <c r="B6" i="3"/>
  <c r="D10" i="2"/>
  <c r="F3" i="2"/>
  <c r="F4" i="2"/>
  <c r="F5" i="2"/>
  <c r="F6" i="2"/>
  <c r="F7" i="2"/>
  <c r="F8" i="2"/>
  <c r="F9" i="2"/>
  <c r="E3" i="2"/>
  <c r="E4" i="2"/>
  <c r="E5" i="2"/>
  <c r="E6" i="2"/>
  <c r="E7" i="2"/>
  <c r="E8" i="2"/>
  <c r="E9" i="2"/>
  <c r="E2" i="2"/>
  <c r="F2" i="2"/>
  <c r="C10" i="2"/>
  <c r="C3" i="2"/>
  <c r="C4" i="2"/>
  <c r="C5" i="2"/>
  <c r="C6" i="2"/>
  <c r="C7" i="2"/>
  <c r="C8" i="2"/>
  <c r="C9" i="2"/>
  <c r="C2" i="2"/>
  <c r="B10" i="2"/>
  <c r="E6" i="1"/>
  <c r="F6" i="1" s="1"/>
  <c r="C3" i="1"/>
  <c r="E3" i="1" s="1"/>
  <c r="F3" i="1" s="1"/>
  <c r="C4" i="1"/>
  <c r="E4" i="1" s="1"/>
  <c r="F4" i="1" s="1"/>
  <c r="C5" i="1"/>
  <c r="E5" i="1" s="1"/>
  <c r="F5" i="1" s="1"/>
  <c r="C6" i="1"/>
  <c r="C7" i="1"/>
  <c r="E7" i="1" s="1"/>
  <c r="F7" i="1" s="1"/>
  <c r="C2" i="1"/>
  <c r="E2" i="1" s="1"/>
  <c r="F2" i="1" s="1"/>
  <c r="B8" i="1"/>
  <c r="F5" i="4"/>
  <c r="F4" i="4"/>
  <c r="F3" i="4"/>
  <c r="D8" i="1"/>
  <c r="F6" i="4" l="1"/>
  <c r="C6" i="3"/>
  <c r="E6" i="3" s="1"/>
  <c r="F6" i="3" s="1"/>
  <c r="E10" i="2"/>
  <c r="F10" i="2" s="1"/>
  <c r="C8" i="1"/>
  <c r="E8" i="1" s="1"/>
  <c r="F8" i="1" s="1"/>
</calcChain>
</file>

<file path=xl/sharedStrings.xml><?xml version="1.0" encoding="utf-8"?>
<sst xmlns="http://schemas.openxmlformats.org/spreadsheetml/2006/main" count="54" uniqueCount="18">
  <si>
    <t>Oil</t>
  </si>
  <si>
    <t>Gas</t>
  </si>
  <si>
    <t>Hydro</t>
  </si>
  <si>
    <t>Solar PV</t>
  </si>
  <si>
    <t>Wind</t>
  </si>
  <si>
    <t>Biomass</t>
  </si>
  <si>
    <t>power_trade</t>
  </si>
  <si>
    <t>Geothermal</t>
  </si>
  <si>
    <t>tot</t>
  </si>
  <si>
    <t xml:space="preserve">1PJ = </t>
  </si>
  <si>
    <t>GWh</t>
  </si>
  <si>
    <t>Difference (GWh)</t>
  </si>
  <si>
    <t>Actual data (2020) (GWh)</t>
  </si>
  <si>
    <t>Modelled (GWh)</t>
  </si>
  <si>
    <t>Difference (PJ)</t>
  </si>
  <si>
    <t>Modeled (PJ)</t>
  </si>
  <si>
    <t>Tot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</si>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</sst>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D13" sqref="D13"/>
    </sheetView>
  </sheetViews>
  <sheetFormatPr defaultRowHeight="15" x14ac:dyDescent="0.25"/>
  <cols>
    <col min="1" max="1" width="12.42578125" bestFit="1" customWidth="1"/>
    <col min="2" max="2" width="12.42578125" customWidth="1"/>
    <col min="3" max="3" width="16.28515625" bestFit="1" customWidth="1"/>
    <col min="4" max="4" width="23.5703125" bestFit="1" customWidth="1"/>
    <col min="5" max="5" width="17" bestFit="1" customWidth="1"/>
    <col min="6" max="6" width="14.28515625" bestFit="1" customWidth="1"/>
  </cols>
  <sheetData>
    <row r="1" spans="1:6" x14ac:dyDescent="0.25">
      <c r="A1" s="4"/>
      <c r="B1" s="1" t="s">
        <v>15</v>
      </c>
      <c r="C1" s="1" t="s">
        <v>13</v>
      </c>
      <c r="D1" s="1" t="s">
        <v>12</v>
      </c>
      <c r="E1" s="1" t="s">
        <v>11</v>
      </c>
      <c r="F1" s="1" t="s">
        <v>14</v>
      </c>
    </row>
    <row r="2" spans="1:6" x14ac:dyDescent="0.25">
      <c r="A2" s="1" t="s">
        <v>0</v>
      </c>
      <c r="B2" s="5">
        <v>7.57</v>
      </c>
      <c r="C2" s="3">
        <f>B2*$C$11</f>
        <v>2102.7188999999998</v>
      </c>
      <c r="D2" s="3">
        <v>7147</v>
      </c>
      <c r="E2" s="3">
        <f>C2-D2</f>
        <v>-5044.2811000000002</v>
      </c>
      <c r="F2">
        <f>E2/$C$11</f>
        <v>-18.159920437772261</v>
      </c>
    </row>
    <row r="3" spans="1:6" x14ac:dyDescent="0.25">
      <c r="A3" s="1" t="s">
        <v>1</v>
      </c>
      <c r="B3" s="5">
        <v>509.01</v>
      </c>
      <c r="C3" s="3">
        <f>B3*$C$11</f>
        <v>141387.7077</v>
      </c>
      <c r="D3" s="3">
        <v>160984</v>
      </c>
      <c r="E3" s="3">
        <f t="shared" ref="E3:E7" si="0">C3-D3</f>
        <v>-19596.292300000001</v>
      </c>
      <c r="F3">
        <f>E3/$C$11</f>
        <v>-70.548627641573972</v>
      </c>
    </row>
    <row r="4" spans="1:6" x14ac:dyDescent="0.25">
      <c r="A4" s="1" t="s">
        <v>2</v>
      </c>
      <c r="B4" s="5">
        <v>67.09</v>
      </c>
      <c r="C4" s="3">
        <f>B4*$C$11</f>
        <v>18635.5893</v>
      </c>
      <c r="D4" s="3">
        <v>15038</v>
      </c>
      <c r="E4" s="3">
        <f t="shared" si="0"/>
        <v>3597.5892999999996</v>
      </c>
      <c r="F4">
        <f>E4/$C$11</f>
        <v>12.951684127155559</v>
      </c>
    </row>
    <row r="5" spans="1:6" x14ac:dyDescent="0.25">
      <c r="A5" s="1" t="s">
        <v>3</v>
      </c>
      <c r="B5" s="5">
        <v>0.6</v>
      </c>
      <c r="C5" s="3">
        <f>B5*$C$11</f>
        <v>166.66199999999998</v>
      </c>
      <c r="D5" s="3">
        <v>4506</v>
      </c>
      <c r="E5" s="3">
        <f t="shared" si="0"/>
        <v>-4339.3379999999997</v>
      </c>
      <c r="F5">
        <f>E5/$C$11</f>
        <v>-15.622054217518091</v>
      </c>
    </row>
    <row r="6" spans="1:6" x14ac:dyDescent="0.25">
      <c r="A6" s="1" t="s">
        <v>4</v>
      </c>
      <c r="B6" s="5">
        <v>16.690000000000001</v>
      </c>
      <c r="C6" s="3">
        <f>B6*$C$11</f>
        <v>4635.9813000000004</v>
      </c>
      <c r="D6" s="3">
        <v>4233</v>
      </c>
      <c r="E6" s="3">
        <f t="shared" si="0"/>
        <v>402.98130000000037</v>
      </c>
      <c r="F6">
        <f>E6/$C$11</f>
        <v>1.4507733016524478</v>
      </c>
    </row>
    <row r="7" spans="1:6" x14ac:dyDescent="0.25">
      <c r="A7" s="1" t="s">
        <v>5</v>
      </c>
      <c r="B7" s="5">
        <v>15.92</v>
      </c>
      <c r="C7" s="3">
        <f>B7*$C$11</f>
        <v>4422.0983999999999</v>
      </c>
      <c r="D7" s="3">
        <v>0</v>
      </c>
      <c r="E7" s="3">
        <f t="shared" si="0"/>
        <v>4422.0983999999999</v>
      </c>
      <c r="F7">
        <f>E7/$C$11</f>
        <v>15.92</v>
      </c>
    </row>
    <row r="8" spans="1:6" x14ac:dyDescent="0.25">
      <c r="A8" s="1" t="s">
        <v>8</v>
      </c>
      <c r="B8" s="5">
        <f>SUM(B2:B7)</f>
        <v>616.88000000000011</v>
      </c>
      <c r="C8" s="3">
        <f>SUM(C2:C7)</f>
        <v>171350.75760000001</v>
      </c>
      <c r="D8" s="3">
        <f>SUM(D2:D7)</f>
        <v>191908</v>
      </c>
      <c r="E8" s="3">
        <f>C8-D8</f>
        <v>-20557.242399999988</v>
      </c>
      <c r="F8">
        <f>E8/$C$11</f>
        <v>-74.008144868056263</v>
      </c>
    </row>
    <row r="11" spans="1:6" x14ac:dyDescent="0.25">
      <c r="B11" t="s">
        <v>9</v>
      </c>
      <c r="C11">
        <v>277.77</v>
      </c>
      <c r="D11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C11" sqref="C11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16.28515625" bestFit="1" customWidth="1"/>
    <col min="4" max="4" width="23.5703125" bestFit="1" customWidth="1"/>
    <col min="5" max="5" width="17" bestFit="1" customWidth="1"/>
    <col min="6" max="6" width="14.28515625" bestFit="1" customWidth="1"/>
  </cols>
  <sheetData>
    <row r="1" spans="1:6" x14ac:dyDescent="0.25">
      <c r="A1" s="4"/>
      <c r="B1" s="1" t="s">
        <v>15</v>
      </c>
      <c r="C1" s="1" t="s">
        <v>13</v>
      </c>
      <c r="D1" s="1" t="s">
        <v>12</v>
      </c>
      <c r="E1" s="1" t="s">
        <v>11</v>
      </c>
      <c r="F1" s="1" t="s">
        <v>14</v>
      </c>
    </row>
    <row r="2" spans="1:6" x14ac:dyDescent="0.25">
      <c r="A2" s="1" t="s">
        <v>0</v>
      </c>
      <c r="B2">
        <v>0.81</v>
      </c>
      <c r="C2">
        <f>B2*$C$12</f>
        <v>224.99369999999999</v>
      </c>
      <c r="D2">
        <v>5</v>
      </c>
      <c r="E2">
        <f>C2-D2</f>
        <v>219.99369999999999</v>
      </c>
      <c r="F2">
        <f>E2/$C$12</f>
        <v>0.79199949598588759</v>
      </c>
    </row>
    <row r="3" spans="1:6" x14ac:dyDescent="0.25">
      <c r="A3" s="1" t="s">
        <v>1</v>
      </c>
      <c r="B3">
        <v>64.91</v>
      </c>
      <c r="C3">
        <f t="shared" ref="C3:C9" si="0">B3*$C$12</f>
        <v>18030.050699999996</v>
      </c>
      <c r="D3">
        <v>0</v>
      </c>
      <c r="E3">
        <f t="shared" ref="E3:E9" si="1">C3-D3</f>
        <v>18030.050699999996</v>
      </c>
      <c r="F3">
        <f t="shared" ref="F3:F9" si="2">E3/$C$12</f>
        <v>64.91</v>
      </c>
    </row>
    <row r="4" spans="1:6" x14ac:dyDescent="0.25">
      <c r="A4" s="1" t="s">
        <v>2</v>
      </c>
      <c r="B4">
        <v>59.94</v>
      </c>
      <c r="C4">
        <f t="shared" si="0"/>
        <v>16649.533799999997</v>
      </c>
      <c r="D4">
        <v>14850</v>
      </c>
      <c r="E4">
        <f t="shared" si="1"/>
        <v>1799.5337999999974</v>
      </c>
      <c r="F4">
        <f t="shared" si="2"/>
        <v>6.4785030780861774</v>
      </c>
    </row>
    <row r="5" spans="1:6" x14ac:dyDescent="0.25">
      <c r="A5" s="1" t="s">
        <v>3</v>
      </c>
      <c r="B5">
        <v>0.09</v>
      </c>
      <c r="C5">
        <f t="shared" si="0"/>
        <v>24.999299999999998</v>
      </c>
      <c r="D5">
        <v>32</v>
      </c>
      <c r="E5">
        <f t="shared" si="1"/>
        <v>-7.0007000000000019</v>
      </c>
      <c r="F5">
        <f t="shared" si="2"/>
        <v>-2.5203225690319339E-2</v>
      </c>
    </row>
    <row r="6" spans="1:6" x14ac:dyDescent="0.25">
      <c r="A6" s="1" t="s">
        <v>4</v>
      </c>
      <c r="B6">
        <v>3.33</v>
      </c>
      <c r="C6">
        <f t="shared" si="0"/>
        <v>924.97409999999991</v>
      </c>
      <c r="D6">
        <v>608</v>
      </c>
      <c r="E6">
        <f t="shared" si="1"/>
        <v>316.97409999999991</v>
      </c>
      <c r="F6">
        <f t="shared" si="2"/>
        <v>1.1411387118839325</v>
      </c>
    </row>
    <row r="7" spans="1:6" x14ac:dyDescent="0.25">
      <c r="A7" s="1" t="s">
        <v>5</v>
      </c>
      <c r="B7">
        <v>2.82</v>
      </c>
      <c r="C7">
        <f t="shared" si="0"/>
        <v>783.31139999999994</v>
      </c>
      <c r="D7">
        <v>0</v>
      </c>
      <c r="E7">
        <f t="shared" si="1"/>
        <v>783.31139999999994</v>
      </c>
      <c r="F7">
        <f t="shared" si="2"/>
        <v>2.82</v>
      </c>
    </row>
    <row r="8" spans="1:6" x14ac:dyDescent="0.25">
      <c r="A8" s="1" t="s">
        <v>7</v>
      </c>
      <c r="B8">
        <v>3.43</v>
      </c>
      <c r="C8">
        <f t="shared" si="0"/>
        <v>952.75109999999995</v>
      </c>
      <c r="D8">
        <v>0</v>
      </c>
      <c r="E8">
        <f t="shared" si="1"/>
        <v>952.75109999999995</v>
      </c>
      <c r="F8">
        <f t="shared" si="2"/>
        <v>3.43</v>
      </c>
    </row>
    <row r="9" spans="1:6" x14ac:dyDescent="0.25">
      <c r="A9" s="1" t="s">
        <v>6</v>
      </c>
      <c r="B9">
        <v>5.99</v>
      </c>
      <c r="C9">
        <f t="shared" si="0"/>
        <v>1663.8423</v>
      </c>
      <c r="D9">
        <v>0</v>
      </c>
      <c r="E9">
        <f t="shared" si="1"/>
        <v>1663.8423</v>
      </c>
      <c r="F9">
        <f t="shared" si="2"/>
        <v>5.99</v>
      </c>
    </row>
    <row r="10" spans="1:6" x14ac:dyDescent="0.25">
      <c r="A10" s="2" t="s">
        <v>8</v>
      </c>
      <c r="B10">
        <f>SUM(B2:B9)</f>
        <v>141.32000000000002</v>
      </c>
      <c r="C10">
        <f>SUM(C2:C9)</f>
        <v>39254.456399999988</v>
      </c>
      <c r="D10">
        <f>SUM(D2:D9)</f>
        <v>15495</v>
      </c>
      <c r="E10">
        <f>C10-D10</f>
        <v>23759.456399999988</v>
      </c>
      <c r="F10">
        <f>E10/$C$12</f>
        <v>85.536438060265652</v>
      </c>
    </row>
    <row r="12" spans="1:6" x14ac:dyDescent="0.25">
      <c r="B12" t="s">
        <v>9</v>
      </c>
      <c r="C12">
        <v>277.77</v>
      </c>
      <c r="D12" t="s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C14" sqref="C14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16.28515625" bestFit="1" customWidth="1"/>
    <col min="4" max="4" width="23.5703125" bestFit="1" customWidth="1"/>
    <col min="5" max="5" width="17" bestFit="1" customWidth="1"/>
    <col min="6" max="6" width="14.28515625" bestFit="1" customWidth="1"/>
  </cols>
  <sheetData>
    <row r="1" spans="1:6" x14ac:dyDescent="0.25">
      <c r="A1" s="4"/>
      <c r="B1" s="1" t="s">
        <v>15</v>
      </c>
      <c r="C1" s="1" t="s">
        <v>13</v>
      </c>
      <c r="D1" s="1" t="s">
        <v>12</v>
      </c>
      <c r="E1" s="1" t="s">
        <v>11</v>
      </c>
      <c r="F1" s="1" t="s">
        <v>14</v>
      </c>
    </row>
    <row r="2" spans="1:6" x14ac:dyDescent="0.25">
      <c r="A2" s="1" t="s">
        <v>0</v>
      </c>
      <c r="B2">
        <v>10.88</v>
      </c>
      <c r="C2">
        <f>B2*$C$8</f>
        <v>3022.1376</v>
      </c>
      <c r="D2">
        <v>7031</v>
      </c>
      <c r="E2">
        <f>C2-D2</f>
        <v>-4008.8624</v>
      </c>
      <c r="F2">
        <f>E2/$C$8</f>
        <v>-14.432308744644851</v>
      </c>
    </row>
    <row r="3" spans="1:6" x14ac:dyDescent="0.25">
      <c r="A3" s="1" t="s">
        <v>2</v>
      </c>
      <c r="B3">
        <v>40.83</v>
      </c>
      <c r="C3">
        <f>B3*$C$8</f>
        <v>11341.349099999999</v>
      </c>
      <c r="D3">
        <v>10271</v>
      </c>
      <c r="E3">
        <f t="shared" ref="E3:E5" si="0">C3-D3</f>
        <v>1070.3490999999995</v>
      </c>
      <c r="F3">
        <f>E3/$C$8</f>
        <v>3.8533646542103162</v>
      </c>
    </row>
    <row r="4" spans="1:6" x14ac:dyDescent="0.25">
      <c r="A4" s="1" t="s">
        <v>3</v>
      </c>
      <c r="B4">
        <v>0.08</v>
      </c>
      <c r="C4">
        <f>B4*$C$8</f>
        <v>22.221599999999999</v>
      </c>
      <c r="D4">
        <v>0</v>
      </c>
      <c r="E4">
        <f t="shared" si="0"/>
        <v>22.221599999999999</v>
      </c>
      <c r="F4">
        <f>E4/$C$8</f>
        <v>0.08</v>
      </c>
    </row>
    <row r="5" spans="1:6" x14ac:dyDescent="0.25">
      <c r="A5" s="1" t="s">
        <v>5</v>
      </c>
      <c r="B5">
        <v>3.42</v>
      </c>
      <c r="C5">
        <f>B5*$C$8</f>
        <v>949.97339999999997</v>
      </c>
      <c r="D5">
        <v>0</v>
      </c>
      <c r="E5">
        <f t="shared" si="0"/>
        <v>949.97339999999997</v>
      </c>
      <c r="F5">
        <f>E5/$C$8</f>
        <v>3.42</v>
      </c>
    </row>
    <row r="6" spans="1:6" x14ac:dyDescent="0.25">
      <c r="A6" s="6" t="s">
        <v>16</v>
      </c>
      <c r="B6">
        <f>SUM(B2:B5)</f>
        <v>55.21</v>
      </c>
      <c r="C6">
        <f>SUM(C2:C5)</f>
        <v>15335.681700000001</v>
      </c>
      <c r="D6">
        <f>SUM(D2:D5)</f>
        <v>17302</v>
      </c>
      <c r="E6">
        <f>C6-D6</f>
        <v>-1966.318299999999</v>
      </c>
      <c r="F6">
        <f>E6/$C$8</f>
        <v>-7.0789440904345291</v>
      </c>
    </row>
    <row r="8" spans="1:6" x14ac:dyDescent="0.25">
      <c r="B8" t="s">
        <v>9</v>
      </c>
      <c r="C8">
        <v>277.77</v>
      </c>
      <c r="D8" t="s">
        <v>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D9" sqref="D9"/>
    </sheetView>
  </sheetViews>
  <sheetFormatPr defaultRowHeight="15" x14ac:dyDescent="0.25"/>
  <cols>
    <col min="2" max="2" width="12.85546875" bestFit="1" customWidth="1"/>
    <col min="3" max="3" width="16.28515625" bestFit="1" customWidth="1"/>
    <col min="4" max="4" width="23.5703125" bestFit="1" customWidth="1"/>
    <col min="5" max="5" width="17" bestFit="1" customWidth="1"/>
    <col min="6" max="6" width="14.28515625" bestFit="1" customWidth="1"/>
  </cols>
  <sheetData>
    <row r="1" spans="1:6" x14ac:dyDescent="0.25">
      <c r="A1" s="4"/>
      <c r="B1" s="1" t="s">
        <v>15</v>
      </c>
      <c r="C1" s="1" t="s">
        <v>13</v>
      </c>
      <c r="D1" s="1" t="s">
        <v>12</v>
      </c>
      <c r="E1" s="1" t="s">
        <v>11</v>
      </c>
      <c r="F1" s="1" t="s">
        <v>14</v>
      </c>
    </row>
    <row r="2" spans="1:6" x14ac:dyDescent="0.25">
      <c r="A2" s="1" t="s">
        <v>0</v>
      </c>
      <c r="B2">
        <v>0.06</v>
      </c>
      <c r="C2">
        <f>B2*$C$8</f>
        <v>16.6662</v>
      </c>
      <c r="D2">
        <v>547</v>
      </c>
      <c r="E2">
        <f>C2-D2</f>
        <v>-530.3338</v>
      </c>
      <c r="F2">
        <f>E2/$C$8</f>
        <v>-1.9092551391438961</v>
      </c>
    </row>
    <row r="3" spans="1:6" x14ac:dyDescent="0.25">
      <c r="A3" s="1" t="s">
        <v>1</v>
      </c>
      <c r="B3">
        <v>6.21</v>
      </c>
      <c r="C3">
        <f t="shared" ref="C3:C5" si="0">B3*$C$8</f>
        <v>1724.9516999999998</v>
      </c>
      <c r="D3">
        <v>0</v>
      </c>
      <c r="E3">
        <f>C3-D3</f>
        <v>1724.9516999999998</v>
      </c>
      <c r="F3">
        <f t="shared" ref="F3:F6" si="1">E3/$C$8</f>
        <v>6.21</v>
      </c>
    </row>
    <row r="4" spans="1:6" x14ac:dyDescent="0.25">
      <c r="A4" s="1" t="s">
        <v>2</v>
      </c>
      <c r="B4">
        <v>0</v>
      </c>
      <c r="C4">
        <f t="shared" si="0"/>
        <v>0</v>
      </c>
      <c r="D4">
        <v>0</v>
      </c>
      <c r="E4">
        <f>C4-D4</f>
        <v>0</v>
      </c>
      <c r="F4">
        <f t="shared" si="1"/>
        <v>0</v>
      </c>
    </row>
    <row r="5" spans="1:6" x14ac:dyDescent="0.25">
      <c r="A5" s="1" t="s">
        <v>3</v>
      </c>
      <c r="B5">
        <v>0</v>
      </c>
      <c r="C5">
        <f t="shared" si="0"/>
        <v>0</v>
      </c>
      <c r="D5">
        <v>11</v>
      </c>
      <c r="E5">
        <f>C5-D5</f>
        <v>-11</v>
      </c>
      <c r="F5">
        <f t="shared" si="1"/>
        <v>-3.9601108831047269E-2</v>
      </c>
    </row>
    <row r="6" spans="1:6" x14ac:dyDescent="0.25">
      <c r="A6" s="7" t="s">
        <v>17</v>
      </c>
      <c r="B6">
        <f>SUM(B2:B5)</f>
        <v>6.27</v>
      </c>
      <c r="C6">
        <f>SUM(C2:C5)</f>
        <v>1741.6178999999997</v>
      </c>
      <c r="D6">
        <f>SUM(D2:D5)</f>
        <v>558</v>
      </c>
      <c r="E6">
        <f>C6-D6</f>
        <v>1183.6178999999997</v>
      </c>
      <c r="F6">
        <f t="shared" si="1"/>
        <v>4.2611437520250561</v>
      </c>
    </row>
    <row r="8" spans="1:6" x14ac:dyDescent="0.25">
      <c r="B8" t="s">
        <v>9</v>
      </c>
      <c r="C8">
        <v>277.77</v>
      </c>
      <c r="D8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EG</vt:lpstr>
      <vt:lpstr>ET</vt:lpstr>
      <vt:lpstr>SD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Alessandro Pieruzzi</cp:lastModifiedBy>
  <dcterms:created xsi:type="dcterms:W3CDTF">2023-06-19T12:00:39Z</dcterms:created>
  <dcterms:modified xsi:type="dcterms:W3CDTF">2023-09-01T09:22:53Z</dcterms:modified>
</cp:coreProperties>
</file>