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CB12563C-36BB-4C18-8400-D083BB91C6AD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All_Seasons_normal_all_plants" sheetId="4" r:id="rId5"/>
    <sheet name="Area calcs" sheetId="28" r:id="rId6"/>
    <sheet name="Area calcs new" sheetId="29" r:id="rId7"/>
    <sheet name="All_Seasons_dry_all_plants" sheetId="19" r:id="rId8"/>
    <sheet name="All_seasons_wet_all_plants" sheetId="20" r:id="rId9"/>
    <sheet name="CombinedHydroSolar_RCP26_dry" sheetId="21" r:id="rId10"/>
    <sheet name="CombinedHydroSolar_RCP26_wet" sheetId="25" r:id="rId11"/>
    <sheet name="CombinedHydroSolar_RCP60_dry" sheetId="22" r:id="rId12"/>
    <sheet name="CombinedHydroSolar_RCP60_wet" sheetId="26" r:id="rId13"/>
    <sheet name="CombinedHydroSolar_RCP85_dry" sheetId="23" r:id="rId14"/>
    <sheet name="CombinedHydroSolar_RCP85_wet" sheetId="2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9" l="1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AF3" i="28"/>
  <c r="AF4" i="28"/>
  <c r="AF6" i="28"/>
  <c r="AF7" i="28"/>
  <c r="AF8" i="28"/>
  <c r="AF2" i="28"/>
  <c r="AE3" i="28"/>
  <c r="AE4" i="28"/>
  <c r="AE6" i="28"/>
  <c r="AE7" i="28"/>
  <c r="AE8" i="28"/>
  <c r="AE2" i="28"/>
  <c r="F3" i="4"/>
  <c r="F4" i="4"/>
  <c r="F5" i="4"/>
  <c r="F6" i="4"/>
  <c r="F7" i="4"/>
  <c r="F8" i="4"/>
  <c r="F9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10" i="4"/>
  <c r="F11" i="4"/>
  <c r="F12" i="4"/>
  <c r="F13" i="4"/>
  <c r="F14" i="4"/>
  <c r="F15" i="4"/>
  <c r="F39" i="4"/>
  <c r="F40" i="4"/>
  <c r="F41" i="4"/>
  <c r="F42" i="4"/>
  <c r="F43" i="4"/>
  <c r="F44" i="4"/>
  <c r="F16" i="4"/>
  <c r="F17" i="4"/>
  <c r="F18" i="4"/>
  <c r="F19" i="4"/>
  <c r="F20" i="4"/>
  <c r="F21" i="4"/>
  <c r="F45" i="4"/>
  <c r="F46" i="4"/>
  <c r="F47" i="4"/>
  <c r="F48" i="4"/>
  <c r="F49" i="4"/>
  <c r="F2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<sst xmlns="http://schemas.openxmlformats.org/spreadsheetml/2006/main" count="3179" uniqueCount="233">
  <si>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</si>
  <si>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</si>
  <si>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</si>
  <si>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</si>
  <si>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</si>
  <si>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</si>
  <si>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</si>
  <si>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</si>
  <si>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</si>
  <si>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</si>
  <si>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</si>
  <si>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</si>
  <si>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</si>
  <si>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</si>
  <si>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</si>
  <si>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</si>
  <si>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</si>
  <si>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</si>
  <si>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</si>
  <si>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</si>
  <si>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</si>
  <si>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</si>
  <si>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</si>
  <si>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</si>
  <si>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</si>
  <si>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</si>
  <si>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</si>
  <si>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</si>
  <si>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</si>
  <si>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</si>
  <si>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</si>
  <si>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</si>
  <si>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</si>
  <si>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</si>
  <si>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</si>
  <si>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</si>
  <si>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</si>
  <si>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</si>
  <si>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</si>
  <si>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</si>
  <si>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</si>
  <si>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</si>
  <si>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</si>
  <si>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</si>
  <si>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</si>
  <si>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</si>
  <si>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</si>
  <si>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</si>
  <si>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</si>
  <si>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</si>
  <si>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</si>
  <si>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</si>
  <si>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</si>
  <si>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</si>
  <si>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</si>
  <si>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</si>
  <si>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</si>
  <si>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</si>
  <si>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</si>
  <si>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</si>
  <si>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</si>
  <si>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</si>
  <si>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</si>
  <si>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</si>
  <si>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</si>
  <si>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</si>
  <si>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</si>
  <si>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</si>
  <si>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</si>
  <si>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</si>
  <si>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</si>
  <si>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</si>
  <si>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</si>
  <si>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</si>
  <si>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</si>
  <si>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</si>
  <si>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</si>
  <si>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</si>
  <si>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</si>
  <si>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</si>
  <si>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</si>
  <si>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</si>
  <si>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</si>
  <si>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</si>
  <si>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</si>
  <si>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</si>
  <si>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</si>
  <si>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</si>
  <si>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</si>
  <si>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</si>
  <si>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</si>
  <si>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</si>
  <si>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</si>
  <si>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</si>
  <si>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</si>
  <si>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</si>
  <si>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</si>
  <si>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</si>
  <si>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</si>
  <si>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</si>
  <si>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</si>
  <si>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</si>
  <si>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</si>
  <si>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</si>
  <si>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</si>
  <si>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</si>
  <si>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</si>
  <si>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</si>
  <si>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</si>
  <si>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</si>
  <si>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</si>
  <si>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</si>
  <si>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</si>
  <si>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</si>
  <si>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</si>
  <si>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</si>
  <si>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</si>
  <si>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</si>
  <si>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</si>
  <si>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</si>
  <si>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</si>
  <si>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</si>
  <si>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</si>
  <si>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</si>
  <si>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</si>
  <si>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</si>
  <si>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</si>
  <si>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</si>
  <si>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</si>
  <si>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</si>
  <si>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</si>
  <si>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</si>
  <si>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</si>
  <si>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</si>
  <si>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</si>
  <si>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</si>
  <si>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</si>
  <si>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</si>
  <si>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</si>
  <si>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</si>
  <si>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</si>
  <si>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</si>
  <si>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</si>
  <si>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</si>
  <si>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</si>
  <si>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</si>
  <si>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</si>
  <si>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</si>
  <si>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</si>
  <si>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</si>
  <si>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</si>
  <si>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</si>
  <si>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</si>
  <si>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</si>
  <si>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</si>
  <si>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</si>
  <si>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</si>
  <si>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</si>
  <si>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</si>
  <si>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</si>
  <si>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</si>
  <si>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</si>
  <si>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</si>
  <si>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</si>
  <si>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</si>
  <si>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</si>
  <si>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</si>
  <si>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</si>
  <si>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</si>
  <si>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</si>
  <si>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</si>
  <si>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</si>
  <si>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</si>
  <si>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</si>
  <si>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</si>
  <si>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</si>
  <si>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</si>
  <si>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</si>
  <si>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</si>
  <si>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</si>
  <si>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</si>
  <si>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</si>
  <si>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</si>
  <si>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</si>
  <si>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</si>
  <si>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</si>
  <si>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</si>
  <si>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</si>
  <si>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</si>
  <si>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</si>
  <si>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</si>
  <si>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</si>
  <si>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</si>
  <si>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</si>
  <si>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</si>
  <si>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</si>
  <si>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</si>
  <si>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</si>
  <si>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</si>
  <si>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</si>
  <si>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</si>
  <si>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</si>
  <si>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</si>
  <si>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</si>
  <si>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</si>
  <si>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</si>
  <si>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</si>
  <si>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</si>
  <si>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</si>
  <si>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</si>
  <si>
    <t>Reservoir Size million m3</t>
  </si>
  <si>
    <t>Mean Annual Discharge m3/s</t>
  </si>
  <si>
    <t>Design Discharge m3/s</t>
  </si>
  <si>
    <t>SDHYDJAS03</t>
  </si>
  <si>
    <t>SDHYDMRS03</t>
  </si>
  <si>
    <t>ETHYDRNS03</t>
  </si>
  <si>
    <t>SDHYDRSS03</t>
  </si>
  <si>
    <t>SDHYDSNS03</t>
  </si>
  <si>
    <t>H</t>
  </si>
  <si>
    <t>A</t>
  </si>
  <si>
    <t>source</t>
  </si>
  <si>
    <t>earth</t>
  </si>
  <si>
    <t>https://www.mdpi.com/2073-4441/12/8/2237</t>
  </si>
  <si>
    <t>Wikipedia</t>
  </si>
  <si>
    <t>NA</t>
  </si>
  <si>
    <t>https://www.power-technology.com/marketdata/chemoga-yeda-ethiopia/?cf-view</t>
  </si>
  <si>
    <t>wikipedia</t>
  </si>
  <si>
    <t>same reservoir as 1</t>
  </si>
  <si>
    <t>https://www.power-technology.com/marketdata/karadobi-ethiopia/</t>
  </si>
  <si>
    <t>https://www.multiconsultgroup.com/projects/mandaya-og-beko-abo/</t>
  </si>
  <si>
    <t>https://www.pietrangeli.com/cascade-hydropower-ethiopia-africa/</t>
  </si>
  <si>
    <t>https://entrospace.nilebasin.org/bitstream/handle/20.500.12351/101/35_M3_Vol3_ETH_Main_Report.pdf?sequence=1&amp;isAllowed=y</t>
  </si>
  <si>
    <t>https://www.researchgate.net/publication/231624760_The_use_of_remote_sensing_and_fracture_analysis_for_investigating_the_proposed_site_for_the_Sabaloka_hydropower_dam_project_River_Nile_State_Sudan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</si>
</sst>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5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  <xf numFmtId="0" fontId="0" fillId="3" borderId="0" xfId="0" applyFill="1"/>
    <xf numFmtId="0" fontId="3" fillId="3" borderId="0" xfId="0" applyFont="1" applyFill="1"/>
    <xf numFmtId="4" fontId="0" fillId="0" borderId="0" xfId="0" applyNumberFormat="1"/>
    <xf numFmtId="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4" fontId="0" fillId="2" borderId="0" xfId="0" applyNumberFormat="1" applyFill="1"/>
    <xf numFmtId="165" fontId="0" fillId="2" borderId="0" xfId="0" applyNumberFormat="1" applyFill="1"/>
    <xf numFmtId="0" fontId="4" fillId="2" borderId="0" xfId="1" applyFill="1"/>
    <xf numFmtId="0" fontId="0" fillId="4" borderId="0" xfId="0" applyFill="1"/>
    <xf numFmtId="3" fontId="0" fillId="4" borderId="0" xfId="0" applyNumberFormat="1" applyFill="1"/>
    <xf numFmtId="4" fontId="0" fillId="4" borderId="0" xfId="0" applyNumberFormat="1" applyFill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'Area calcs'!$I$2:$I$8</c:f>
              <c:numCache>
                <c:formatCode>#,##0.00</c:formatCode>
                <c:ptCount val="7"/>
                <c:pt idx="0">
                  <c:v>930</c:v>
                </c:pt>
                <c:pt idx="1">
                  <c:v>3000</c:v>
                </c:pt>
                <c:pt idx="2">
                  <c:v>3500</c:v>
                </c:pt>
                <c:pt idx="3">
                  <c:v>4800</c:v>
                </c:pt>
                <c:pt idx="4">
                  <c:v>12390</c:v>
                </c:pt>
                <c:pt idx="5">
                  <c:v>74000</c:v>
                </c:pt>
                <c:pt idx="6">
                  <c:v>162000</c:v>
                </c:pt>
              </c:numCache>
            </c:numRef>
          </c:xVal>
          <c:yVal>
            <c:numRef>
              <c:f>'Area calcs'!$L$2:$L$8</c:f>
              <c:numCache>
                <c:formatCode>General</c:formatCode>
                <c:ptCount val="7"/>
                <c:pt idx="0">
                  <c:v>15.2</c:v>
                </c:pt>
                <c:pt idx="1">
                  <c:v>233</c:v>
                </c:pt>
                <c:pt idx="2">
                  <c:v>1222</c:v>
                </c:pt>
                <c:pt idx="3">
                  <c:v>76</c:v>
                </c:pt>
                <c:pt idx="4">
                  <c:v>476</c:v>
                </c:pt>
                <c:pt idx="5">
                  <c:v>1874</c:v>
                </c:pt>
                <c:pt idx="6">
                  <c:v>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5-46AB-B12D-1858ED3F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86639"/>
        <c:axId val="1825112863"/>
      </c:scatterChart>
      <c:valAx>
        <c:axId val="13249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12863"/>
        <c:crosses val="autoZero"/>
        <c:crossBetween val="midCat"/>
      </c:valAx>
      <c:valAx>
        <c:axId val="18251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8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'Area calcs'!$L$2:$L$8</c:f>
              <c:numCache>
                <c:formatCode>General</c:formatCode>
                <c:ptCount val="7"/>
                <c:pt idx="0">
                  <c:v>15.2</c:v>
                </c:pt>
                <c:pt idx="1">
                  <c:v>233</c:v>
                </c:pt>
                <c:pt idx="2">
                  <c:v>1222</c:v>
                </c:pt>
                <c:pt idx="3">
                  <c:v>76</c:v>
                </c:pt>
                <c:pt idx="4">
                  <c:v>476</c:v>
                </c:pt>
                <c:pt idx="5">
                  <c:v>1874</c:v>
                </c:pt>
                <c:pt idx="6">
                  <c:v>6500</c:v>
                </c:pt>
              </c:numCache>
            </c:numRef>
          </c:xVal>
          <c:yVal>
            <c:numRef>
              <c:f>'Area calcs'!$N$2:$N$8</c:f>
              <c:numCache>
                <c:formatCode>General</c:formatCode>
                <c:ptCount val="7"/>
                <c:pt idx="0">
                  <c:v>26</c:v>
                </c:pt>
                <c:pt idx="1">
                  <c:v>270</c:v>
                </c:pt>
                <c:pt idx="2">
                  <c:v>19</c:v>
                </c:pt>
                <c:pt idx="3">
                  <c:v>1000</c:v>
                </c:pt>
                <c:pt idx="4">
                  <c:v>1240</c:v>
                </c:pt>
                <c:pt idx="5">
                  <c:v>6400</c:v>
                </c:pt>
                <c:pt idx="6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DB7-994C-A2A74E55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75968"/>
        <c:axId val="1873654912"/>
      </c:scatterChart>
      <c:valAx>
        <c:axId val="19284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4912"/>
        <c:crosses val="autoZero"/>
        <c:crossBetween val="midCat"/>
      </c:valAx>
      <c:valAx>
        <c:axId val="1873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133350</xdr:rowOff>
    </xdr:from>
    <xdr:to>
      <xdr:col>10</xdr:col>
      <xdr:colOff>666750</xdr:colOff>
      <xdr:row>29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3B18B-EBB3-7DC7-92EB-E70039EA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1257300</xdr:colOff>
      <xdr:row>12</xdr:row>
      <xdr:rowOff>123825</xdr:rowOff>
    </xdr:from>
    <xdr:to>
      <xdr:col>32</xdr:col>
      <xdr:colOff>47625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870DA-8C57-2BD3-DBEC-EE4BF17B4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ulticonsultgroup.com/projects/mandaya-og-beko-ab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ulticonsultgroup.com/projects/mandaya-og-beko-ab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topLeftCell="A4" zoomScaleNormal="100" workbookViewId="0">
      <selection activeCell="A23" sqref="A23:XFD25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42D-9CFA-4B4D-B156-E85F7AE8CCBD}">
  <dimension ref="A1:AA49"/>
  <sheetViews>
    <sheetView workbookViewId="0">
      <selection activeCell="G20" sqref="G20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0.94143100137608116</v>
      </c>
      <c r="M4">
        <v>0.94143100137608116</v>
      </c>
      <c r="N4">
        <v>0.40586848506571083</v>
      </c>
      <c r="O4">
        <v>0.12603861242532849</v>
      </c>
      <c r="P4">
        <v>0.94143100137608116</v>
      </c>
      <c r="Q4">
        <v>0.94143100137608116</v>
      </c>
      <c r="R4">
        <v>0.38385520469932288</v>
      </c>
      <c r="S4">
        <v>0.11816489581839899</v>
      </c>
      <c r="T4">
        <v>0.94143100137608116</v>
      </c>
      <c r="U4">
        <v>0.94143100137608116</v>
      </c>
      <c r="V4">
        <v>0.37423852608522501</v>
      </c>
      <c r="W4">
        <v>0.1297939178016726</v>
      </c>
      <c r="X4">
        <v>0.94143100137608116</v>
      </c>
      <c r="Y4">
        <v>0.94143100137608116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0.5609298440527688</v>
      </c>
      <c r="M5">
        <v>0.5609298440527688</v>
      </c>
      <c r="N5">
        <v>0.31769913022700119</v>
      </c>
      <c r="O5">
        <v>0.1226002829151733</v>
      </c>
      <c r="P5">
        <v>0.85279388248693211</v>
      </c>
      <c r="Q5">
        <v>0.85279388248693211</v>
      </c>
      <c r="R5">
        <v>0.26080937037037039</v>
      </c>
      <c r="S5">
        <v>7.8234182317801673E-2</v>
      </c>
      <c r="T5">
        <v>0.72160397238361018</v>
      </c>
      <c r="U5">
        <v>0.72160397238361018</v>
      </c>
      <c r="V5">
        <v>0.29062612704101948</v>
      </c>
      <c r="W5">
        <v>0.1203243992831541</v>
      </c>
      <c r="X5">
        <v>0.52532990515516931</v>
      </c>
      <c r="Y5">
        <v>0.52532990515516931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0.3578284010403126</v>
      </c>
      <c r="M6">
        <v>0.3578284010403126</v>
      </c>
      <c r="N6">
        <v>0.34544052767821593</v>
      </c>
      <c r="O6">
        <v>0.11954228339307051</v>
      </c>
      <c r="P6">
        <v>0.88925251090786883</v>
      </c>
      <c r="Q6">
        <v>0.88925251090786883</v>
      </c>
      <c r="R6">
        <v>0.24786641338112311</v>
      </c>
      <c r="S6">
        <v>9.7465531660692939E-2</v>
      </c>
      <c r="T6">
        <v>0.7510047305269395</v>
      </c>
      <c r="U6">
        <v>0.7510047305269395</v>
      </c>
      <c r="V6">
        <v>0.31596995459976113</v>
      </c>
      <c r="W6">
        <v>0.1412421925925926</v>
      </c>
      <c r="X6">
        <v>5.9157840930065826E-2</v>
      </c>
      <c r="Y6">
        <v>5.9157840930065826E-2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0.5938883804440469</v>
      </c>
      <c r="M8">
        <v>0.5938883804440469</v>
      </c>
      <c r="N8">
        <v>0.32822893986459573</v>
      </c>
      <c r="O8">
        <v>0.11213200095579449</v>
      </c>
      <c r="P8">
        <v>0.85099068578214077</v>
      </c>
      <c r="Q8">
        <v>0.85099068578214077</v>
      </c>
      <c r="R8">
        <v>0.25394759219434487</v>
      </c>
      <c r="S8">
        <v>7.8348711589008357E-2</v>
      </c>
      <c r="T8">
        <v>0.73228785635246918</v>
      </c>
      <c r="U8">
        <v>0.73228785635246918</v>
      </c>
      <c r="V8">
        <v>0.30030267144563932</v>
      </c>
      <c r="W8">
        <v>0.11891993715651129</v>
      </c>
      <c r="X8">
        <v>0.56100923096121413</v>
      </c>
      <c r="Y8">
        <v>0.56100923096121413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0.32125929712734691</v>
      </c>
      <c r="M9">
        <v>0.32125929712734691</v>
      </c>
      <c r="N9">
        <v>0.33303783671843878</v>
      </c>
      <c r="O9">
        <v>0.10567916917562729</v>
      </c>
      <c r="P9">
        <v>0.68173423595458083</v>
      </c>
      <c r="Q9">
        <v>0.68173423595458083</v>
      </c>
      <c r="R9">
        <v>0.27764846395858228</v>
      </c>
      <c r="S9">
        <v>6.7827279569892471E-2</v>
      </c>
      <c r="T9">
        <v>0.49444428570327914</v>
      </c>
      <c r="U9">
        <v>0.49444428570327914</v>
      </c>
      <c r="V9">
        <v>0.30851121903624051</v>
      </c>
      <c r="W9">
        <v>0.1091898138590203</v>
      </c>
      <c r="X9">
        <v>0.29976713161769414</v>
      </c>
      <c r="Y9">
        <v>0.29976713161769414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0.9073255623281189</v>
      </c>
      <c r="M10">
        <v>0.9073255623281189</v>
      </c>
      <c r="N10">
        <v>0.28282056272401429</v>
      </c>
      <c r="O10">
        <v>9.2343708960573465E-2</v>
      </c>
      <c r="P10">
        <v>0.97576020480730186</v>
      </c>
      <c r="Q10">
        <v>0.97576020480730186</v>
      </c>
      <c r="R10">
        <v>0.2265720688968538</v>
      </c>
      <c r="S10">
        <v>7.175436367980885E-2</v>
      </c>
      <c r="T10">
        <v>0.97051439862222699</v>
      </c>
      <c r="U10">
        <v>0.97051439862222699</v>
      </c>
      <c r="V10">
        <v>0.25743379729191562</v>
      </c>
      <c r="W10">
        <v>0.1046037954599761</v>
      </c>
      <c r="X10">
        <v>0.63439046079105177</v>
      </c>
      <c r="Y10">
        <v>0.63439046079105177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0.10148122082128126</v>
      </c>
      <c r="M11">
        <v>0.10148122082128126</v>
      </c>
      <c r="N11">
        <v>0.30872469454400631</v>
      </c>
      <c r="O11">
        <v>8.7997688649940245E-2</v>
      </c>
      <c r="P11">
        <v>0.98865771646323142</v>
      </c>
      <c r="Q11">
        <v>0.98865771646323142</v>
      </c>
      <c r="R11">
        <v>0.27046071166865798</v>
      </c>
      <c r="S11">
        <v>7.1315783990442069E-2</v>
      </c>
      <c r="T11">
        <v>0.70667418941460847</v>
      </c>
      <c r="U11">
        <v>0.70667418941460847</v>
      </c>
      <c r="V11">
        <v>0.2988493687773795</v>
      </c>
      <c r="W11">
        <v>0.100828680525687</v>
      </c>
      <c r="X11">
        <v>5.5630758337781173E-2</v>
      </c>
      <c r="Y11">
        <v>5.5630758337781173E-2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0.414285321142351</v>
      </c>
      <c r="M12">
        <v>0.414285321142351</v>
      </c>
      <c r="N12">
        <v>0.34092719315013942</v>
      </c>
      <c r="O12">
        <v>0.1071180219832736</v>
      </c>
      <c r="P12">
        <v>0.81699671799198414</v>
      </c>
      <c r="Q12">
        <v>0.81699671799198414</v>
      </c>
      <c r="R12">
        <v>0.30769531063321381</v>
      </c>
      <c r="S12">
        <v>7.763356463560335E-2</v>
      </c>
      <c r="T12">
        <v>0.75851888064962958</v>
      </c>
      <c r="U12">
        <v>0.75851888064962958</v>
      </c>
      <c r="V12">
        <v>0.32889110155316609</v>
      </c>
      <c r="W12">
        <v>0.1072930659498208</v>
      </c>
      <c r="X12">
        <v>0.44292156723804871</v>
      </c>
      <c r="Y12">
        <v>0.44292156723804871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0.27392538473651501</v>
      </c>
      <c r="M13">
        <v>0.27392538473651501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0.77797678863508135</v>
      </c>
      <c r="U13">
        <v>0.77797678863508135</v>
      </c>
      <c r="V13">
        <v>0.25082501951413783</v>
      </c>
      <c r="W13">
        <v>0.1116878334528076</v>
      </c>
      <c r="X13">
        <v>8.6361542546034786E-2</v>
      </c>
      <c r="Y13">
        <v>8.6361542546034786E-2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0.45798560628592327</v>
      </c>
      <c r="M14">
        <v>0.45798560628592327</v>
      </c>
      <c r="N14">
        <v>0.3125925786539227</v>
      </c>
      <c r="O14">
        <v>7.9993380406212664E-2</v>
      </c>
      <c r="P14">
        <v>0.90666692352680034</v>
      </c>
      <c r="Q14">
        <v>0.90666692352680034</v>
      </c>
      <c r="R14">
        <v>0.25202684906411782</v>
      </c>
      <c r="S14">
        <v>6.7338230585424139E-2</v>
      </c>
      <c r="T14">
        <v>0.72673187845696896</v>
      </c>
      <c r="U14">
        <v>0.72673187845696896</v>
      </c>
      <c r="V14">
        <v>0.29334078255675028</v>
      </c>
      <c r="W14">
        <v>9.7413269772998801E-2</v>
      </c>
      <c r="X14">
        <v>0.13241275675055955</v>
      </c>
      <c r="Y14">
        <v>0.13241275675055955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0.72416550645743294</v>
      </c>
      <c r="M16">
        <v>0.72416550645743294</v>
      </c>
      <c r="N16">
        <v>0.29878433373158098</v>
      </c>
      <c r="O16">
        <v>0.13950407383512539</v>
      </c>
      <c r="P16">
        <v>0.92262072820989405</v>
      </c>
      <c r="Q16">
        <v>0.92262072820989405</v>
      </c>
      <c r="R16">
        <v>0.26141661210673039</v>
      </c>
      <c r="S16">
        <v>0.11389629414575871</v>
      </c>
      <c r="T16">
        <v>0.85866665986859692</v>
      </c>
      <c r="U16">
        <v>0.85866665986859692</v>
      </c>
      <c r="V16">
        <v>0.28619818797291918</v>
      </c>
      <c r="W16">
        <v>0.15239372855436081</v>
      </c>
      <c r="X16">
        <v>0.71613783944968967</v>
      </c>
      <c r="Y16">
        <v>0.71613783944968967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0.1658967252042064</v>
      </c>
      <c r="M17">
        <v>0.1658967252042064</v>
      </c>
      <c r="N17">
        <v>0.29209634846674631</v>
      </c>
      <c r="O17">
        <v>0.10407190322580639</v>
      </c>
      <c r="P17">
        <v>0.84087765482419463</v>
      </c>
      <c r="Q17">
        <v>0.84087765482419463</v>
      </c>
      <c r="R17">
        <v>0.24039536280366389</v>
      </c>
      <c r="S17">
        <v>6.262635101553167E-2</v>
      </c>
      <c r="T17">
        <v>0.72920349093400005</v>
      </c>
      <c r="U17">
        <v>0.72920349093400005</v>
      </c>
      <c r="V17">
        <v>0.28377471166865792</v>
      </c>
      <c r="W17">
        <v>0.1086817311827957</v>
      </c>
      <c r="X17">
        <v>4.6946132965978569E-2</v>
      </c>
      <c r="Y17">
        <v>4.6946132965978569E-2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0.88738894527674805</v>
      </c>
      <c r="M18">
        <v>0.88738894527674805</v>
      </c>
      <c r="N18">
        <v>0.34185133452807648</v>
      </c>
      <c r="O18">
        <v>0.120099909916368</v>
      </c>
      <c r="P18">
        <v>0.88738894527674805</v>
      </c>
      <c r="Q18">
        <v>0.88738894527674805</v>
      </c>
      <c r="R18">
        <v>0.30371421146953398</v>
      </c>
      <c r="S18">
        <v>8.7546180884109925E-2</v>
      </c>
      <c r="T18">
        <v>0.88738894527674805</v>
      </c>
      <c r="U18">
        <v>0.88738894527674805</v>
      </c>
      <c r="V18">
        <v>0.33924185145360408</v>
      </c>
      <c r="W18">
        <v>0.12606837108721619</v>
      </c>
      <c r="X18">
        <v>0.88738894527674805</v>
      </c>
      <c r="Y18">
        <v>0.88738894527674805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0.10379886225611996</v>
      </c>
      <c r="M19">
        <v>0.10379886225611996</v>
      </c>
      <c r="N19">
        <v>0.3186647343687774</v>
      </c>
      <c r="O19">
        <v>0.1097955641577061</v>
      </c>
      <c r="P19">
        <v>0.93092197880785699</v>
      </c>
      <c r="Q19">
        <v>0.93092197880785699</v>
      </c>
      <c r="R19">
        <v>0.27000886260453999</v>
      </c>
      <c r="S19">
        <v>7.4062143130227007E-2</v>
      </c>
      <c r="T19">
        <v>0.56327696988940146</v>
      </c>
      <c r="U19">
        <v>0.56327696988940146</v>
      </c>
      <c r="V19">
        <v>0.3237500696933493</v>
      </c>
      <c r="W19">
        <v>0.1145830021505376</v>
      </c>
      <c r="X19">
        <v>5.3964879735759495E-2</v>
      </c>
      <c r="Y19">
        <v>5.3964879735759495E-2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9.4963068489224423E-2</v>
      </c>
      <c r="M20">
        <v>9.4963068489224423E-2</v>
      </c>
      <c r="N20">
        <v>0.32756912345679012</v>
      </c>
      <c r="O20">
        <v>9.7332529988052571E-2</v>
      </c>
      <c r="P20">
        <v>0.9510879849136461</v>
      </c>
      <c r="Q20">
        <v>0.9510879849136461</v>
      </c>
      <c r="R20">
        <v>0.26230201513341289</v>
      </c>
      <c r="S20">
        <v>7.0104277419354835E-2</v>
      </c>
      <c r="T20">
        <v>0.61477753610883712</v>
      </c>
      <c r="U20">
        <v>0.61477753610883712</v>
      </c>
      <c r="V20">
        <v>0.32110683074472318</v>
      </c>
      <c r="W20">
        <v>0.10273956296296299</v>
      </c>
      <c r="X20">
        <v>5.2685657108864324E-2</v>
      </c>
      <c r="Y20">
        <v>5.2685657108864324E-2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0.32664723721060585</v>
      </c>
      <c r="M21">
        <v>0.32664723721060585</v>
      </c>
      <c r="N21">
        <v>0.28975484309040223</v>
      </c>
      <c r="O21">
        <v>0.13667612353643971</v>
      </c>
      <c r="P21">
        <v>0.79234188156139229</v>
      </c>
      <c r="Q21">
        <v>0.79234188156139229</v>
      </c>
      <c r="R21">
        <v>0.2641995675029869</v>
      </c>
      <c r="S21">
        <v>9.4938511350059748E-2</v>
      </c>
      <c r="T21">
        <v>0.54895735458561312</v>
      </c>
      <c r="U21">
        <v>0.54895735458561312</v>
      </c>
      <c r="V21">
        <v>0.29161254161688571</v>
      </c>
      <c r="W21">
        <v>0.13333808936678609</v>
      </c>
      <c r="X21">
        <v>9.0767941354687756E-2</v>
      </c>
      <c r="Y21">
        <v>9.0767941354687756E-2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0.3266472372106059</v>
      </c>
      <c r="M22">
        <v>0.3266472372106059</v>
      </c>
      <c r="N22">
        <v>0.28975484309040223</v>
      </c>
      <c r="O22">
        <v>0.13667612353643971</v>
      </c>
      <c r="P22">
        <v>0.7923418815613924</v>
      </c>
      <c r="Q22">
        <v>0.7923418815613924</v>
      </c>
      <c r="R22">
        <v>0.2641995675029869</v>
      </c>
      <c r="S22">
        <v>9.4938511350059748E-2</v>
      </c>
      <c r="T22">
        <v>0.54895735458561312</v>
      </c>
      <c r="U22">
        <v>0.54895735458561312</v>
      </c>
      <c r="V22">
        <v>0.29161254161688571</v>
      </c>
      <c r="W22">
        <v>0.13333808936678609</v>
      </c>
      <c r="X22">
        <v>9.0767941354687742E-2</v>
      </c>
      <c r="Y22">
        <v>9.0767941354687742E-2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0.72739323695545666</v>
      </c>
      <c r="M26">
        <v>0.72739323695545666</v>
      </c>
      <c r="N26">
        <v>0.35536499522102738</v>
      </c>
      <c r="O26">
        <v>8.8994540501792119E-2</v>
      </c>
      <c r="P26">
        <v>0.56453115976163992</v>
      </c>
      <c r="Q26">
        <v>0.56453115976163992</v>
      </c>
      <c r="R26">
        <v>0.296346847471127</v>
      </c>
      <c r="S26">
        <v>7.0238719474313024E-2</v>
      </c>
      <c r="T26">
        <v>0.84454409048213464</v>
      </c>
      <c r="U26">
        <v>0.84454409048213464</v>
      </c>
      <c r="V26">
        <v>0.33079598048586217</v>
      </c>
      <c r="W26">
        <v>9.9134947670250884E-2</v>
      </c>
      <c r="X26">
        <v>0.23742239274021559</v>
      </c>
      <c r="Y26">
        <v>0.23742239274021559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0.43205911066546232</v>
      </c>
      <c r="M27">
        <v>0.43205911066546232</v>
      </c>
      <c r="N27">
        <v>0.36713684946236558</v>
      </c>
      <c r="O27">
        <v>0.1140524489844684</v>
      </c>
      <c r="P27">
        <v>0.78548702687413707</v>
      </c>
      <c r="Q27">
        <v>0.78548702687413707</v>
      </c>
      <c r="R27">
        <v>0.28934304380724812</v>
      </c>
      <c r="S27">
        <v>7.8925713261648753E-2</v>
      </c>
      <c r="T27">
        <v>0.5807130046447867</v>
      </c>
      <c r="U27">
        <v>0.5807130046447867</v>
      </c>
      <c r="V27">
        <v>0.33376081999203511</v>
      </c>
      <c r="W27">
        <v>0.1145908714456392</v>
      </c>
      <c r="X27">
        <v>0.41623443519976266</v>
      </c>
      <c r="Y27">
        <v>0.41623443519976266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0.89059319850816454</v>
      </c>
      <c r="M28">
        <v>0.89059319850816454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0.43205911066546232</v>
      </c>
      <c r="M29">
        <v>0.43205911066546232</v>
      </c>
      <c r="N29">
        <v>0.36434364874551972</v>
      </c>
      <c r="O29">
        <v>0.1070808571087216</v>
      </c>
      <c r="P29">
        <v>0.78548702687413707</v>
      </c>
      <c r="Q29">
        <v>0.78548702687413707</v>
      </c>
      <c r="R29">
        <v>0.29083403385105527</v>
      </c>
      <c r="S29">
        <v>7.0465027718040626E-2</v>
      </c>
      <c r="T29">
        <v>0.5807130046447867</v>
      </c>
      <c r="U29">
        <v>0.5807130046447867</v>
      </c>
      <c r="V29">
        <v>0.33143540342493027</v>
      </c>
      <c r="W29">
        <v>0.1056444339307049</v>
      </c>
      <c r="X29">
        <v>0.41623443519976266</v>
      </c>
      <c r="Y29">
        <v>0.41623443519976266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0.97131425475360988</v>
      </c>
      <c r="M30">
        <v>0.97131425475360988</v>
      </c>
      <c r="N30">
        <v>0.39466196216646748</v>
      </c>
      <c r="O30">
        <v>0.1190324735961768</v>
      </c>
      <c r="P30">
        <v>0.86761970317463888</v>
      </c>
      <c r="Q30">
        <v>0.86761970317463888</v>
      </c>
      <c r="R30">
        <v>0.32528437594583842</v>
      </c>
      <c r="S30">
        <v>9.0738510872162489E-2</v>
      </c>
      <c r="T30">
        <v>0.8907238240754386</v>
      </c>
      <c r="U30">
        <v>0.8907238240754386</v>
      </c>
      <c r="V30">
        <v>0.35242235364396662</v>
      </c>
      <c r="W30">
        <v>0.1197469111111111</v>
      </c>
      <c r="X30">
        <v>0.70938455255052668</v>
      </c>
      <c r="Y30">
        <v>0.70938455255052668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0.77515823712164078</v>
      </c>
      <c r="M31">
        <v>0.77515823712164078</v>
      </c>
      <c r="N31">
        <v>0.41324736758263642</v>
      </c>
      <c r="O31">
        <v>0.12749815675029871</v>
      </c>
      <c r="P31">
        <v>0.93035739815240337</v>
      </c>
      <c r="Q31">
        <v>0.93035739815240337</v>
      </c>
      <c r="R31">
        <v>0.35471768857029068</v>
      </c>
      <c r="S31">
        <v>0.1051770494623656</v>
      </c>
      <c r="T31">
        <v>0.99292728388171547</v>
      </c>
      <c r="U31">
        <v>0.99292728388171547</v>
      </c>
      <c r="V31">
        <v>0.36381105894066113</v>
      </c>
      <c r="W31">
        <v>0.12547243990442061</v>
      </c>
      <c r="X31">
        <v>0.73374778796151752</v>
      </c>
      <c r="Y31">
        <v>0.73374778796151752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0.12514180657144033</v>
      </c>
      <c r="M32">
        <v>0.12514180657144033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0.79727152785551769</v>
      </c>
      <c r="U32">
        <v>0.79727152785551769</v>
      </c>
      <c r="V32">
        <v>0.33429198128235771</v>
      </c>
      <c r="W32">
        <v>0.12918153524492229</v>
      </c>
      <c r="X32">
        <v>0.10553594402653162</v>
      </c>
      <c r="Y32">
        <v>0.10553594402653162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0.98115595484314022</v>
      </c>
      <c r="M33">
        <v>0.98115595484314022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0.98721086415457127</v>
      </c>
      <c r="Y33">
        <v>0.98721086415457127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0.9852009646125488</v>
      </c>
      <c r="M34">
        <v>0.9852009646125488</v>
      </c>
      <c r="N34">
        <v>0.40367119076065322</v>
      </c>
      <c r="O34">
        <v>0.1329511230585424</v>
      </c>
      <c r="P34">
        <v>0.99906056953074973</v>
      </c>
      <c r="Q34">
        <v>0.99906056953074973</v>
      </c>
      <c r="R34">
        <v>0.35034039944245321</v>
      </c>
      <c r="S34">
        <v>0.1136679777777778</v>
      </c>
      <c r="T34">
        <v>0.97899918692226517</v>
      </c>
      <c r="U34">
        <v>0.97899918692226517</v>
      </c>
      <c r="V34">
        <v>0.35596104659498212</v>
      </c>
      <c r="W34">
        <v>0.13273961720430111</v>
      </c>
      <c r="X34">
        <v>0.98795497640692853</v>
      </c>
      <c r="Y34">
        <v>0.98795497640692853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0.82683085303515691</v>
      </c>
      <c r="M35">
        <v>0.82683085303515691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0.81902223496175763</v>
      </c>
      <c r="Y35">
        <v>0.81902223496175763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0.82683085303515691</v>
      </c>
      <c r="M36">
        <v>0.82683085303515691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0.81902223496175752</v>
      </c>
      <c r="Y36">
        <v>0.81902223496175752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0.48694382936213004</v>
      </c>
      <c r="M37">
        <v>0.48694382936213004</v>
      </c>
      <c r="N37">
        <v>0.41117306730386288</v>
      </c>
      <c r="O37">
        <v>0.13151496917562719</v>
      </c>
      <c r="P37">
        <v>0.7344928941057951</v>
      </c>
      <c r="Q37">
        <v>0.7344928941057951</v>
      </c>
      <c r="R37">
        <v>0.35771489884508167</v>
      </c>
      <c r="S37">
        <v>0.1127497758661888</v>
      </c>
      <c r="T37">
        <v>0.78311445968246163</v>
      </c>
      <c r="U37">
        <v>0.78311445968246163</v>
      </c>
      <c r="V37">
        <v>0.36348772481083241</v>
      </c>
      <c r="W37">
        <v>0.12972741075268809</v>
      </c>
      <c r="X37">
        <v>0.43855037292292182</v>
      </c>
      <c r="Y37">
        <v>0.43855037292292182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0.97282037386324838</v>
      </c>
      <c r="M38">
        <v>0.97282037386324838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0.99221072956678213</v>
      </c>
      <c r="U38">
        <v>0.99221072956678213</v>
      </c>
      <c r="V38">
        <v>0.35010868657905209</v>
      </c>
      <c r="W38">
        <v>0.12502672329749101</v>
      </c>
      <c r="X38">
        <v>0.98790993473380906</v>
      </c>
      <c r="Y38">
        <v>0.98790993473380906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0.93810490184981843</v>
      </c>
      <c r="M39">
        <v>0.93810490184981843</v>
      </c>
      <c r="P39">
        <v>0.99999999999999989</v>
      </c>
      <c r="Q39">
        <v>0.99999999999999989</v>
      </c>
      <c r="T39">
        <v>0.97073475655610419</v>
      </c>
      <c r="U39">
        <v>0.97073475655610419</v>
      </c>
      <c r="X39">
        <v>0.8596009585838732</v>
      </c>
      <c r="Y39">
        <v>0.8596009585838732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0.9868739021525631</v>
      </c>
      <c r="M40">
        <v>0.9868739021525631</v>
      </c>
      <c r="P40">
        <v>1</v>
      </c>
      <c r="Q40">
        <v>1</v>
      </c>
      <c r="T40">
        <v>0.99713743247860276</v>
      </c>
      <c r="U40">
        <v>0.99713743247860276</v>
      </c>
      <c r="X40">
        <v>0.9492202205771253</v>
      </c>
      <c r="Y40">
        <v>0.9492202205771253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0.99968227842020418</v>
      </c>
      <c r="M41">
        <v>0.99968227842020418</v>
      </c>
      <c r="P41">
        <v>1</v>
      </c>
      <c r="Q41">
        <v>1</v>
      </c>
      <c r="T41">
        <v>1</v>
      </c>
      <c r="U41">
        <v>1</v>
      </c>
      <c r="X41">
        <v>0.98971373977300747</v>
      </c>
      <c r="Y41">
        <v>0.98971373977300747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0.27392538473651501</v>
      </c>
      <c r="M44">
        <v>0.27392538473651501</v>
      </c>
      <c r="P44">
        <v>1</v>
      </c>
      <c r="Q44">
        <v>1</v>
      </c>
      <c r="T44">
        <v>0.77797678863508135</v>
      </c>
      <c r="U44">
        <v>0.77797678863508135</v>
      </c>
      <c r="X44">
        <v>8.6361542546034786E-2</v>
      </c>
      <c r="Y44">
        <v>8.6361542546034786E-2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0.9693079396608365</v>
      </c>
      <c r="M45">
        <v>0.9693079396608365</v>
      </c>
      <c r="P45">
        <v>1</v>
      </c>
      <c r="Q45">
        <v>1</v>
      </c>
      <c r="T45">
        <v>0.94834834245804556</v>
      </c>
      <c r="U45">
        <v>0.94834834245804556</v>
      </c>
      <c r="X45">
        <v>0.96226179516021071</v>
      </c>
      <c r="Y45">
        <v>0.96226179516021071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0.93522022557614914</v>
      </c>
      <c r="M46">
        <v>0.93522022557614914</v>
      </c>
      <c r="P46">
        <v>0.48845072292562497</v>
      </c>
      <c r="Q46">
        <v>0.48845072292562497</v>
      </c>
      <c r="T46">
        <v>0.50292629230791275</v>
      </c>
      <c r="U46">
        <v>0.50292629230791275</v>
      </c>
      <c r="X46">
        <v>0.61646264725474953</v>
      </c>
      <c r="Y46">
        <v>0.61646264725474953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0.96739674919128893</v>
      </c>
      <c r="M47">
        <v>0.96739674919128893</v>
      </c>
      <c r="P47">
        <v>1</v>
      </c>
      <c r="Q47">
        <v>1</v>
      </c>
      <c r="T47">
        <v>0.94717600123291013</v>
      </c>
      <c r="U47">
        <v>0.94717600123291013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0.93265134678023021</v>
      </c>
      <c r="M48">
        <v>0.93265134678023021</v>
      </c>
      <c r="P48">
        <v>0.51861541499136632</v>
      </c>
      <c r="Q48">
        <v>0.51861541499136632</v>
      </c>
      <c r="T48">
        <v>0.50932309404118847</v>
      </c>
      <c r="U48">
        <v>0.50932309404118847</v>
      </c>
      <c r="X48">
        <v>0.60605196937360695</v>
      </c>
      <c r="Y48">
        <v>0.60605196937360695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0.93522022557614914</v>
      </c>
      <c r="M49">
        <v>0.93522022557614914</v>
      </c>
      <c r="P49">
        <v>0.48845072292562497</v>
      </c>
      <c r="Q49">
        <v>0.48845072292562497</v>
      </c>
      <c r="T49">
        <v>0.50292629230791275</v>
      </c>
      <c r="U49">
        <v>0.50292629230791275</v>
      </c>
      <c r="X49">
        <v>0.61646264725474953</v>
      </c>
      <c r="Y49">
        <v>0.61646264725474953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workbookViewId="0">
      <selection activeCell="A15" sqref="A15:XFD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D18A-6D36-49CD-83E7-E734D0F41EA6}">
  <dimension ref="A1:AA49"/>
  <sheetViews>
    <sheetView workbookViewId="0">
      <selection activeCell="M19" sqref="M19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0.94679980281162468</v>
      </c>
      <c r="M4">
        <v>0.94679980281162468</v>
      </c>
      <c r="N4">
        <v>0.40586848506571083</v>
      </c>
      <c r="O4">
        <v>0.12603861242532849</v>
      </c>
      <c r="P4">
        <v>0.94679980281162468</v>
      </c>
      <c r="Q4">
        <v>0.94679980281162468</v>
      </c>
      <c r="R4">
        <v>0.38385520469932288</v>
      </c>
      <c r="S4">
        <v>0.11816489581839899</v>
      </c>
      <c r="T4">
        <v>0.94679980281162468</v>
      </c>
      <c r="U4">
        <v>0.94679980281162468</v>
      </c>
      <c r="V4">
        <v>0.37423852608522501</v>
      </c>
      <c r="W4">
        <v>0.1297939178016726</v>
      </c>
      <c r="X4">
        <v>0.94679980281162468</v>
      </c>
      <c r="Y4">
        <v>0.94679980281162468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0.57328478103497593</v>
      </c>
      <c r="M5">
        <v>0.57328478103497593</v>
      </c>
      <c r="N5">
        <v>0.31769913022700119</v>
      </c>
      <c r="O5">
        <v>0.1226002829151733</v>
      </c>
      <c r="P5">
        <v>0.84804086648691557</v>
      </c>
      <c r="Q5">
        <v>0.84804086648691557</v>
      </c>
      <c r="R5">
        <v>0.26080937037037039</v>
      </c>
      <c r="S5">
        <v>7.8234182317801673E-2</v>
      </c>
      <c r="T5">
        <v>0.7714631277780839</v>
      </c>
      <c r="U5">
        <v>0.7714631277780839</v>
      </c>
      <c r="V5">
        <v>0.29062612704101948</v>
      </c>
      <c r="W5">
        <v>0.1203243992831541</v>
      </c>
      <c r="X5">
        <v>0.52710914715499202</v>
      </c>
      <c r="Y5">
        <v>0.52710914715499202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7.2557779678946291E-2</v>
      </c>
      <c r="M6">
        <v>7.2557779678946291E-2</v>
      </c>
      <c r="N6">
        <v>0.34544052767821593</v>
      </c>
      <c r="O6">
        <v>0.11954228339307051</v>
      </c>
      <c r="P6">
        <v>0.76306937019597409</v>
      </c>
      <c r="Q6">
        <v>0.76306937019597409</v>
      </c>
      <c r="R6">
        <v>0.24786641338112311</v>
      </c>
      <c r="S6">
        <v>9.7465531660692939E-2</v>
      </c>
      <c r="T6">
        <v>0.79854339777533545</v>
      </c>
      <c r="U6">
        <v>0.79854339777533545</v>
      </c>
      <c r="V6">
        <v>0.31596995459976113</v>
      </c>
      <c r="W6">
        <v>0.1412421925925926</v>
      </c>
      <c r="X6">
        <v>8.1938400014017157E-2</v>
      </c>
      <c r="Y6">
        <v>8.1938400014017157E-2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0.60430976211718013</v>
      </c>
      <c r="M8">
        <v>0.60430976211718013</v>
      </c>
      <c r="N8">
        <v>0.32822893986459573</v>
      </c>
      <c r="O8">
        <v>0.11213200095579449</v>
      </c>
      <c r="P8">
        <v>0.85911318766925115</v>
      </c>
      <c r="Q8">
        <v>0.85911318766925115</v>
      </c>
      <c r="R8">
        <v>0.25394759219434487</v>
      </c>
      <c r="S8">
        <v>7.8348711589008357E-2</v>
      </c>
      <c r="T8">
        <v>0.78596844468885785</v>
      </c>
      <c r="U8">
        <v>0.78596844468885785</v>
      </c>
      <c r="V8">
        <v>0.30030267144563932</v>
      </c>
      <c r="W8">
        <v>0.11891993715651129</v>
      </c>
      <c r="X8">
        <v>0.56243513502399434</v>
      </c>
      <c r="Y8">
        <v>0.56243513502399434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0.30782601865880749</v>
      </c>
      <c r="M9">
        <v>0.30782601865880749</v>
      </c>
      <c r="N9">
        <v>0.33303783671843878</v>
      </c>
      <c r="O9">
        <v>0.10567916917562729</v>
      </c>
      <c r="P9">
        <v>0.69731778971805058</v>
      </c>
      <c r="Q9">
        <v>0.69731778971805058</v>
      </c>
      <c r="R9">
        <v>0.27764846395858228</v>
      </c>
      <c r="S9">
        <v>6.7827279569892471E-2</v>
      </c>
      <c r="T9">
        <v>0.57815443302917668</v>
      </c>
      <c r="U9">
        <v>0.57815443302917668</v>
      </c>
      <c r="V9">
        <v>0.30851121903624051</v>
      </c>
      <c r="W9">
        <v>0.1091898138590203</v>
      </c>
      <c r="X9">
        <v>0.29293991289697019</v>
      </c>
      <c r="Y9">
        <v>0.29293991289697019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0.85198492795894243</v>
      </c>
      <c r="M10">
        <v>0.85198492795894243</v>
      </c>
      <c r="N10">
        <v>0.28282056272401429</v>
      </c>
      <c r="O10">
        <v>9.2343708960573465E-2</v>
      </c>
      <c r="P10">
        <v>0.98991596638655466</v>
      </c>
      <c r="Q10">
        <v>0.98991596638655466</v>
      </c>
      <c r="R10">
        <v>0.2265720688968538</v>
      </c>
      <c r="S10">
        <v>7.175436367980885E-2</v>
      </c>
      <c r="T10">
        <v>0.99082783516787964</v>
      </c>
      <c r="U10">
        <v>0.99082783516787964</v>
      </c>
      <c r="V10">
        <v>0.25743379729191562</v>
      </c>
      <c r="W10">
        <v>0.1046037954599761</v>
      </c>
      <c r="X10">
        <v>0.64572622150736103</v>
      </c>
      <c r="Y10">
        <v>0.64572622150736103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0.13777016727251221</v>
      </c>
      <c r="M11">
        <v>0.13777016727251221</v>
      </c>
      <c r="N11">
        <v>0.30872469454400631</v>
      </c>
      <c r="O11">
        <v>8.7997688649940245E-2</v>
      </c>
      <c r="P11">
        <v>0.92024020653705385</v>
      </c>
      <c r="Q11">
        <v>0.92024020653705385</v>
      </c>
      <c r="R11">
        <v>0.27046071166865798</v>
      </c>
      <c r="S11">
        <v>7.1315783990442069E-2</v>
      </c>
      <c r="T11">
        <v>0.67441676854796295</v>
      </c>
      <c r="U11">
        <v>0.67441676854796295</v>
      </c>
      <c r="V11">
        <v>0.2988493687773795</v>
      </c>
      <c r="W11">
        <v>0.100828680525687</v>
      </c>
      <c r="X11">
        <v>5.656173761661764E-2</v>
      </c>
      <c r="Y11">
        <v>5.656173761661764E-2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0.48293713622099882</v>
      </c>
      <c r="M12">
        <v>0.48293713622099882</v>
      </c>
      <c r="N12">
        <v>0.34092719315013942</v>
      </c>
      <c r="O12">
        <v>0.1071180219832736</v>
      </c>
      <c r="P12">
        <v>0.77418421958557071</v>
      </c>
      <c r="Q12">
        <v>0.77418421958557071</v>
      </c>
      <c r="R12">
        <v>0.30769531063321381</v>
      </c>
      <c r="S12">
        <v>7.763356463560335E-2</v>
      </c>
      <c r="T12">
        <v>0.73317821344039424</v>
      </c>
      <c r="U12">
        <v>0.73317821344039424</v>
      </c>
      <c r="V12">
        <v>0.32889110155316609</v>
      </c>
      <c r="W12">
        <v>0.1072930659498208</v>
      </c>
      <c r="X12">
        <v>0.45054869819860849</v>
      </c>
      <c r="Y12">
        <v>0.45054869819860849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0.60914380906075138</v>
      </c>
      <c r="M13">
        <v>0.60914380906075138</v>
      </c>
      <c r="N13">
        <v>0.28966248387096782</v>
      </c>
      <c r="O13">
        <v>0.10492320908004781</v>
      </c>
      <c r="P13">
        <v>0.97246265506044682</v>
      </c>
      <c r="Q13">
        <v>0.97246265506044682</v>
      </c>
      <c r="R13">
        <v>0.20662490123456789</v>
      </c>
      <c r="S13">
        <v>7.2926951254480288E-2</v>
      </c>
      <c r="T13">
        <v>0.77095581055819651</v>
      </c>
      <c r="U13">
        <v>0.77095581055819651</v>
      </c>
      <c r="V13">
        <v>0.25082501951413783</v>
      </c>
      <c r="W13">
        <v>0.1116878334528076</v>
      </c>
      <c r="X13">
        <v>9.0197563650671816E-2</v>
      </c>
      <c r="Y13">
        <v>9.0197563650671816E-2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0.56624985735543554</v>
      </c>
      <c r="M14">
        <v>0.56624985735543554</v>
      </c>
      <c r="N14">
        <v>0.3125925786539227</v>
      </c>
      <c r="O14">
        <v>7.9993380406212664E-2</v>
      </c>
      <c r="P14">
        <v>0.83944560815947211</v>
      </c>
      <c r="Q14">
        <v>0.83944560815947211</v>
      </c>
      <c r="R14">
        <v>0.25202684906411782</v>
      </c>
      <c r="S14">
        <v>6.7338230585424139E-2</v>
      </c>
      <c r="T14">
        <v>0.7240080681145068</v>
      </c>
      <c r="U14">
        <v>0.7240080681145068</v>
      </c>
      <c r="V14">
        <v>0.29334078255675028</v>
      </c>
      <c r="W14">
        <v>9.7413269772998801E-2</v>
      </c>
      <c r="X14">
        <v>0.12063605311419713</v>
      </c>
      <c r="Y14">
        <v>0.12063605311419713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0.76876643298950498</v>
      </c>
      <c r="M16">
        <v>0.76876643298950498</v>
      </c>
      <c r="N16">
        <v>0.29878433373158098</v>
      </c>
      <c r="O16">
        <v>0.13950407383512539</v>
      </c>
      <c r="P16">
        <v>0.93246498865901728</v>
      </c>
      <c r="Q16">
        <v>0.93246498865901728</v>
      </c>
      <c r="R16">
        <v>0.26141661210673039</v>
      </c>
      <c r="S16">
        <v>0.11389629414575871</v>
      </c>
      <c r="T16">
        <v>0.88617691754043149</v>
      </c>
      <c r="U16">
        <v>0.88617691754043149</v>
      </c>
      <c r="V16">
        <v>0.28619818797291918</v>
      </c>
      <c r="W16">
        <v>0.15239372855436081</v>
      </c>
      <c r="X16">
        <v>0.75935277126914569</v>
      </c>
      <c r="Y16">
        <v>0.75935277126914569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8.6969457910512735E-2</v>
      </c>
      <c r="M17">
        <v>8.6969457910512735E-2</v>
      </c>
      <c r="N17">
        <v>0.29209634846674631</v>
      </c>
      <c r="O17">
        <v>0.10407190322580639</v>
      </c>
      <c r="P17">
        <v>0.79474396553245563</v>
      </c>
      <c r="Q17">
        <v>0.79474396553245563</v>
      </c>
      <c r="R17">
        <v>0.24039536280366389</v>
      </c>
      <c r="S17">
        <v>6.262635101553167E-2</v>
      </c>
      <c r="T17">
        <v>0.73853356759763855</v>
      </c>
      <c r="U17">
        <v>0.73853356759763855</v>
      </c>
      <c r="V17">
        <v>0.28377471166865792</v>
      </c>
      <c r="W17">
        <v>0.1086817311827957</v>
      </c>
      <c r="X17">
        <v>3.5987220371078682E-2</v>
      </c>
      <c r="Y17">
        <v>3.5987220371078682E-2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0.86148297313080813</v>
      </c>
      <c r="M18">
        <v>0.86148297313080813</v>
      </c>
      <c r="N18">
        <v>0.34185133452807648</v>
      </c>
      <c r="O18">
        <v>0.120099909916368</v>
      </c>
      <c r="P18">
        <v>0.86148297313080813</v>
      </c>
      <c r="Q18">
        <v>0.86148297313080813</v>
      </c>
      <c r="R18">
        <v>0.30371421146953398</v>
      </c>
      <c r="S18">
        <v>8.7546180884109925E-2</v>
      </c>
      <c r="T18">
        <v>0.86148297313080813</v>
      </c>
      <c r="U18">
        <v>0.86148297313080813</v>
      </c>
      <c r="V18">
        <v>0.33924185145360408</v>
      </c>
      <c r="W18">
        <v>0.12606837108721619</v>
      </c>
      <c r="X18">
        <v>0.86148297313080813</v>
      </c>
      <c r="Y18">
        <v>0.86148297313080813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0.23111051190193332</v>
      </c>
      <c r="M19">
        <v>0.23111051190193332</v>
      </c>
      <c r="N19">
        <v>0.3186647343687774</v>
      </c>
      <c r="O19">
        <v>0.1097955641577061</v>
      </c>
      <c r="P19">
        <v>0.89825519974647994</v>
      </c>
      <c r="Q19">
        <v>0.89825519974647994</v>
      </c>
      <c r="R19">
        <v>0.27000886260453999</v>
      </c>
      <c r="S19">
        <v>7.4062143130227007E-2</v>
      </c>
      <c r="T19">
        <v>0.61844226376692157</v>
      </c>
      <c r="U19">
        <v>0.61844226376692157</v>
      </c>
      <c r="V19">
        <v>0.3237500696933493</v>
      </c>
      <c r="W19">
        <v>0.1145830021505376</v>
      </c>
      <c r="X19">
        <v>8.7885088474904768E-2</v>
      </c>
      <c r="Y19">
        <v>8.7885088474904768E-2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0.30450163566982347</v>
      </c>
      <c r="M20">
        <v>0.30450163566982347</v>
      </c>
      <c r="N20">
        <v>0.32756912345679012</v>
      </c>
      <c r="O20">
        <v>9.7332529988052571E-2</v>
      </c>
      <c r="P20">
        <v>0.94082590549725154</v>
      </c>
      <c r="Q20">
        <v>0.94082590549725154</v>
      </c>
      <c r="R20">
        <v>0.26230201513341289</v>
      </c>
      <c r="S20">
        <v>7.0104277419354835E-2</v>
      </c>
      <c r="T20">
        <v>0.64406190309844991</v>
      </c>
      <c r="U20">
        <v>0.64406190309844991</v>
      </c>
      <c r="V20">
        <v>0.32110683074472318</v>
      </c>
      <c r="W20">
        <v>0.10273956296296299</v>
      </c>
      <c r="X20">
        <v>7.3473940447160782E-2</v>
      </c>
      <c r="Y20">
        <v>7.3473940447160782E-2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0.44077073257230848</v>
      </c>
      <c r="M21">
        <v>0.44077073257230848</v>
      </c>
      <c r="N21">
        <v>0.28975484309040223</v>
      </c>
      <c r="O21">
        <v>0.13667612353643971</v>
      </c>
      <c r="P21">
        <v>0.69471765190627577</v>
      </c>
      <c r="Q21">
        <v>0.69471765190627577</v>
      </c>
      <c r="R21">
        <v>0.2641995675029869</v>
      </c>
      <c r="S21">
        <v>9.4938511350059748E-2</v>
      </c>
      <c r="T21">
        <v>0.54274560320140297</v>
      </c>
      <c r="U21">
        <v>0.54274560320140297</v>
      </c>
      <c r="V21">
        <v>0.29161254161688571</v>
      </c>
      <c r="W21">
        <v>0.13333808936678609</v>
      </c>
      <c r="X21">
        <v>9.0258498989789493E-2</v>
      </c>
      <c r="Y21">
        <v>9.0258498989789493E-2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0.44077073257230848</v>
      </c>
      <c r="M22">
        <v>0.44077073257230848</v>
      </c>
      <c r="N22">
        <v>0.28975484309040223</v>
      </c>
      <c r="O22">
        <v>0.13667612353643971</v>
      </c>
      <c r="P22">
        <v>0.69471765190627588</v>
      </c>
      <c r="Q22">
        <v>0.69471765190627588</v>
      </c>
      <c r="R22">
        <v>0.2641995675029869</v>
      </c>
      <c r="S22">
        <v>9.4938511350059748E-2</v>
      </c>
      <c r="T22">
        <v>0.54274560320140297</v>
      </c>
      <c r="U22">
        <v>0.54274560320140297</v>
      </c>
      <c r="V22">
        <v>0.29161254161688571</v>
      </c>
      <c r="W22">
        <v>0.13333808936678609</v>
      </c>
      <c r="X22">
        <v>9.0258498989789479E-2</v>
      </c>
      <c r="Y22">
        <v>9.0258498989789479E-2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0.58280188358101925</v>
      </c>
      <c r="M26">
        <v>0.58280188358101925</v>
      </c>
      <c r="N26">
        <v>0.35536499522102738</v>
      </c>
      <c r="O26">
        <v>8.8994540501792119E-2</v>
      </c>
      <c r="P26">
        <v>0.3955731619608614</v>
      </c>
      <c r="Q26">
        <v>0.3955731619608614</v>
      </c>
      <c r="R26">
        <v>0.296346847471127</v>
      </c>
      <c r="S26">
        <v>7.0238719474313024E-2</v>
      </c>
      <c r="T26">
        <v>0.81441132779842318</v>
      </c>
      <c r="U26">
        <v>0.81441132779842318</v>
      </c>
      <c r="V26">
        <v>0.33079598048586217</v>
      </c>
      <c r="W26">
        <v>9.9134947670250884E-2</v>
      </c>
      <c r="X26">
        <v>0.15877899544609217</v>
      </c>
      <c r="Y26">
        <v>0.15877899544609217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0.4512213329596868</v>
      </c>
      <c r="M27">
        <v>0.4512213329596868</v>
      </c>
      <c r="N27">
        <v>0.36713684946236558</v>
      </c>
      <c r="O27">
        <v>0.1140524489844684</v>
      </c>
      <c r="P27">
        <v>0.83746712308279936</v>
      </c>
      <c r="Q27">
        <v>0.83746712308279936</v>
      </c>
      <c r="R27">
        <v>0.28934304380724812</v>
      </c>
      <c r="S27">
        <v>7.8925713261648753E-2</v>
      </c>
      <c r="T27">
        <v>0.65591264308456887</v>
      </c>
      <c r="U27">
        <v>0.65591264308456887</v>
      </c>
      <c r="V27">
        <v>0.33376081999203511</v>
      </c>
      <c r="W27">
        <v>0.1145908714456392</v>
      </c>
      <c r="X27">
        <v>0.4354079404034934</v>
      </c>
      <c r="Y27">
        <v>0.4354079404034934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0.94192265630150906</v>
      </c>
      <c r="M28">
        <v>0.94192265630150906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0.45122133295968675</v>
      </c>
      <c r="M29">
        <v>0.45122133295968675</v>
      </c>
      <c r="N29">
        <v>0.36434364874551972</v>
      </c>
      <c r="O29">
        <v>0.1070808571087216</v>
      </c>
      <c r="P29">
        <v>0.83746712308279936</v>
      </c>
      <c r="Q29">
        <v>0.83746712308279936</v>
      </c>
      <c r="R29">
        <v>0.29083403385105527</v>
      </c>
      <c r="S29">
        <v>7.0465027718040626E-2</v>
      </c>
      <c r="T29">
        <v>0.65591264308456865</v>
      </c>
      <c r="U29">
        <v>0.65591264308456865</v>
      </c>
      <c r="V29">
        <v>0.33143540342493027</v>
      </c>
      <c r="W29">
        <v>0.1056444339307049</v>
      </c>
      <c r="X29">
        <v>0.43540794040349334</v>
      </c>
      <c r="Y29">
        <v>0.43540794040349334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0.98614184097646096</v>
      </c>
      <c r="M30">
        <v>0.98614184097646096</v>
      </c>
      <c r="N30">
        <v>0.39466196216646748</v>
      </c>
      <c r="O30">
        <v>0.1190324735961768</v>
      </c>
      <c r="P30">
        <v>0.82769453724581066</v>
      </c>
      <c r="Q30">
        <v>0.82769453724581066</v>
      </c>
      <c r="R30">
        <v>0.32528437594583842</v>
      </c>
      <c r="S30">
        <v>9.0738510872162489E-2</v>
      </c>
      <c r="T30">
        <v>0.87623500197451853</v>
      </c>
      <c r="U30">
        <v>0.87623500197451853</v>
      </c>
      <c r="V30">
        <v>0.35242235364396662</v>
      </c>
      <c r="W30">
        <v>0.1197469111111111</v>
      </c>
      <c r="X30">
        <v>0.75235481902289614</v>
      </c>
      <c r="Y30">
        <v>0.75235481902289614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0.75934376240397405</v>
      </c>
      <c r="M31">
        <v>0.75934376240397405</v>
      </c>
      <c r="N31">
        <v>0.41324736758263642</v>
      </c>
      <c r="O31">
        <v>0.12749815675029871</v>
      </c>
      <c r="P31">
        <v>0.92098752650184945</v>
      </c>
      <c r="Q31">
        <v>0.92098752650184945</v>
      </c>
      <c r="R31">
        <v>0.35471768857029068</v>
      </c>
      <c r="S31">
        <v>0.1051770494623656</v>
      </c>
      <c r="T31">
        <v>0.9994208648298013</v>
      </c>
      <c r="U31">
        <v>0.9994208648298013</v>
      </c>
      <c r="V31">
        <v>0.36381105894066113</v>
      </c>
      <c r="W31">
        <v>0.12547243990442061</v>
      </c>
      <c r="X31">
        <v>0.70827097993180554</v>
      </c>
      <c r="Y31">
        <v>0.70827097993180554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0.13058081097796004</v>
      </c>
      <c r="M32">
        <v>0.13058081097796004</v>
      </c>
      <c r="N32">
        <v>0.35530261847869382</v>
      </c>
      <c r="O32">
        <v>0.1228047395459976</v>
      </c>
      <c r="P32">
        <v>0.94800055764779589</v>
      </c>
      <c r="Q32">
        <v>0.94800055764779589</v>
      </c>
      <c r="R32">
        <v>0.30836657228195941</v>
      </c>
      <c r="S32">
        <v>0.1002377624850657</v>
      </c>
      <c r="T32">
        <v>1</v>
      </c>
      <c r="U32">
        <v>1</v>
      </c>
      <c r="V32">
        <v>0.33429198128235771</v>
      </c>
      <c r="W32">
        <v>0.12918153524492229</v>
      </c>
      <c r="X32">
        <v>0.15574527942155697</v>
      </c>
      <c r="Y32">
        <v>0.15574527942155697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0.99017684614067036</v>
      </c>
      <c r="M33">
        <v>0.99017684614067036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0.99091520817323397</v>
      </c>
      <c r="Y33">
        <v>0.99091520817323397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0.99168184289425554</v>
      </c>
      <c r="M34">
        <v>0.99168184289425554</v>
      </c>
      <c r="N34">
        <v>0.40367119076065322</v>
      </c>
      <c r="O34">
        <v>0.1329511230585424</v>
      </c>
      <c r="P34">
        <v>0.9671285624289937</v>
      </c>
      <c r="Q34">
        <v>0.9671285624289937</v>
      </c>
      <c r="R34">
        <v>0.35034039944245321</v>
      </c>
      <c r="S34">
        <v>0.1136679777777778</v>
      </c>
      <c r="T34">
        <v>0.92953898262576773</v>
      </c>
      <c r="U34">
        <v>0.92953898262576773</v>
      </c>
      <c r="V34">
        <v>0.35596104659498212</v>
      </c>
      <c r="W34">
        <v>0.13273961720430111</v>
      </c>
      <c r="X34">
        <v>0.97677710503495552</v>
      </c>
      <c r="Y34">
        <v>0.97677710503495552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0.82544290373834073</v>
      </c>
      <c r="M35">
        <v>0.82544290373834073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0.82641355690251739</v>
      </c>
      <c r="Y35">
        <v>0.82641355690251739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0.82544290373834073</v>
      </c>
      <c r="M36">
        <v>0.82544290373834073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0.8264135569025175</v>
      </c>
      <c r="Y36">
        <v>0.8264135569025175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0.5705275871694776</v>
      </c>
      <c r="M37">
        <v>0.5705275871694776</v>
      </c>
      <c r="N37">
        <v>0.41117306730386288</v>
      </c>
      <c r="O37">
        <v>0.13151496917562719</v>
      </c>
      <c r="P37">
        <v>0.74736254707943217</v>
      </c>
      <c r="Q37">
        <v>0.74736254707943217</v>
      </c>
      <c r="R37">
        <v>0.35771489884508167</v>
      </c>
      <c r="S37">
        <v>0.1127497758661888</v>
      </c>
      <c r="T37">
        <v>0.80325158642240957</v>
      </c>
      <c r="U37">
        <v>0.80325158642240957</v>
      </c>
      <c r="V37">
        <v>0.36348772481083241</v>
      </c>
      <c r="W37">
        <v>0.12972741075268809</v>
      </c>
      <c r="X37">
        <v>0.44562277661344529</v>
      </c>
      <c r="Y37">
        <v>0.44562277661344529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0.98677180211827398</v>
      </c>
      <c r="M38">
        <v>0.98677180211827398</v>
      </c>
      <c r="N38">
        <v>0.40252829948227792</v>
      </c>
      <c r="O38">
        <v>0.1276621199522103</v>
      </c>
      <c r="P38">
        <v>0.95197622763918588</v>
      </c>
      <c r="Q38">
        <v>0.95197622763918588</v>
      </c>
      <c r="R38">
        <v>0.33904976543209869</v>
      </c>
      <c r="S38">
        <v>0.1012916372759857</v>
      </c>
      <c r="T38">
        <v>0.95311735208132975</v>
      </c>
      <c r="U38">
        <v>0.95311735208132975</v>
      </c>
      <c r="V38">
        <v>0.35010868657905209</v>
      </c>
      <c r="W38">
        <v>0.12502672329749101</v>
      </c>
      <c r="X38">
        <v>0.97296684898527508</v>
      </c>
      <c r="Y38">
        <v>0.97296684898527508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0.94217748864121542</v>
      </c>
      <c r="M39">
        <v>0.94217748864121542</v>
      </c>
      <c r="P39">
        <v>0.99636438952500195</v>
      </c>
      <c r="Q39">
        <v>0.99636438952500195</v>
      </c>
      <c r="T39">
        <v>0.97612923256907669</v>
      </c>
      <c r="U39">
        <v>0.97612923256907669</v>
      </c>
      <c r="X39">
        <v>0.81778316754614311</v>
      </c>
      <c r="Y39">
        <v>0.81778316754614311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0.99102778109994427</v>
      </c>
      <c r="M40">
        <v>0.99102778109994427</v>
      </c>
      <c r="P40">
        <v>1</v>
      </c>
      <c r="Q40">
        <v>1</v>
      </c>
      <c r="T40">
        <v>1</v>
      </c>
      <c r="U40">
        <v>1</v>
      </c>
      <c r="X40">
        <v>0.95520453084728774</v>
      </c>
      <c r="Y40">
        <v>0.95520453084728774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0.60914380906075138</v>
      </c>
      <c r="M44">
        <v>0.60914380906075138</v>
      </c>
      <c r="P44">
        <v>0.97246265506044682</v>
      </c>
      <c r="Q44">
        <v>0.97246265506044682</v>
      </c>
      <c r="T44">
        <v>0.77095581055819651</v>
      </c>
      <c r="U44">
        <v>0.77095581055819651</v>
      </c>
      <c r="X44">
        <v>9.0197563650671816E-2</v>
      </c>
      <c r="Y44">
        <v>9.0197563650671816E-2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1</v>
      </c>
      <c r="M45">
        <v>1</v>
      </c>
      <c r="P45">
        <v>0.94031871495847208</v>
      </c>
      <c r="Q45">
        <v>0.94031871495847208</v>
      </c>
      <c r="T45">
        <v>0.8817323435586607</v>
      </c>
      <c r="U45">
        <v>0.8817323435586607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0.98685720315114278</v>
      </c>
      <c r="M46">
        <v>0.98685720315114278</v>
      </c>
      <c r="P46">
        <v>0.46721479890496947</v>
      </c>
      <c r="Q46">
        <v>0.46721479890496947</v>
      </c>
      <c r="T46">
        <v>0.5038865074520299</v>
      </c>
      <c r="U46">
        <v>0.5038865074520299</v>
      </c>
      <c r="X46">
        <v>0.61704312719664278</v>
      </c>
      <c r="Y46">
        <v>0.61704312719664278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1</v>
      </c>
      <c r="M47">
        <v>1</v>
      </c>
      <c r="P47">
        <v>0.9200494734381004</v>
      </c>
      <c r="Q47">
        <v>0.9200494734381004</v>
      </c>
      <c r="T47">
        <v>0.88202578129003328</v>
      </c>
      <c r="U47">
        <v>0.88202578129003328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0.98818703020600773</v>
      </c>
      <c r="M48">
        <v>0.98818703020600773</v>
      </c>
      <c r="P48">
        <v>0.47739950751224985</v>
      </c>
      <c r="Q48">
        <v>0.47739950751224985</v>
      </c>
      <c r="T48">
        <v>0.50683290986571639</v>
      </c>
      <c r="U48">
        <v>0.50683290986571639</v>
      </c>
      <c r="X48">
        <v>0.59899564272022265</v>
      </c>
      <c r="Y48">
        <v>0.59899564272022265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0.79274691930233609</v>
      </c>
      <c r="M49">
        <v>0.79274691930233609</v>
      </c>
      <c r="P49">
        <v>0.17635155797274371</v>
      </c>
      <c r="Q49">
        <v>0.17635155797274371</v>
      </c>
      <c r="T49">
        <v>0.20603992287367776</v>
      </c>
      <c r="U49">
        <v>0.20603992287367776</v>
      </c>
      <c r="X49">
        <v>0.2149026009116608</v>
      </c>
      <c r="Y49">
        <v>0.2149026009116608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topLeftCell="A13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91D-7F68-4E04-B52C-E724C959D063}">
  <dimension ref="A1:AA49"/>
  <sheetViews>
    <sheetView workbookViewId="0">
      <selection activeCell="J15" sqref="J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0.92940787000179748</v>
      </c>
      <c r="M4" s="1">
        <v>0.92940787000179748</v>
      </c>
      <c r="N4">
        <v>0.40586848506571083</v>
      </c>
      <c r="O4">
        <v>0.12603861242532849</v>
      </c>
      <c r="P4">
        <v>0.92940787000179748</v>
      </c>
      <c r="Q4">
        <v>0.92940787000179748</v>
      </c>
      <c r="R4">
        <v>0.38385520469932288</v>
      </c>
      <c r="S4">
        <v>0.11816489581839899</v>
      </c>
      <c r="T4">
        <v>0.92940787000179748</v>
      </c>
      <c r="U4">
        <v>0.92940787000179748</v>
      </c>
      <c r="V4">
        <v>0.37423852608522501</v>
      </c>
      <c r="W4">
        <v>0.1297939178016726</v>
      </c>
      <c r="X4">
        <v>0.92940787000179748</v>
      </c>
      <c r="Y4">
        <v>0.92940787000179748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0.66856969658188925</v>
      </c>
      <c r="M5" s="1">
        <v>0.66856969658188925</v>
      </c>
      <c r="N5">
        <v>0.31769913022700119</v>
      </c>
      <c r="O5">
        <v>0.1226002829151733</v>
      </c>
      <c r="P5">
        <v>0.85836983775105569</v>
      </c>
      <c r="Q5">
        <v>0.85836983775105569</v>
      </c>
      <c r="R5">
        <v>0.26080937037037039</v>
      </c>
      <c r="S5">
        <v>7.8234182317801673E-2</v>
      </c>
      <c r="T5">
        <v>0.81947914269858757</v>
      </c>
      <c r="U5">
        <v>0.81947914269858757</v>
      </c>
      <c r="V5">
        <v>0.29062612704101948</v>
      </c>
      <c r="W5">
        <v>0.1203243992831541</v>
      </c>
      <c r="X5">
        <v>0.55338313794119365</v>
      </c>
      <c r="Y5">
        <v>0.55338313794119365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9.5712234104983307E-2</v>
      </c>
      <c r="M6" s="1">
        <v>9.5712234104983307E-2</v>
      </c>
      <c r="N6">
        <v>0.34544052767821593</v>
      </c>
      <c r="O6">
        <v>0.11954228339307051</v>
      </c>
      <c r="P6">
        <v>0.88773355049324998</v>
      </c>
      <c r="Q6">
        <v>0.88773355049324998</v>
      </c>
      <c r="R6">
        <v>0.24786641338112311</v>
      </c>
      <c r="S6">
        <v>9.7465531660692939E-2</v>
      </c>
      <c r="T6">
        <v>0.7292127801482069</v>
      </c>
      <c r="U6">
        <v>0.7292127801482069</v>
      </c>
      <c r="V6">
        <v>0.31596995459976113</v>
      </c>
      <c r="W6">
        <v>0.1412421925925926</v>
      </c>
      <c r="X6">
        <v>6.909249665118182E-2</v>
      </c>
      <c r="Y6">
        <v>6.909249665118182E-2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0.69273130479702083</v>
      </c>
      <c r="M8" s="1">
        <v>0.69273130479702083</v>
      </c>
      <c r="N8">
        <v>0.32822893986459573</v>
      </c>
      <c r="O8">
        <v>0.11213200095579449</v>
      </c>
      <c r="P8">
        <v>0.86601740343386346</v>
      </c>
      <c r="Q8">
        <v>0.86601740343386346</v>
      </c>
      <c r="R8">
        <v>0.25394759219434487</v>
      </c>
      <c r="S8">
        <v>7.8348711589008357E-2</v>
      </c>
      <c r="T8">
        <v>0.82805686007235613</v>
      </c>
      <c r="U8">
        <v>0.82805686007235613</v>
      </c>
      <c r="V8">
        <v>0.30030267144563932</v>
      </c>
      <c r="W8">
        <v>0.11891993715651129</v>
      </c>
      <c r="X8">
        <v>0.5888990052869908</v>
      </c>
      <c r="Y8">
        <v>0.5888990052869908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0.4149609107993622</v>
      </c>
      <c r="M9" s="1">
        <v>0.4149609107993622</v>
      </c>
      <c r="N9">
        <v>0.33303783671843878</v>
      </c>
      <c r="O9">
        <v>0.10567916917562729</v>
      </c>
      <c r="P9">
        <v>0.77232672172484429</v>
      </c>
      <c r="Q9">
        <v>0.77232672172484429</v>
      </c>
      <c r="R9">
        <v>0.27764846395858228</v>
      </c>
      <c r="S9">
        <v>6.7827279569892471E-2</v>
      </c>
      <c r="T9">
        <v>0.60668848735521097</v>
      </c>
      <c r="U9">
        <v>0.60668848735521097</v>
      </c>
      <c r="V9">
        <v>0.30851121903624051</v>
      </c>
      <c r="W9">
        <v>0.1091898138590203</v>
      </c>
      <c r="X9">
        <v>0.30185798617926174</v>
      </c>
      <c r="Y9">
        <v>0.30185798617926174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0.9327060309589138</v>
      </c>
      <c r="M10" s="1">
        <v>0.9327060309589138</v>
      </c>
      <c r="N10">
        <v>0.28282056272401429</v>
      </c>
      <c r="O10">
        <v>9.2343708960573465E-2</v>
      </c>
      <c r="P10">
        <v>0.98552640403269098</v>
      </c>
      <c r="Q10">
        <v>0.98552640403269098</v>
      </c>
      <c r="R10">
        <v>0.2265720688968538</v>
      </c>
      <c r="S10">
        <v>7.175436367980885E-2</v>
      </c>
      <c r="T10">
        <v>0.98766364887967184</v>
      </c>
      <c r="U10">
        <v>0.98766364887967184</v>
      </c>
      <c r="V10">
        <v>0.25743379729191562</v>
      </c>
      <c r="W10">
        <v>0.1046037954599761</v>
      </c>
      <c r="X10">
        <v>0.6910102760863982</v>
      </c>
      <c r="Y10">
        <v>0.6910102760863982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0.42815482647438646</v>
      </c>
      <c r="M11" s="1">
        <v>0.42815482647438646</v>
      </c>
      <c r="N11">
        <v>0.30872469454400631</v>
      </c>
      <c r="O11">
        <v>8.7997688649940245E-2</v>
      </c>
      <c r="P11">
        <v>0.91362646016268378</v>
      </c>
      <c r="Q11">
        <v>0.91362646016268378</v>
      </c>
      <c r="R11">
        <v>0.27046071166865798</v>
      </c>
      <c r="S11">
        <v>7.1315783990442069E-2</v>
      </c>
      <c r="T11">
        <v>0.65604585406202698</v>
      </c>
      <c r="U11">
        <v>0.65604585406202698</v>
      </c>
      <c r="V11">
        <v>0.2988493687773795</v>
      </c>
      <c r="W11">
        <v>0.100828680525687</v>
      </c>
      <c r="X11">
        <v>6.44561658269861E-2</v>
      </c>
      <c r="Y11">
        <v>6.44561658269861E-2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0.54737993354122638</v>
      </c>
      <c r="M12" s="1">
        <v>0.54737993354122638</v>
      </c>
      <c r="N12">
        <v>0.34092719315013942</v>
      </c>
      <c r="O12">
        <v>0.1071180219832736</v>
      </c>
      <c r="P12">
        <v>0.76298201700007606</v>
      </c>
      <c r="Q12">
        <v>0.76298201700007606</v>
      </c>
      <c r="R12">
        <v>0.30769531063321381</v>
      </c>
      <c r="S12">
        <v>7.763356463560335E-2</v>
      </c>
      <c r="T12">
        <v>0.75175539065485664</v>
      </c>
      <c r="U12">
        <v>0.75175539065485664</v>
      </c>
      <c r="V12">
        <v>0.32889110155316609</v>
      </c>
      <c r="W12">
        <v>0.1072930659498208</v>
      </c>
      <c r="X12">
        <v>0.50729368978653178</v>
      </c>
      <c r="Y12">
        <v>0.50729368978653178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0.79730598922575135</v>
      </c>
      <c r="M13" s="1">
        <v>0.79730598922575135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0.79175113489478866</v>
      </c>
      <c r="U13">
        <v>0.79175113489478866</v>
      </c>
      <c r="V13">
        <v>0.25082501951413783</v>
      </c>
      <c r="W13">
        <v>0.1116878334528076</v>
      </c>
      <c r="X13">
        <v>0.14209566978407143</v>
      </c>
      <c r="Y13">
        <v>0.14209566978407143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0.6612247947954869</v>
      </c>
      <c r="M14" s="1">
        <v>0.6612247947954869</v>
      </c>
      <c r="N14">
        <v>0.3125925786539227</v>
      </c>
      <c r="O14">
        <v>7.9993380406212664E-2</v>
      </c>
      <c r="P14">
        <v>0.91334663099207969</v>
      </c>
      <c r="Q14">
        <v>0.91334663099207969</v>
      </c>
      <c r="R14">
        <v>0.25202684906411782</v>
      </c>
      <c r="S14">
        <v>6.7338230585424139E-2</v>
      </c>
      <c r="T14">
        <v>0.73579511985398494</v>
      </c>
      <c r="U14">
        <v>0.73579511985398494</v>
      </c>
      <c r="V14">
        <v>0.29334078255675028</v>
      </c>
      <c r="W14">
        <v>9.7413269772998801E-2</v>
      </c>
      <c r="X14">
        <v>0.14610486644492726</v>
      </c>
      <c r="Y14">
        <v>0.14610486644492726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0.75088347669278921</v>
      </c>
      <c r="M16" s="1">
        <v>0.75088347669278921</v>
      </c>
      <c r="N16">
        <v>0.29878433373158098</v>
      </c>
      <c r="O16">
        <v>0.13950407383512539</v>
      </c>
      <c r="P16">
        <v>0.92262725499164489</v>
      </c>
      <c r="Q16">
        <v>0.92262725499164489</v>
      </c>
      <c r="R16">
        <v>0.26141661210673039</v>
      </c>
      <c r="S16">
        <v>0.11389629414575871</v>
      </c>
      <c r="T16">
        <v>0.90948569624685938</v>
      </c>
      <c r="U16">
        <v>0.90948569624685938</v>
      </c>
      <c r="V16">
        <v>0.28619818797291918</v>
      </c>
      <c r="W16">
        <v>0.15239372855436081</v>
      </c>
      <c r="X16">
        <v>0.75558910475150431</v>
      </c>
      <c r="Y16">
        <v>0.75558910475150431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0.17213821750233907</v>
      </c>
      <c r="M17" s="1">
        <v>0.17213821750233907</v>
      </c>
      <c r="N17">
        <v>0.29209634846674631</v>
      </c>
      <c r="O17">
        <v>0.10407190322580639</v>
      </c>
      <c r="P17">
        <v>0.8016309775012781</v>
      </c>
      <c r="Q17">
        <v>0.8016309775012781</v>
      </c>
      <c r="R17">
        <v>0.24039536280366389</v>
      </c>
      <c r="S17">
        <v>6.262635101553167E-2</v>
      </c>
      <c r="T17">
        <v>0.69560156678958018</v>
      </c>
      <c r="U17">
        <v>0.69560156678958018</v>
      </c>
      <c r="V17">
        <v>0.28377471166865792</v>
      </c>
      <c r="W17">
        <v>0.1086817311827957</v>
      </c>
      <c r="X17">
        <v>5.1404603169466011E-2</v>
      </c>
      <c r="Y17">
        <v>5.1404603169466011E-2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0.91871561345147146</v>
      </c>
      <c r="M18" s="1">
        <v>0.91871561345147146</v>
      </c>
      <c r="N18">
        <v>0.34185133452807648</v>
      </c>
      <c r="O18">
        <v>0.120099909916368</v>
      </c>
      <c r="P18">
        <v>0.91871561345147146</v>
      </c>
      <c r="Q18">
        <v>0.91871561345147146</v>
      </c>
      <c r="R18">
        <v>0.30371421146953398</v>
      </c>
      <c r="S18">
        <v>8.7546180884109925E-2</v>
      </c>
      <c r="T18">
        <v>0.91871561345147146</v>
      </c>
      <c r="U18">
        <v>0.91871561345147146</v>
      </c>
      <c r="V18">
        <v>0.33924185145360408</v>
      </c>
      <c r="W18">
        <v>0.12606837108721619</v>
      </c>
      <c r="X18">
        <v>0.91871561345147146</v>
      </c>
      <c r="Y18">
        <v>0.91871561345147146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0.41946006136704811</v>
      </c>
      <c r="M19" s="1">
        <v>0.41946006136704811</v>
      </c>
      <c r="N19">
        <v>0.3186647343687774</v>
      </c>
      <c r="O19">
        <v>0.1097955641577061</v>
      </c>
      <c r="P19">
        <v>0.95144978343511</v>
      </c>
      <c r="Q19">
        <v>0.95144978343511</v>
      </c>
      <c r="R19">
        <v>0.27000886260453999</v>
      </c>
      <c r="S19">
        <v>7.4062143130227007E-2</v>
      </c>
      <c r="T19">
        <v>0.64946876992316949</v>
      </c>
      <c r="U19">
        <v>0.64946876992316949</v>
      </c>
      <c r="V19">
        <v>0.3237500696933493</v>
      </c>
      <c r="W19">
        <v>0.1145830021505376</v>
      </c>
      <c r="X19">
        <v>0.12236637633625531</v>
      </c>
      <c r="Y19">
        <v>0.12236637633625531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0.46693343348817296</v>
      </c>
      <c r="M20" s="1">
        <v>0.46693343348817296</v>
      </c>
      <c r="N20">
        <v>0.32756912345679012</v>
      </c>
      <c r="O20">
        <v>9.7332529988052571E-2</v>
      </c>
      <c r="P20">
        <v>0.94185363592558902</v>
      </c>
      <c r="Q20">
        <v>0.94185363592558902</v>
      </c>
      <c r="R20">
        <v>0.26230201513341289</v>
      </c>
      <c r="S20">
        <v>7.0104277419354835E-2</v>
      </c>
      <c r="T20">
        <v>0.67539285051413989</v>
      </c>
      <c r="U20">
        <v>0.67539285051413989</v>
      </c>
      <c r="V20">
        <v>0.32110683074472318</v>
      </c>
      <c r="W20">
        <v>0.10273956296296299</v>
      </c>
      <c r="X20">
        <v>0.10525214024489658</v>
      </c>
      <c r="Y20">
        <v>0.10525214024489658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0.62623803207730311</v>
      </c>
      <c r="M21" s="1">
        <v>0.62623803207730311</v>
      </c>
      <c r="N21">
        <v>0.28975484309040223</v>
      </c>
      <c r="O21">
        <v>0.13667612353643971</v>
      </c>
      <c r="P21">
        <v>0.7083241147245859</v>
      </c>
      <c r="Q21">
        <v>0.7083241147245859</v>
      </c>
      <c r="R21">
        <v>0.2641995675029869</v>
      </c>
      <c r="S21">
        <v>9.4938511350059748E-2</v>
      </c>
      <c r="T21">
        <v>0.62500402021771551</v>
      </c>
      <c r="U21">
        <v>0.62500402021771551</v>
      </c>
      <c r="V21">
        <v>0.29161254161688571</v>
      </c>
      <c r="W21">
        <v>0.13333808936678609</v>
      </c>
      <c r="X21">
        <v>0.1524931417594404</v>
      </c>
      <c r="Y21">
        <v>0.1524931417594404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0.62623803207730311</v>
      </c>
      <c r="M22" s="1">
        <v>0.62623803207730311</v>
      </c>
      <c r="N22">
        <v>0.28975484309040223</v>
      </c>
      <c r="O22">
        <v>0.13667612353643971</v>
      </c>
      <c r="P22">
        <v>0.7083241147245859</v>
      </c>
      <c r="Q22">
        <v>0.7083241147245859</v>
      </c>
      <c r="R22">
        <v>0.2641995675029869</v>
      </c>
      <c r="S22">
        <v>9.4938511350059748E-2</v>
      </c>
      <c r="T22">
        <v>0.62500402021771551</v>
      </c>
      <c r="U22">
        <v>0.62500402021771551</v>
      </c>
      <c r="V22">
        <v>0.29161254161688571</v>
      </c>
      <c r="W22">
        <v>0.13333808936678609</v>
      </c>
      <c r="X22">
        <v>0.15249314175944037</v>
      </c>
      <c r="Y22">
        <v>0.15249314175944037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0.57425774745157121</v>
      </c>
      <c r="M26" s="1">
        <v>0.57425774745157121</v>
      </c>
      <c r="N26">
        <v>0.35536499522102738</v>
      </c>
      <c r="O26">
        <v>8.8994540501792119E-2</v>
      </c>
      <c r="P26">
        <v>0.42879086414729811</v>
      </c>
      <c r="Q26">
        <v>0.42879086414729811</v>
      </c>
      <c r="R26">
        <v>0.296346847471127</v>
      </c>
      <c r="S26">
        <v>7.0238719474313024E-2</v>
      </c>
      <c r="T26">
        <v>0.73358239387611224</v>
      </c>
      <c r="U26">
        <v>0.73358239387611224</v>
      </c>
      <c r="V26">
        <v>0.33079598048586217</v>
      </c>
      <c r="W26">
        <v>9.9134947670250884E-2</v>
      </c>
      <c r="X26">
        <v>0.18818180422849448</v>
      </c>
      <c r="Y26">
        <v>0.18818180422849448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0.44400740018769685</v>
      </c>
      <c r="M27" s="1">
        <v>0.44400740018769685</v>
      </c>
      <c r="N27">
        <v>0.36713684946236558</v>
      </c>
      <c r="O27">
        <v>0.1140524489844684</v>
      </c>
      <c r="P27">
        <v>0.81664409779968883</v>
      </c>
      <c r="Q27">
        <v>0.81664409779968883</v>
      </c>
      <c r="R27">
        <v>0.28934304380724812</v>
      </c>
      <c r="S27">
        <v>7.8925713261648753E-2</v>
      </c>
      <c r="T27">
        <v>0.64802275850558166</v>
      </c>
      <c r="U27">
        <v>0.64802275850558166</v>
      </c>
      <c r="V27">
        <v>0.33376081999203511</v>
      </c>
      <c r="W27">
        <v>0.1145908714456392</v>
      </c>
      <c r="X27">
        <v>0.36572398060856254</v>
      </c>
      <c r="Y27">
        <v>0.36572398060856254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0.94201913614735278</v>
      </c>
      <c r="M28" s="1">
        <v>0.94201913614735278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0.4440074001876968</v>
      </c>
      <c r="M29" s="1">
        <v>0.4440074001876968</v>
      </c>
      <c r="N29">
        <v>0.36434364874551972</v>
      </c>
      <c r="O29">
        <v>0.1070808571087216</v>
      </c>
      <c r="P29">
        <v>0.81664409779968883</v>
      </c>
      <c r="Q29">
        <v>0.81664409779968883</v>
      </c>
      <c r="R29">
        <v>0.29083403385105527</v>
      </c>
      <c r="S29">
        <v>7.0465027718040626E-2</v>
      </c>
      <c r="T29">
        <v>0.64802275850558166</v>
      </c>
      <c r="U29">
        <v>0.64802275850558166</v>
      </c>
      <c r="V29">
        <v>0.33143540342493027</v>
      </c>
      <c r="W29">
        <v>0.1056444339307049</v>
      </c>
      <c r="X29">
        <v>0.36572398060856254</v>
      </c>
      <c r="Y29">
        <v>0.36572398060856254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0.98299177775637425</v>
      </c>
      <c r="M30" s="1">
        <v>0.98299177775637425</v>
      </c>
      <c r="N30">
        <v>0.39466196216646748</v>
      </c>
      <c r="O30">
        <v>0.1190324735961768</v>
      </c>
      <c r="P30">
        <v>0.8195192267965643</v>
      </c>
      <c r="Q30">
        <v>0.8195192267965643</v>
      </c>
      <c r="R30">
        <v>0.32528437594583842</v>
      </c>
      <c r="S30">
        <v>9.0738510872162489E-2</v>
      </c>
      <c r="T30">
        <v>0.84395032667432535</v>
      </c>
      <c r="U30">
        <v>0.84395032667432535</v>
      </c>
      <c r="V30">
        <v>0.35242235364396662</v>
      </c>
      <c r="W30">
        <v>0.1197469111111111</v>
      </c>
      <c r="X30">
        <v>0.77835198422348773</v>
      </c>
      <c r="Y30">
        <v>0.77835198422348773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0.78852916030269726</v>
      </c>
      <c r="M31" s="1">
        <v>0.78852916030269726</v>
      </c>
      <c r="N31">
        <v>0.41324736758263642</v>
      </c>
      <c r="O31">
        <v>0.12749815675029871</v>
      </c>
      <c r="P31">
        <v>0.91690213089381867</v>
      </c>
      <c r="Q31">
        <v>0.91690213089381867</v>
      </c>
      <c r="R31">
        <v>0.35471768857029068</v>
      </c>
      <c r="S31">
        <v>0.1051770494623656</v>
      </c>
      <c r="T31">
        <v>0.99757675700809212</v>
      </c>
      <c r="U31">
        <v>0.99757675700809212</v>
      </c>
      <c r="V31">
        <v>0.36381105894066113</v>
      </c>
      <c r="W31">
        <v>0.12547243990442061</v>
      </c>
      <c r="X31">
        <v>0.75175214677752678</v>
      </c>
      <c r="Y31">
        <v>0.75175214677752678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9.3253312985419334E-2</v>
      </c>
      <c r="M32" s="1">
        <v>9.3253312985419334E-2</v>
      </c>
      <c r="N32">
        <v>0.35530261847869382</v>
      </c>
      <c r="O32">
        <v>0.1228047395459976</v>
      </c>
      <c r="P32">
        <v>0.88017847220111278</v>
      </c>
      <c r="Q32">
        <v>0.88017847220111278</v>
      </c>
      <c r="R32">
        <v>0.30836657228195941</v>
      </c>
      <c r="S32">
        <v>0.1002377624850657</v>
      </c>
      <c r="T32">
        <v>0.9234216857192723</v>
      </c>
      <c r="U32">
        <v>0.9234216857192723</v>
      </c>
      <c r="V32">
        <v>0.33429198128235771</v>
      </c>
      <c r="W32">
        <v>0.12918153524492229</v>
      </c>
      <c r="X32">
        <v>0.2223173277465135</v>
      </c>
      <c r="Y32">
        <v>0.2223173277465135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0.98757707368982872</v>
      </c>
      <c r="M33" s="1">
        <v>0.98757707368982872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0.99229083277943075</v>
      </c>
      <c r="Y33">
        <v>0.99229083277943075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0.97264647116662095</v>
      </c>
      <c r="M34" s="1">
        <v>0.97264647116662095</v>
      </c>
      <c r="N34">
        <v>0.40367119076065322</v>
      </c>
      <c r="O34">
        <v>0.1329511230585424</v>
      </c>
      <c r="P34">
        <v>0.93046264722528116</v>
      </c>
      <c r="Q34">
        <v>0.93046264722528116</v>
      </c>
      <c r="R34">
        <v>0.35034039944245321</v>
      </c>
      <c r="S34">
        <v>0.1136679777777778</v>
      </c>
      <c r="T34">
        <v>0.90552264488974588</v>
      </c>
      <c r="U34">
        <v>0.90552264488974588</v>
      </c>
      <c r="V34">
        <v>0.35596104659498212</v>
      </c>
      <c r="W34">
        <v>0.13273961720430111</v>
      </c>
      <c r="X34">
        <v>0.96228686538952912</v>
      </c>
      <c r="Y34">
        <v>0.96228686538952912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0.8586815028465894</v>
      </c>
      <c r="M35" s="1">
        <v>0.8586815028465894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0.86852482911691853</v>
      </c>
      <c r="Y35">
        <v>0.86852482911691853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0.8586815028465894</v>
      </c>
      <c r="M36" s="1">
        <v>0.8586815028465894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0.86852482911691853</v>
      </c>
      <c r="Y36">
        <v>0.86852482911691853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0.54925544761806833</v>
      </c>
      <c r="M37" s="1">
        <v>0.54925544761806833</v>
      </c>
      <c r="N37">
        <v>0.41117306730386288</v>
      </c>
      <c r="O37">
        <v>0.13151496917562719</v>
      </c>
      <c r="P37">
        <v>0.7248758999366588</v>
      </c>
      <c r="Q37">
        <v>0.7248758999366588</v>
      </c>
      <c r="R37">
        <v>0.35771489884508167</v>
      </c>
      <c r="S37">
        <v>0.1127497758661888</v>
      </c>
      <c r="T37">
        <v>0.77363175075431467</v>
      </c>
      <c r="U37">
        <v>0.77363175075431467</v>
      </c>
      <c r="V37">
        <v>0.36348772481083241</v>
      </c>
      <c r="W37">
        <v>0.12972741075268809</v>
      </c>
      <c r="X37">
        <v>0.43649837914960155</v>
      </c>
      <c r="Y37">
        <v>0.43649837914960155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0.94844896741823159</v>
      </c>
      <c r="M38" s="1">
        <v>0.94844896741823159</v>
      </c>
      <c r="N38">
        <v>0.40252829948227792</v>
      </c>
      <c r="O38">
        <v>0.1276621199522103</v>
      </c>
      <c r="P38">
        <v>0.92848073365318218</v>
      </c>
      <c r="Q38">
        <v>0.92848073365318218</v>
      </c>
      <c r="R38">
        <v>0.33904976543209869</v>
      </c>
      <c r="S38">
        <v>0.1012916372759857</v>
      </c>
      <c r="T38">
        <v>0.91306195934860623</v>
      </c>
      <c r="U38">
        <v>0.91306195934860623</v>
      </c>
      <c r="V38">
        <v>0.35010868657905209</v>
      </c>
      <c r="W38">
        <v>0.12502672329749101</v>
      </c>
      <c r="X38">
        <v>0.96521173565144702</v>
      </c>
      <c r="Y38">
        <v>0.96521173565144702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0.96486094038620529</v>
      </c>
      <c r="M39" s="1">
        <v>0.96486094038620529</v>
      </c>
      <c r="P39">
        <v>0.98458859663783616</v>
      </c>
      <c r="Q39">
        <v>0.98458859663783616</v>
      </c>
      <c r="T39">
        <v>0.9853262382854483</v>
      </c>
      <c r="U39">
        <v>0.9853262382854483</v>
      </c>
      <c r="X39">
        <v>0.853149048251165</v>
      </c>
      <c r="Y39">
        <v>0.853149048251165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0.99203222271140046</v>
      </c>
      <c r="M40" s="1">
        <v>0.99203222271140046</v>
      </c>
      <c r="P40">
        <v>1</v>
      </c>
      <c r="Q40">
        <v>1</v>
      </c>
      <c r="T40">
        <v>1</v>
      </c>
      <c r="U40">
        <v>1</v>
      </c>
      <c r="X40">
        <v>0.94564230733892118</v>
      </c>
      <c r="Y40">
        <v>0.94564230733892118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0.98877501846923455</v>
      </c>
      <c r="Y41">
        <v>0.98877501846923455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0.79730598922575135</v>
      </c>
      <c r="M44" s="1">
        <v>0.79730598922575135</v>
      </c>
      <c r="P44">
        <v>1</v>
      </c>
      <c r="Q44">
        <v>1</v>
      </c>
      <c r="T44">
        <v>0.79175113489478866</v>
      </c>
      <c r="U44">
        <v>0.79175113489478866</v>
      </c>
      <c r="X44">
        <v>0.14209566978407143</v>
      </c>
      <c r="Y44">
        <v>0.14209566978407143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1</v>
      </c>
      <c r="Q45">
        <v>1</v>
      </c>
      <c r="T45">
        <v>0.94284065138467443</v>
      </c>
      <c r="U45">
        <v>0.94284065138467443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0.97920745844236412</v>
      </c>
      <c r="M46" s="1">
        <v>0.97920745844236412</v>
      </c>
      <c r="P46">
        <v>0.56260924419872038</v>
      </c>
      <c r="Q46">
        <v>0.56260924419872038</v>
      </c>
      <c r="T46">
        <v>0.62217795936588527</v>
      </c>
      <c r="U46">
        <v>0.62217795936588527</v>
      </c>
      <c r="X46">
        <v>0.74942490545779294</v>
      </c>
      <c r="Y46">
        <v>0.74942490545779294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0.98300105062231724</v>
      </c>
      <c r="Q47">
        <v>0.98300105062231724</v>
      </c>
      <c r="T47">
        <v>0.94518133849285946</v>
      </c>
      <c r="U47">
        <v>0.94518133849285946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0.9806341647606569</v>
      </c>
      <c r="M48" s="1">
        <v>0.9806341647606569</v>
      </c>
      <c r="P48">
        <v>0.56739455977170683</v>
      </c>
      <c r="Q48">
        <v>0.56739455977170683</v>
      </c>
      <c r="T48">
        <v>0.62816431413128404</v>
      </c>
      <c r="U48">
        <v>0.62816431413128404</v>
      </c>
      <c r="X48">
        <v>0.74571467243951195</v>
      </c>
      <c r="Y48">
        <v>0.74571467243951195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0.97920745844236412</v>
      </c>
      <c r="M49" s="1">
        <v>0.97920745844236412</v>
      </c>
      <c r="P49">
        <v>0.56260924419872038</v>
      </c>
      <c r="Q49">
        <v>0.56260924419872038</v>
      </c>
      <c r="T49">
        <v>0.62217795936588527</v>
      </c>
      <c r="U49">
        <v>0.62217795936588527</v>
      </c>
      <c r="X49">
        <v>0.74942490545779294</v>
      </c>
      <c r="Y49">
        <v>0.74942490545779294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SUM(All_Seasons_normal_all_plants!Q2:Q4,All_Seasons_normal_all_plants!Q20,All_Seasons_normal_all_plants!Q21,All_Seasons_normal_all_plants!Q22)</f>
        <v>3378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SUM(All_Seasons_normal_all_plants!Q5:Q24)</f>
        <v>10938.73515982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SUM(All_Seasons_normal_all_plants!Q11:Q19,All_Seasons_normal_all_plants!Q32,All_Seasons_normal_all_plants!Q33)</f>
        <v>3940.7351598200003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SUM(All_Seasons_normal_all_plants!Q25:Q31)</f>
        <v>4379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11895.26484018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G50"/>
  <sheetViews>
    <sheetView tabSelected="1" topLeftCell="A9" zoomScaleNormal="100" workbookViewId="0">
      <selection activeCell="I22" sqref="I22"/>
    </sheetView>
  </sheetViews>
  <sheetFormatPr defaultRowHeight="12.75" x14ac:dyDescent="0.2"/>
  <cols>
    <col min="2" max="2" width="12" bestFit="1" customWidth="1"/>
    <col min="3" max="3" width="14.42578125" bestFit="1" customWidth="1"/>
    <col min="4" max="4" width="17.7109375" bestFit="1" customWidth="1"/>
    <col min="5" max="5" width="9.42578125" customWidth="1"/>
    <col min="6" max="6" width="15" hidden="1" customWidth="1"/>
    <col min="7" max="7" width="9.140625" customWidth="1"/>
    <col min="8" max="8" width="10.140625" customWidth="1"/>
    <col min="9" max="9" width="10" bestFit="1" customWidth="1"/>
    <col min="11" max="11" width="24.7109375" bestFit="1" customWidth="1"/>
    <col min="12" max="12" width="27.85546875" hidden="1" customWidth="1"/>
    <col min="13" max="13" width="21.85546875" hidden="1" customWidth="1"/>
    <col min="14" max="15" width="20" customWidth="1"/>
    <col min="16" max="16" width="9.5703125" bestFit="1" customWidth="1"/>
    <col min="17" max="17" width="14.140625" bestFit="1" customWidth="1"/>
    <col min="18" max="19" width="14.140625" customWidth="1"/>
    <col min="20" max="20" width="10" bestFit="1" customWidth="1"/>
    <col min="21" max="21" width="10" customWidth="1"/>
    <col min="22" max="23" width="14.140625" customWidth="1"/>
    <col min="24" max="24" width="10" bestFit="1" customWidth="1"/>
    <col min="25" max="25" width="10" customWidth="1"/>
    <col min="26" max="26" width="9" bestFit="1" customWidth="1"/>
    <col min="27" max="27" width="14.140625" customWidth="1"/>
    <col min="28" max="28" width="10" bestFit="1" customWidth="1"/>
    <col min="29" max="29" width="10" customWidth="1"/>
    <col min="31" max="31" width="14.140625" customWidth="1"/>
    <col min="32" max="32" width="10" bestFit="1" customWidth="1"/>
    <col min="33" max="33" width="10" customWidth="1"/>
  </cols>
  <sheetData>
    <row r="1" spans="1:33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210</v>
      </c>
      <c r="L1" s="4" t="s">
        <v>211</v>
      </c>
      <c r="M1" s="4" t="s">
        <v>212</v>
      </c>
      <c r="N1" s="4" t="s">
        <v>47</v>
      </c>
      <c r="O1" s="4" t="s">
        <v>220</v>
      </c>
      <c r="P1" s="4" t="s">
        <v>6</v>
      </c>
      <c r="Q1" s="4" t="s">
        <v>44</v>
      </c>
      <c r="R1" s="11" t="s">
        <v>50</v>
      </c>
      <c r="S1" s="11" t="s">
        <v>49</v>
      </c>
      <c r="T1" s="4" t="s">
        <v>51</v>
      </c>
      <c r="U1" s="4" t="s">
        <v>52</v>
      </c>
      <c r="V1" s="4" t="s">
        <v>54</v>
      </c>
      <c r="W1" s="11" t="s">
        <v>53</v>
      </c>
      <c r="X1" s="4" t="s">
        <v>55</v>
      </c>
      <c r="Y1" s="4" t="s">
        <v>56</v>
      </c>
      <c r="Z1" s="4" t="s">
        <v>58</v>
      </c>
      <c r="AA1" s="11" t="s">
        <v>57</v>
      </c>
      <c r="AB1" s="4" t="s">
        <v>59</v>
      </c>
      <c r="AC1" s="4" t="s">
        <v>60</v>
      </c>
      <c r="AD1" s="4" t="s">
        <v>64</v>
      </c>
      <c r="AE1" s="11" t="s">
        <v>61</v>
      </c>
      <c r="AF1" s="4" t="s">
        <v>62</v>
      </c>
      <c r="AG1" s="4" t="s">
        <v>63</v>
      </c>
    </row>
    <row r="2" spans="1:33" s="14" customFormat="1" x14ac:dyDescent="0.2">
      <c r="A2" s="14">
        <v>1</v>
      </c>
      <c r="B2" s="14" t="s">
        <v>87</v>
      </c>
      <c r="C2" s="14" t="s">
        <v>7</v>
      </c>
      <c r="D2" s="14" t="s">
        <v>12</v>
      </c>
      <c r="E2" s="14" t="s">
        <v>122</v>
      </c>
      <c r="F2" s="14" t="str">
        <f t="shared" ref="F2:F49" si="0">_xlfn.CONCAT(B2,"HYD",E2,"S03")</f>
        <v>EGHYDA1S03</v>
      </c>
      <c r="G2" s="18">
        <v>24.033999999999999</v>
      </c>
      <c r="H2" s="14">
        <v>32.869999999999997</v>
      </c>
      <c r="I2" s="14" t="s">
        <v>9</v>
      </c>
      <c r="J2" s="14" t="s">
        <v>73</v>
      </c>
      <c r="K2" s="20">
        <v>5300</v>
      </c>
      <c r="L2" s="17">
        <v>2763.982</v>
      </c>
      <c r="M2" s="17">
        <v>1449</v>
      </c>
      <c r="N2" s="14">
        <v>8.24</v>
      </c>
      <c r="P2" s="14">
        <v>2010</v>
      </c>
      <c r="Q2" s="14">
        <v>280</v>
      </c>
      <c r="R2" s="19">
        <v>1</v>
      </c>
      <c r="S2" s="19">
        <v>1</v>
      </c>
      <c r="T2" s="14">
        <v>0.40949003026682601</v>
      </c>
      <c r="U2" s="14">
        <v>0.1261858979689367</v>
      </c>
      <c r="V2" s="18">
        <v>1</v>
      </c>
      <c r="W2" s="18">
        <v>1</v>
      </c>
      <c r="X2" s="14">
        <v>0.38181073277578648</v>
      </c>
      <c r="Y2" s="14">
        <v>0.1174411816009558</v>
      </c>
      <c r="Z2" s="18">
        <v>1</v>
      </c>
      <c r="AA2" s="18">
        <v>1</v>
      </c>
      <c r="AB2" s="14">
        <v>0.37100408442851451</v>
      </c>
      <c r="AC2" s="14">
        <v>0.1288478107526882</v>
      </c>
      <c r="AD2" s="18">
        <v>1</v>
      </c>
      <c r="AE2" s="18">
        <v>1</v>
      </c>
      <c r="AF2" s="14">
        <v>0.4012607561017239</v>
      </c>
      <c r="AG2" s="14">
        <v>0.1126826774193548</v>
      </c>
    </row>
    <row r="3" spans="1:33" s="14" customFormat="1" x14ac:dyDescent="0.2">
      <c r="A3" s="14">
        <v>2</v>
      </c>
      <c r="B3" s="14" t="s">
        <v>87</v>
      </c>
      <c r="C3" s="14" t="s">
        <v>7</v>
      </c>
      <c r="D3" s="14" t="s">
        <v>13</v>
      </c>
      <c r="E3" s="14" t="s">
        <v>123</v>
      </c>
      <c r="F3" s="14" t="str">
        <f t="shared" si="0"/>
        <v>EGHYDA2S03</v>
      </c>
      <c r="G3" s="18">
        <v>24.033999999999999</v>
      </c>
      <c r="H3" s="14">
        <v>32.869999999999997</v>
      </c>
      <c r="I3" s="14" t="s">
        <v>9</v>
      </c>
      <c r="J3" s="14" t="s">
        <v>73</v>
      </c>
      <c r="K3" s="20">
        <v>5300</v>
      </c>
      <c r="L3" s="17">
        <v>2763.982</v>
      </c>
      <c r="M3" s="17">
        <v>1172</v>
      </c>
      <c r="N3" s="14">
        <v>8.24</v>
      </c>
      <c r="P3" s="14">
        <v>2010</v>
      </c>
      <c r="Q3" s="14">
        <v>270</v>
      </c>
      <c r="R3" s="19">
        <v>1</v>
      </c>
      <c r="S3" s="19">
        <v>1</v>
      </c>
      <c r="T3" s="14">
        <v>0.40949003026682601</v>
      </c>
      <c r="U3" s="14">
        <v>0.1261858979689367</v>
      </c>
      <c r="V3" s="18">
        <v>1</v>
      </c>
      <c r="W3" s="18">
        <v>1</v>
      </c>
      <c r="X3" s="14">
        <v>0.38181073277578648</v>
      </c>
      <c r="Y3" s="14">
        <v>0.1174411816009558</v>
      </c>
      <c r="Z3" s="18">
        <v>1</v>
      </c>
      <c r="AA3" s="18">
        <v>1</v>
      </c>
      <c r="AB3" s="14">
        <v>0.37100408442851451</v>
      </c>
      <c r="AC3" s="14">
        <v>0.1288478107526882</v>
      </c>
      <c r="AD3" s="18">
        <v>1</v>
      </c>
      <c r="AE3" s="18">
        <v>1</v>
      </c>
      <c r="AF3" s="14">
        <v>0.4012607561017239</v>
      </c>
      <c r="AG3" s="14">
        <v>0.1126826774193548</v>
      </c>
    </row>
    <row r="4" spans="1:33" s="14" customFormat="1" x14ac:dyDescent="0.2">
      <c r="A4" s="14">
        <v>3</v>
      </c>
      <c r="B4" s="14" t="s">
        <v>87</v>
      </c>
      <c r="C4" s="14" t="s">
        <v>7</v>
      </c>
      <c r="D4" s="14" t="s">
        <v>8</v>
      </c>
      <c r="E4" s="14" t="s">
        <v>131</v>
      </c>
      <c r="F4" s="14" t="str">
        <f t="shared" si="0"/>
        <v>EGHYDHAS03</v>
      </c>
      <c r="G4" s="18">
        <v>23.973310000000001</v>
      </c>
      <c r="H4" s="14">
        <v>32.880000000000003</v>
      </c>
      <c r="I4" s="14" t="s">
        <v>9</v>
      </c>
      <c r="J4" s="14" t="s">
        <v>73</v>
      </c>
      <c r="K4" s="20">
        <v>162000</v>
      </c>
      <c r="L4" s="17">
        <v>2763.982</v>
      </c>
      <c r="M4" s="17">
        <v>3408</v>
      </c>
      <c r="N4" s="14">
        <v>6500</v>
      </c>
      <c r="P4" s="14">
        <v>2010</v>
      </c>
      <c r="Q4" s="14">
        <v>2100</v>
      </c>
      <c r="R4" s="19">
        <v>0.72314188741695651</v>
      </c>
      <c r="S4" s="19">
        <v>0.72314188741695651</v>
      </c>
      <c r="T4" s="14">
        <v>0.40586848506571083</v>
      </c>
      <c r="U4" s="14">
        <v>0.12603861242532849</v>
      </c>
      <c r="V4" s="18">
        <v>0.72314188741695651</v>
      </c>
      <c r="W4" s="18">
        <v>0.72314188741695651</v>
      </c>
      <c r="X4" s="14">
        <v>0.38385520469932288</v>
      </c>
      <c r="Y4" s="14">
        <v>0.11816489581839899</v>
      </c>
      <c r="Z4" s="18">
        <v>0.72314188741695651</v>
      </c>
      <c r="AA4" s="18">
        <v>0.72314188741695651</v>
      </c>
      <c r="AB4" s="14">
        <v>0.37423852608522501</v>
      </c>
      <c r="AC4" s="14">
        <v>0.1297939178016726</v>
      </c>
      <c r="AD4" s="18">
        <v>0.72314188741695651</v>
      </c>
      <c r="AE4" s="18">
        <v>0.72314188741695651</v>
      </c>
      <c r="AF4" s="14">
        <v>0.39426057176992663</v>
      </c>
      <c r="AG4" s="14">
        <v>0.1117774126984127</v>
      </c>
    </row>
    <row r="5" spans="1:33" s="14" customFormat="1" x14ac:dyDescent="0.2">
      <c r="A5" s="14">
        <v>4</v>
      </c>
      <c r="B5" s="14" t="s">
        <v>88</v>
      </c>
      <c r="C5" s="14" t="s">
        <v>17</v>
      </c>
      <c r="D5" s="14" t="s">
        <v>98</v>
      </c>
      <c r="E5" s="14" t="s">
        <v>128</v>
      </c>
      <c r="F5" s="14" t="str">
        <f t="shared" si="0"/>
        <v>ETHYDFCS03</v>
      </c>
      <c r="G5" s="14">
        <v>9.5592100000000002</v>
      </c>
      <c r="H5" s="14">
        <v>37.36562</v>
      </c>
      <c r="I5" s="14" t="s">
        <v>9</v>
      </c>
      <c r="J5" s="14" t="s">
        <v>73</v>
      </c>
      <c r="K5" s="20">
        <v>650</v>
      </c>
      <c r="L5" s="17"/>
      <c r="M5" s="17">
        <v>29.6</v>
      </c>
      <c r="N5" s="14">
        <v>2.04</v>
      </c>
      <c r="O5" s="14" t="s">
        <v>221</v>
      </c>
      <c r="P5" s="14">
        <v>1973</v>
      </c>
      <c r="Q5" s="14">
        <v>128</v>
      </c>
      <c r="R5" s="14">
        <v>0.39112886967512511</v>
      </c>
      <c r="S5" s="14">
        <v>0.39112886967512511</v>
      </c>
      <c r="T5" s="14">
        <v>0.31769913022700119</v>
      </c>
      <c r="U5" s="14">
        <v>0.1226002829151733</v>
      </c>
      <c r="V5" s="14">
        <v>0.55395990010728102</v>
      </c>
      <c r="W5" s="14">
        <v>0.55395990010728102</v>
      </c>
      <c r="X5" s="14">
        <v>0.26080937037037039</v>
      </c>
      <c r="Y5" s="14">
        <v>7.8234182317801673E-2</v>
      </c>
      <c r="Z5" s="14">
        <v>0.50142622072856036</v>
      </c>
      <c r="AA5" s="14">
        <v>0.50142622072856036</v>
      </c>
      <c r="AB5" s="14">
        <v>0.29062612704101948</v>
      </c>
      <c r="AC5" s="14">
        <v>0.1203243992831541</v>
      </c>
      <c r="AD5" s="14">
        <v>0.39620138396267701</v>
      </c>
      <c r="AE5" s="14">
        <v>0.39620138396267701</v>
      </c>
      <c r="AF5" s="14">
        <v>0.36399640809011768</v>
      </c>
      <c r="AG5" s="14">
        <v>0.13593716615463389</v>
      </c>
    </row>
    <row r="6" spans="1:33" s="14" customFormat="1" x14ac:dyDescent="0.2">
      <c r="A6" s="14">
        <v>5</v>
      </c>
      <c r="B6" s="14" t="s">
        <v>88</v>
      </c>
      <c r="C6" s="14" t="s">
        <v>17</v>
      </c>
      <c r="D6" s="14" t="s">
        <v>111</v>
      </c>
      <c r="E6" s="14" t="s">
        <v>135</v>
      </c>
      <c r="F6" s="14" t="str">
        <f t="shared" si="0"/>
        <v>ETHYDLTS03</v>
      </c>
      <c r="G6" s="18">
        <v>11.71</v>
      </c>
      <c r="H6" s="14">
        <v>37.380000000000003</v>
      </c>
      <c r="I6" s="14" t="s">
        <v>9</v>
      </c>
      <c r="J6" s="14" t="s">
        <v>73</v>
      </c>
      <c r="K6" s="20">
        <v>284000</v>
      </c>
      <c r="N6" s="14">
        <v>3600</v>
      </c>
      <c r="P6" s="14">
        <v>2010</v>
      </c>
      <c r="Q6" s="14">
        <v>460</v>
      </c>
      <c r="R6" s="19">
        <v>0.46374835586876301</v>
      </c>
      <c r="S6" s="19">
        <v>0.46374835586876301</v>
      </c>
      <c r="T6" s="14">
        <v>0.34544052767821593</v>
      </c>
      <c r="U6" s="14">
        <v>0.11954228339307051</v>
      </c>
      <c r="V6" s="19">
        <v>0.46374835586876301</v>
      </c>
      <c r="W6" s="19">
        <v>0.46374835586876301</v>
      </c>
      <c r="X6" s="14">
        <v>0.24786641338112311</v>
      </c>
      <c r="Y6" s="14">
        <v>9.7465531660692939E-2</v>
      </c>
      <c r="Z6" s="19">
        <v>0.46374835586876301</v>
      </c>
      <c r="AA6" s="19">
        <v>0.46374835586876301</v>
      </c>
      <c r="AB6" s="14">
        <v>0.31596995459976113</v>
      </c>
      <c r="AC6" s="14">
        <v>0.1412421925925926</v>
      </c>
      <c r="AD6" s="19">
        <v>0.46374835586876301</v>
      </c>
      <c r="AE6" s="19">
        <v>0.46374835586876301</v>
      </c>
      <c r="AF6" s="14">
        <v>0.3865118322239291</v>
      </c>
      <c r="AG6" s="14">
        <v>0.14075010650281619</v>
      </c>
    </row>
    <row r="7" spans="1:33" s="14" customFormat="1" x14ac:dyDescent="0.2">
      <c r="A7" s="14">
        <v>6</v>
      </c>
      <c r="B7" s="14" t="s">
        <v>88</v>
      </c>
      <c r="C7" s="14" t="s">
        <v>17</v>
      </c>
      <c r="D7" s="14" t="s">
        <v>96</v>
      </c>
      <c r="E7" s="14" t="s">
        <v>145</v>
      </c>
      <c r="F7" s="14" t="str">
        <f t="shared" si="0"/>
        <v>ETHYDT1S03</v>
      </c>
      <c r="G7" s="14">
        <v>13.347630000000001</v>
      </c>
      <c r="H7" s="14">
        <v>38.743160000000003</v>
      </c>
      <c r="I7" s="14" t="s">
        <v>9</v>
      </c>
      <c r="J7" s="14" t="s">
        <v>73</v>
      </c>
      <c r="K7" s="20">
        <v>9000</v>
      </c>
      <c r="L7" s="17">
        <v>221.96854388635211</v>
      </c>
      <c r="M7" s="17">
        <v>184</v>
      </c>
      <c r="N7" s="14">
        <v>129</v>
      </c>
      <c r="O7" s="14" t="s">
        <v>222</v>
      </c>
      <c r="P7" s="14">
        <v>2010</v>
      </c>
      <c r="Q7" s="14">
        <v>300</v>
      </c>
      <c r="R7" s="14">
        <v>1</v>
      </c>
      <c r="S7" s="14">
        <v>1</v>
      </c>
      <c r="T7" s="14">
        <v>0.28742656471525291</v>
      </c>
      <c r="U7" s="14">
        <v>0.13885416821983271</v>
      </c>
      <c r="V7" s="14">
        <v>1</v>
      </c>
      <c r="W7" s="14">
        <v>1</v>
      </c>
      <c r="X7" s="14">
        <v>0.26241724253285548</v>
      </c>
      <c r="Y7" s="14">
        <v>0.1140387906810036</v>
      </c>
      <c r="Z7" s="14">
        <v>1</v>
      </c>
      <c r="AA7" s="14">
        <v>1</v>
      </c>
      <c r="AB7" s="14">
        <v>0.2465983233771406</v>
      </c>
      <c r="AC7" s="14">
        <v>0.14380953620071679</v>
      </c>
      <c r="AD7" s="14">
        <v>1</v>
      </c>
      <c r="AE7" s="14">
        <v>1</v>
      </c>
      <c r="AF7" s="14">
        <v>0.26817943207031919</v>
      </c>
      <c r="AG7" s="14">
        <v>0.1139012657450077</v>
      </c>
    </row>
    <row r="8" spans="1:33" s="14" customFormat="1" ht="13.5" customHeight="1" x14ac:dyDescent="0.2">
      <c r="A8" s="14">
        <v>7</v>
      </c>
      <c r="B8" s="14" t="s">
        <v>88</v>
      </c>
      <c r="C8" s="14" t="s">
        <v>17</v>
      </c>
      <c r="D8" s="14" t="s">
        <v>99</v>
      </c>
      <c r="E8" s="14" t="s">
        <v>116</v>
      </c>
      <c r="F8" s="14" t="str">
        <f t="shared" si="0"/>
        <v>ETHYDANS03</v>
      </c>
      <c r="G8" s="14">
        <v>9.5941700999999906</v>
      </c>
      <c r="H8" s="14">
        <v>37.232997899999901</v>
      </c>
      <c r="I8" s="14" t="s">
        <v>9</v>
      </c>
      <c r="J8" s="14" t="s">
        <v>73</v>
      </c>
      <c r="K8" s="20">
        <v>448</v>
      </c>
      <c r="L8" s="17"/>
      <c r="M8" s="17">
        <v>18.600000000000001</v>
      </c>
      <c r="N8" s="14">
        <v>22.6</v>
      </c>
      <c r="O8" s="14" t="s">
        <v>221</v>
      </c>
      <c r="P8" s="14">
        <v>2013</v>
      </c>
      <c r="Q8" s="14">
        <v>98</v>
      </c>
      <c r="R8" s="14">
        <v>0.47346314129137629</v>
      </c>
      <c r="S8" s="14">
        <v>0.47346314129137629</v>
      </c>
      <c r="T8" s="14">
        <v>0.32822893986459573</v>
      </c>
      <c r="U8" s="14">
        <v>0.11213200095579449</v>
      </c>
      <c r="V8" s="14">
        <v>0.47346314129137629</v>
      </c>
      <c r="W8" s="14">
        <v>0.47346314129137629</v>
      </c>
      <c r="X8" s="14">
        <v>0.25394759219434487</v>
      </c>
      <c r="Y8" s="14">
        <v>7.8348711589008357E-2</v>
      </c>
      <c r="Z8" s="14">
        <v>0.47346314129137629</v>
      </c>
      <c r="AA8" s="14">
        <v>0.47346314129137629</v>
      </c>
      <c r="AB8" s="14">
        <v>0.30030267144563932</v>
      </c>
      <c r="AC8" s="14">
        <v>0.11891993715651129</v>
      </c>
      <c r="AD8" s="14">
        <v>0.47346314129137629</v>
      </c>
      <c r="AE8" s="14">
        <v>0.47346314129137629</v>
      </c>
      <c r="AF8" s="14">
        <v>0.38199672683051711</v>
      </c>
      <c r="AG8" s="14">
        <v>0.1325895962621608</v>
      </c>
    </row>
    <row r="9" spans="1:33" s="14" customFormat="1" x14ac:dyDescent="0.2">
      <c r="A9" s="14">
        <v>8</v>
      </c>
      <c r="B9" s="14" t="s">
        <v>88</v>
      </c>
      <c r="C9" s="14" t="s">
        <v>17</v>
      </c>
      <c r="D9" s="14" t="s">
        <v>18</v>
      </c>
      <c r="E9" s="14" t="s">
        <v>139</v>
      </c>
      <c r="F9" s="14" t="str">
        <f t="shared" si="0"/>
        <v>ETHYDRNS03</v>
      </c>
      <c r="G9" s="18">
        <v>11.21</v>
      </c>
      <c r="H9" s="14">
        <v>35.090000000000003</v>
      </c>
      <c r="I9" s="14" t="s">
        <v>9</v>
      </c>
      <c r="J9" s="14" t="s">
        <v>73</v>
      </c>
      <c r="K9" s="20">
        <v>74000</v>
      </c>
      <c r="L9" s="17">
        <v>1544.2668696093353</v>
      </c>
      <c r="M9" s="17"/>
      <c r="N9" s="15">
        <v>1874</v>
      </c>
      <c r="O9" s="15"/>
      <c r="P9" s="14">
        <v>2023</v>
      </c>
      <c r="Q9" s="14">
        <v>6400</v>
      </c>
      <c r="R9" s="19">
        <v>0.27571636687559031</v>
      </c>
      <c r="S9" s="19">
        <v>0.27571636687559031</v>
      </c>
      <c r="T9" s="14">
        <v>0.33303783671843878</v>
      </c>
      <c r="U9" s="14">
        <v>0.10567916917562729</v>
      </c>
      <c r="V9" s="18">
        <v>0.27571636687559031</v>
      </c>
      <c r="W9" s="18">
        <v>0.27571636687559031</v>
      </c>
      <c r="X9" s="14">
        <v>0.27764846395858228</v>
      </c>
      <c r="Y9" s="14">
        <v>6.7827279569892471E-2</v>
      </c>
      <c r="Z9" s="18">
        <v>0.27571636687559031</v>
      </c>
      <c r="AA9" s="18">
        <v>0.27571636687559031</v>
      </c>
      <c r="AB9" s="14">
        <v>0.30851121903624051</v>
      </c>
      <c r="AC9" s="14">
        <v>0.1091898138590203</v>
      </c>
      <c r="AD9" s="18">
        <v>0.27571636687559031</v>
      </c>
      <c r="AE9" s="18">
        <v>0.27571636687559031</v>
      </c>
      <c r="AF9" s="14">
        <v>0.37835753840245773</v>
      </c>
      <c r="AG9" s="14">
        <v>0.11339636354326681</v>
      </c>
    </row>
    <row r="10" spans="1:33" s="14" customFormat="1" x14ac:dyDescent="0.2">
      <c r="A10" s="14">
        <v>26</v>
      </c>
      <c r="B10" s="14" t="s">
        <v>89</v>
      </c>
      <c r="C10" s="14" t="s">
        <v>29</v>
      </c>
      <c r="D10" s="14" t="s">
        <v>35</v>
      </c>
      <c r="E10" s="14" t="s">
        <v>142</v>
      </c>
      <c r="F10" s="14" t="str">
        <f t="shared" si="0"/>
        <v>SDHYDSNS03</v>
      </c>
      <c r="G10" s="18">
        <v>13.29707</v>
      </c>
      <c r="H10" s="14">
        <v>33.89</v>
      </c>
      <c r="I10" s="14" t="s">
        <v>9</v>
      </c>
      <c r="J10" s="14" t="s">
        <v>73</v>
      </c>
      <c r="K10" s="20">
        <v>930</v>
      </c>
      <c r="L10" s="17">
        <v>1544.2668696093353</v>
      </c>
      <c r="M10" s="17"/>
      <c r="N10" s="14">
        <v>15.2</v>
      </c>
      <c r="P10" s="14">
        <v>1962</v>
      </c>
      <c r="Q10" s="14">
        <v>26</v>
      </c>
      <c r="R10" s="19">
        <v>0.5</v>
      </c>
      <c r="S10" s="19">
        <v>0.5</v>
      </c>
      <c r="T10" s="14">
        <v>0.36713684946236558</v>
      </c>
      <c r="U10" s="14">
        <v>0.1140524489844684</v>
      </c>
      <c r="V10" s="18">
        <v>0.5</v>
      </c>
      <c r="W10" s="18">
        <v>0.5</v>
      </c>
      <c r="X10" s="14">
        <v>0.28934304380724812</v>
      </c>
      <c r="Y10" s="14">
        <v>7.8925713261648753E-2</v>
      </c>
      <c r="Z10" s="18">
        <v>0.5</v>
      </c>
      <c r="AA10" s="18">
        <v>0.5</v>
      </c>
      <c r="AB10" s="14">
        <v>0.33376081999203511</v>
      </c>
      <c r="AC10" s="14">
        <v>0.1145908714456392</v>
      </c>
      <c r="AD10" s="18">
        <v>0.5</v>
      </c>
      <c r="AE10" s="18">
        <v>0.5</v>
      </c>
      <c r="AF10" s="14">
        <v>0.39572908004778973</v>
      </c>
      <c r="AG10" s="14">
        <v>0.1173318461341526</v>
      </c>
    </row>
    <row r="11" spans="1:33" s="14" customFormat="1" x14ac:dyDescent="0.2">
      <c r="A11" s="14">
        <v>27</v>
      </c>
      <c r="B11" s="14" t="s">
        <v>89</v>
      </c>
      <c r="C11" s="14" t="s">
        <v>29</v>
      </c>
      <c r="D11" s="14" t="s">
        <v>83</v>
      </c>
      <c r="E11" s="14" t="s">
        <v>134</v>
      </c>
      <c r="F11" s="14" t="str">
        <f t="shared" si="0"/>
        <v>SDHYDKSS03</v>
      </c>
      <c r="G11" s="18">
        <v>14.9222</v>
      </c>
      <c r="H11" s="18">
        <v>35.908299999999997</v>
      </c>
      <c r="I11" s="14" t="s">
        <v>9</v>
      </c>
      <c r="J11" s="14" t="s">
        <v>73</v>
      </c>
      <c r="K11" s="20">
        <v>1300</v>
      </c>
      <c r="L11" s="17">
        <v>348.80771182141041</v>
      </c>
      <c r="M11" s="17">
        <v>60</v>
      </c>
      <c r="N11" s="14">
        <v>125</v>
      </c>
      <c r="O11" s="14" t="s">
        <v>223</v>
      </c>
      <c r="P11" s="14">
        <v>1964</v>
      </c>
      <c r="Q11" s="14">
        <v>10</v>
      </c>
      <c r="R11" s="14">
        <v>0.42335374090065131</v>
      </c>
      <c r="S11" s="14">
        <v>0.42335374090065131</v>
      </c>
      <c r="T11" s="14">
        <v>0.35828716925527671</v>
      </c>
      <c r="U11" s="14">
        <v>0.12592183058542411</v>
      </c>
      <c r="V11" s="14">
        <v>1</v>
      </c>
      <c r="W11" s="14">
        <v>1</v>
      </c>
      <c r="X11" s="14">
        <v>0.30841619553962568</v>
      </c>
      <c r="Y11" s="14">
        <v>0.1049052191158901</v>
      </c>
      <c r="Z11" s="14">
        <v>1</v>
      </c>
      <c r="AA11" s="14">
        <v>1</v>
      </c>
      <c r="AB11" s="14">
        <v>0.33410105575467941</v>
      </c>
      <c r="AC11" s="14">
        <v>0.13192159689366789</v>
      </c>
      <c r="AD11" s="14">
        <v>0.45356200606665714</v>
      </c>
      <c r="AE11" s="14">
        <v>0.45356200606665714</v>
      </c>
      <c r="AF11" s="14">
        <v>0.38180538061102581</v>
      </c>
      <c r="AG11" s="14">
        <v>0.12809286277521759</v>
      </c>
    </row>
    <row r="12" spans="1:33" s="14" customFormat="1" x14ac:dyDescent="0.2">
      <c r="A12" s="14">
        <v>28</v>
      </c>
      <c r="B12" s="14" t="s">
        <v>89</v>
      </c>
      <c r="C12" s="14" t="s">
        <v>29</v>
      </c>
      <c r="D12" s="14" t="s">
        <v>32</v>
      </c>
      <c r="E12" s="14" t="s">
        <v>140</v>
      </c>
      <c r="F12" s="14" t="str">
        <f t="shared" si="0"/>
        <v>SDHYDRSS03</v>
      </c>
      <c r="G12" s="18">
        <v>11.7983333333333</v>
      </c>
      <c r="H12" s="14">
        <v>34.39</v>
      </c>
      <c r="I12" s="14" t="s">
        <v>9</v>
      </c>
      <c r="J12" s="14" t="s">
        <v>73</v>
      </c>
      <c r="K12" s="20">
        <v>3000</v>
      </c>
      <c r="L12" s="17">
        <v>1544.2668696093353</v>
      </c>
      <c r="M12" s="17"/>
      <c r="N12" s="14">
        <v>233</v>
      </c>
      <c r="P12" s="14">
        <v>1966</v>
      </c>
      <c r="Q12" s="14">
        <v>270</v>
      </c>
      <c r="R12" s="19">
        <v>0.5</v>
      </c>
      <c r="S12" s="19">
        <v>0.5</v>
      </c>
      <c r="T12" s="14">
        <v>0.36434364874551972</v>
      </c>
      <c r="U12" s="14">
        <v>0.1070808571087216</v>
      </c>
      <c r="V12" s="18">
        <v>0.5</v>
      </c>
      <c r="W12" s="18">
        <v>0.5</v>
      </c>
      <c r="X12" s="14">
        <v>0.29083403385105527</v>
      </c>
      <c r="Y12" s="14">
        <v>7.0465027718040626E-2</v>
      </c>
      <c r="Z12" s="18">
        <v>0.5</v>
      </c>
      <c r="AA12" s="18">
        <v>0.5</v>
      </c>
      <c r="AB12" s="14">
        <v>0.33143540342493027</v>
      </c>
      <c r="AC12" s="14">
        <v>0.1056444339307049</v>
      </c>
      <c r="AD12" s="18">
        <v>0.5</v>
      </c>
      <c r="AE12" s="18">
        <v>0.5</v>
      </c>
      <c r="AF12" s="14">
        <v>0.40202260582010579</v>
      </c>
      <c r="AG12" s="14">
        <v>0.11319275345622121</v>
      </c>
    </row>
    <row r="13" spans="1:33" s="14" customFormat="1" x14ac:dyDescent="0.2">
      <c r="A13" s="14">
        <v>29</v>
      </c>
      <c r="B13" s="14" t="s">
        <v>89</v>
      </c>
      <c r="C13" s="14" t="s">
        <v>29</v>
      </c>
      <c r="D13" s="14" t="s">
        <v>30</v>
      </c>
      <c r="E13" s="14" t="s">
        <v>119</v>
      </c>
      <c r="F13" s="14" t="str">
        <f t="shared" si="0"/>
        <v>SDHYDJAS03</v>
      </c>
      <c r="G13" s="18">
        <v>15.238888888888889</v>
      </c>
      <c r="H13" s="14">
        <v>32.46</v>
      </c>
      <c r="I13" s="14" t="s">
        <v>9</v>
      </c>
      <c r="J13" s="14" t="s">
        <v>73</v>
      </c>
      <c r="K13" s="20">
        <v>3500</v>
      </c>
      <c r="L13" s="17">
        <v>824.45459157787923</v>
      </c>
      <c r="M13" s="17">
        <v>940</v>
      </c>
      <c r="N13" s="14">
        <v>1222</v>
      </c>
      <c r="P13" s="14">
        <v>2003</v>
      </c>
      <c r="Q13" s="14">
        <v>19</v>
      </c>
      <c r="R13" s="19">
        <v>0.83298124989973343</v>
      </c>
      <c r="S13" s="19">
        <v>0.83298124989973343</v>
      </c>
      <c r="T13" s="14">
        <v>0.39466196216646748</v>
      </c>
      <c r="U13" s="14">
        <v>0.1190324735961768</v>
      </c>
      <c r="V13" s="18">
        <v>0.77571629040725032</v>
      </c>
      <c r="W13" s="18">
        <v>0.77571629040725032</v>
      </c>
      <c r="X13" s="14">
        <v>0.32528437594583842</v>
      </c>
      <c r="Y13" s="14">
        <v>9.0738510872162489E-2</v>
      </c>
      <c r="Z13" s="18">
        <v>0.80812762284681627</v>
      </c>
      <c r="AA13" s="18">
        <v>0.80812762284681627</v>
      </c>
      <c r="AB13" s="14">
        <v>0.35242235364396662</v>
      </c>
      <c r="AC13" s="14">
        <v>0.1197469111111111</v>
      </c>
      <c r="AD13" s="18">
        <v>0.34980347843566895</v>
      </c>
      <c r="AE13" s="18">
        <v>0.34980347843566895</v>
      </c>
      <c r="AF13" s="14">
        <v>0.41910394393241168</v>
      </c>
      <c r="AG13" s="14">
        <v>0.1194960299539171</v>
      </c>
    </row>
    <row r="14" spans="1:33" s="14" customFormat="1" x14ac:dyDescent="0.2">
      <c r="A14" s="14">
        <v>30</v>
      </c>
      <c r="B14" s="14" t="s">
        <v>89</v>
      </c>
      <c r="C14" s="14" t="s">
        <v>29</v>
      </c>
      <c r="D14" s="14" t="s">
        <v>33</v>
      </c>
      <c r="E14" s="14" t="s">
        <v>137</v>
      </c>
      <c r="F14" s="14" t="str">
        <f t="shared" si="0"/>
        <v>SDHYDMRS03</v>
      </c>
      <c r="G14" s="18">
        <v>18.492560000000001</v>
      </c>
      <c r="H14" s="14">
        <v>31.82</v>
      </c>
      <c r="I14" s="14" t="s">
        <v>9</v>
      </c>
      <c r="J14" s="14" t="s">
        <v>73</v>
      </c>
      <c r="K14" s="20">
        <v>12390</v>
      </c>
      <c r="L14" s="17">
        <v>2667</v>
      </c>
      <c r="M14" s="17">
        <v>2900</v>
      </c>
      <c r="N14" s="14">
        <v>476</v>
      </c>
      <c r="P14" s="14">
        <v>2009</v>
      </c>
      <c r="Q14" s="14">
        <v>1240</v>
      </c>
      <c r="R14" s="19">
        <v>0.85019816635710554</v>
      </c>
      <c r="S14" s="19">
        <v>0.85019816635710554</v>
      </c>
      <c r="T14" s="14">
        <v>0.41324736758263642</v>
      </c>
      <c r="U14" s="14">
        <v>0.12749815675029871</v>
      </c>
      <c r="V14" s="18">
        <v>0.92476270759666213</v>
      </c>
      <c r="W14" s="18">
        <v>0.92476270759666213</v>
      </c>
      <c r="X14" s="14">
        <v>0.35471768857029068</v>
      </c>
      <c r="Y14" s="14">
        <v>0.1051770494623656</v>
      </c>
      <c r="Z14" s="18">
        <v>0.98817898158853146</v>
      </c>
      <c r="AA14" s="18">
        <v>0.98817898158853146</v>
      </c>
      <c r="AB14" s="14">
        <v>0.36381105894066113</v>
      </c>
      <c r="AC14" s="14">
        <v>0.12547243990442061</v>
      </c>
      <c r="AD14" s="18">
        <v>0.81116964716180107</v>
      </c>
      <c r="AE14" s="18">
        <v>0.81116964716180107</v>
      </c>
      <c r="AF14" s="14">
        <v>0.41797175029868577</v>
      </c>
      <c r="AG14" s="14">
        <v>0.1216317309267793</v>
      </c>
    </row>
    <row r="15" spans="1:33" s="14" customFormat="1" x14ac:dyDescent="0.2">
      <c r="A15" s="14">
        <v>31</v>
      </c>
      <c r="B15" s="14" t="s">
        <v>89</v>
      </c>
      <c r="C15" s="14" t="s">
        <v>29</v>
      </c>
      <c r="D15" s="14" t="s">
        <v>84</v>
      </c>
      <c r="E15" s="14" t="s">
        <v>147</v>
      </c>
      <c r="F15" s="14" t="str">
        <f t="shared" si="0"/>
        <v>SDHYDUAS03</v>
      </c>
      <c r="G15" s="18">
        <v>14.2767</v>
      </c>
      <c r="H15" s="18">
        <v>35.896900000000002</v>
      </c>
      <c r="I15" s="14" t="s">
        <v>9</v>
      </c>
      <c r="J15" s="14" t="s">
        <v>73</v>
      </c>
      <c r="K15" s="20">
        <v>2700</v>
      </c>
      <c r="L15" s="17">
        <v>348.80771182141041</v>
      </c>
      <c r="M15" s="17"/>
      <c r="N15" s="14">
        <v>100</v>
      </c>
      <c r="O15" s="14" t="s">
        <v>221</v>
      </c>
      <c r="P15" s="14">
        <v>2017</v>
      </c>
      <c r="Q15" s="14">
        <v>320</v>
      </c>
      <c r="R15" s="14">
        <v>2.7317154803051569E-2</v>
      </c>
      <c r="S15" s="14">
        <v>2.7317154803051569E-2</v>
      </c>
      <c r="T15" s="14">
        <v>0.35530261847869382</v>
      </c>
      <c r="U15" s="14">
        <v>0.1228047395459976</v>
      </c>
      <c r="V15" s="14">
        <v>0.59015230995696066</v>
      </c>
      <c r="W15" s="14">
        <v>0.59015230995696066</v>
      </c>
      <c r="X15" s="14">
        <v>0.30836657228195941</v>
      </c>
      <c r="Y15" s="14">
        <v>0.1002377624850657</v>
      </c>
      <c r="Z15" s="14">
        <v>0.44439081011541814</v>
      </c>
      <c r="AA15" s="14">
        <v>0.44439081011541814</v>
      </c>
      <c r="AB15" s="14">
        <v>0.33429198128235771</v>
      </c>
      <c r="AC15" s="14">
        <v>0.12918153524492229</v>
      </c>
      <c r="AD15" s="14">
        <v>2.9266361284883659E-2</v>
      </c>
      <c r="AE15" s="14">
        <v>2.9266361284883659E-2</v>
      </c>
      <c r="AF15" s="14">
        <v>0.37724122802526022</v>
      </c>
      <c r="AG15" s="14">
        <v>0.123978404249872</v>
      </c>
    </row>
    <row r="16" spans="1:33" x14ac:dyDescent="0.2">
      <c r="A16">
        <v>38</v>
      </c>
      <c r="B16" t="s">
        <v>87</v>
      </c>
      <c r="C16" t="s">
        <v>7</v>
      </c>
      <c r="D16" t="s">
        <v>14</v>
      </c>
      <c r="E16" t="s">
        <v>152</v>
      </c>
      <c r="F16" t="str">
        <f t="shared" si="0"/>
        <v>EGHYDESS03</v>
      </c>
      <c r="G16" s="1">
        <v>25.315359999999998</v>
      </c>
      <c r="H16">
        <v>32.56</v>
      </c>
      <c r="I16" t="s">
        <v>9</v>
      </c>
      <c r="J16" t="s">
        <v>81</v>
      </c>
      <c r="K16" s="7" t="s">
        <v>224</v>
      </c>
      <c r="L16" s="7" t="s">
        <v>224</v>
      </c>
      <c r="M16" s="7" t="s">
        <v>224</v>
      </c>
      <c r="N16" s="7" t="s">
        <v>224</v>
      </c>
      <c r="O16" s="7" t="s">
        <v>224</v>
      </c>
      <c r="P16">
        <v>2010</v>
      </c>
      <c r="Q16">
        <v>86</v>
      </c>
      <c r="R16" s="12">
        <v>0.92906388888888891</v>
      </c>
      <c r="S16" s="12">
        <v>0.92906388888888891</v>
      </c>
      <c r="V16" s="12">
        <v>0.92906388888888891</v>
      </c>
      <c r="W16" s="12">
        <v>0.92906388888888891</v>
      </c>
      <c r="Z16" s="12">
        <v>0.92906388888888891</v>
      </c>
      <c r="AA16" s="12">
        <v>0.92906388888888891</v>
      </c>
      <c r="AD16" s="12">
        <v>0.92906388888888891</v>
      </c>
      <c r="AE16" s="12">
        <v>0.92906388888888891</v>
      </c>
    </row>
    <row r="17" spans="1:33" x14ac:dyDescent="0.2">
      <c r="A17">
        <v>39</v>
      </c>
      <c r="B17" t="s">
        <v>87</v>
      </c>
      <c r="C17" t="s">
        <v>7</v>
      </c>
      <c r="D17" t="s">
        <v>15</v>
      </c>
      <c r="E17" t="s">
        <v>156</v>
      </c>
      <c r="F17" t="str">
        <f t="shared" si="0"/>
        <v>EGHYDNHS03</v>
      </c>
      <c r="G17" s="1">
        <v>26.045996917309001</v>
      </c>
      <c r="H17">
        <v>32.25</v>
      </c>
      <c r="I17" t="s">
        <v>9</v>
      </c>
      <c r="J17" t="s">
        <v>81</v>
      </c>
      <c r="K17" s="7" t="s">
        <v>224</v>
      </c>
      <c r="L17" s="7" t="s">
        <v>224</v>
      </c>
      <c r="M17" s="7" t="s">
        <v>224</v>
      </c>
      <c r="N17" s="7" t="s">
        <v>224</v>
      </c>
      <c r="O17" s="7" t="s">
        <v>224</v>
      </c>
      <c r="P17">
        <v>2010</v>
      </c>
      <c r="Q17">
        <v>64</v>
      </c>
      <c r="R17" s="12">
        <v>1</v>
      </c>
      <c r="S17" s="12">
        <v>1</v>
      </c>
      <c r="V17" s="12">
        <v>1</v>
      </c>
      <c r="W17" s="12">
        <v>1</v>
      </c>
      <c r="Z17" s="12">
        <v>1</v>
      </c>
      <c r="AA17" s="12">
        <v>1</v>
      </c>
      <c r="AD17" s="12">
        <v>1</v>
      </c>
      <c r="AE17" s="12">
        <v>1</v>
      </c>
    </row>
    <row r="18" spans="1:33" x14ac:dyDescent="0.2">
      <c r="A18">
        <v>40</v>
      </c>
      <c r="B18" t="s">
        <v>87</v>
      </c>
      <c r="C18" t="s">
        <v>7</v>
      </c>
      <c r="D18" t="s">
        <v>16</v>
      </c>
      <c r="E18" t="s">
        <v>160</v>
      </c>
      <c r="F18" t="str">
        <f t="shared" si="0"/>
        <v>EGHYDNBS03</v>
      </c>
      <c r="G18" s="1">
        <v>29.996935100000002</v>
      </c>
      <c r="H18">
        <v>31.25</v>
      </c>
      <c r="I18" t="s">
        <v>9</v>
      </c>
      <c r="J18" t="s">
        <v>81</v>
      </c>
      <c r="K18" s="7" t="s">
        <v>224</v>
      </c>
      <c r="L18" s="7" t="s">
        <v>224</v>
      </c>
      <c r="M18" s="7" t="s">
        <v>224</v>
      </c>
      <c r="N18" s="7" t="s">
        <v>224</v>
      </c>
      <c r="O18" s="7" t="s">
        <v>224</v>
      </c>
      <c r="P18">
        <v>2018</v>
      </c>
      <c r="Q18" s="1">
        <v>31.73515982</v>
      </c>
      <c r="R18" s="12">
        <v>1</v>
      </c>
      <c r="S18" s="12">
        <v>1</v>
      </c>
      <c r="V18" s="12">
        <v>1</v>
      </c>
      <c r="W18" s="12">
        <v>1</v>
      </c>
      <c r="Z18" s="12">
        <v>1</v>
      </c>
      <c r="AA18" s="12">
        <v>1</v>
      </c>
      <c r="AD18" s="12">
        <v>1</v>
      </c>
      <c r="AE18" s="12">
        <v>1</v>
      </c>
    </row>
    <row r="19" spans="1:33" x14ac:dyDescent="0.2">
      <c r="A19">
        <v>41</v>
      </c>
      <c r="B19" t="s">
        <v>88</v>
      </c>
      <c r="C19" t="s">
        <v>17</v>
      </c>
      <c r="D19" t="s">
        <v>21</v>
      </c>
      <c r="E19" t="s">
        <v>145</v>
      </c>
      <c r="F19" t="str">
        <f t="shared" si="0"/>
        <v>ETHYDT1S03</v>
      </c>
      <c r="G19" s="1">
        <v>11.485569999999999</v>
      </c>
      <c r="H19">
        <v>37.590000000000003</v>
      </c>
      <c r="I19" t="s">
        <v>9</v>
      </c>
      <c r="J19" t="s">
        <v>81</v>
      </c>
      <c r="K19" s="7" t="s">
        <v>224</v>
      </c>
      <c r="L19" s="7" t="s">
        <v>224</v>
      </c>
      <c r="M19" s="7" t="s">
        <v>224</v>
      </c>
      <c r="N19" s="7" t="s">
        <v>224</v>
      </c>
      <c r="O19" s="7" t="s">
        <v>224</v>
      </c>
      <c r="P19">
        <v>2000</v>
      </c>
      <c r="Q19">
        <v>11</v>
      </c>
      <c r="R19" s="12">
        <v>1</v>
      </c>
      <c r="S19" s="12">
        <v>1</v>
      </c>
      <c r="V19" s="12">
        <v>1</v>
      </c>
      <c r="W19" s="12">
        <v>1</v>
      </c>
      <c r="Z19" s="12">
        <v>1</v>
      </c>
      <c r="AA19" s="12">
        <v>1</v>
      </c>
      <c r="AD19" s="12">
        <v>1</v>
      </c>
      <c r="AE19" s="12">
        <v>1</v>
      </c>
    </row>
    <row r="20" spans="1:33" x14ac:dyDescent="0.2">
      <c r="A20">
        <v>42</v>
      </c>
      <c r="B20" t="s">
        <v>88</v>
      </c>
      <c r="C20" t="s">
        <v>17</v>
      </c>
      <c r="D20" t="s">
        <v>22</v>
      </c>
      <c r="E20" t="s">
        <v>146</v>
      </c>
      <c r="F20" t="str">
        <f t="shared" si="0"/>
        <v>ETHYDT2S03</v>
      </c>
      <c r="G20" s="1">
        <v>11.4887</v>
      </c>
      <c r="H20">
        <v>37.6</v>
      </c>
      <c r="I20" t="s">
        <v>9</v>
      </c>
      <c r="J20" t="s">
        <v>81</v>
      </c>
      <c r="K20" s="7" t="s">
        <v>224</v>
      </c>
      <c r="L20" s="7" t="s">
        <v>224</v>
      </c>
      <c r="M20" s="7" t="s">
        <v>224</v>
      </c>
      <c r="N20" s="7" t="s">
        <v>224</v>
      </c>
      <c r="O20" s="7" t="s">
        <v>224</v>
      </c>
      <c r="P20">
        <v>2010</v>
      </c>
      <c r="Q20">
        <v>78</v>
      </c>
      <c r="R20" s="12">
        <v>1</v>
      </c>
      <c r="S20" s="12">
        <v>1</v>
      </c>
      <c r="V20" s="12">
        <v>1</v>
      </c>
      <c r="W20" s="12">
        <v>1</v>
      </c>
      <c r="Z20" s="12">
        <v>1</v>
      </c>
      <c r="AA20" s="12">
        <v>1</v>
      </c>
      <c r="AD20" s="12">
        <v>1</v>
      </c>
      <c r="AE20" s="12">
        <v>1</v>
      </c>
    </row>
    <row r="21" spans="1:33" x14ac:dyDescent="0.2">
      <c r="A21">
        <v>43</v>
      </c>
      <c r="B21" t="s">
        <v>88</v>
      </c>
      <c r="C21" t="s">
        <v>17</v>
      </c>
      <c r="D21" t="s">
        <v>100</v>
      </c>
      <c r="E21" t="s">
        <v>158</v>
      </c>
      <c r="F21" t="str">
        <f t="shared" si="0"/>
        <v>ETHYDSRS03</v>
      </c>
      <c r="G21">
        <v>8.39</v>
      </c>
      <c r="H21">
        <v>35.44</v>
      </c>
      <c r="I21" t="s">
        <v>9</v>
      </c>
      <c r="J21" t="s">
        <v>81</v>
      </c>
      <c r="K21" s="7" t="s">
        <v>224</v>
      </c>
      <c r="L21" s="7" t="s">
        <v>224</v>
      </c>
      <c r="M21" s="7" t="s">
        <v>224</v>
      </c>
      <c r="N21" s="7" t="s">
        <v>224</v>
      </c>
      <c r="O21" s="7" t="s">
        <v>224</v>
      </c>
      <c r="P21">
        <v>2014</v>
      </c>
      <c r="Q21">
        <v>5</v>
      </c>
      <c r="R21">
        <v>0.17605086170659942</v>
      </c>
      <c r="S21">
        <v>0.17605086170659942</v>
      </c>
      <c r="V21">
        <v>0.97162673392181587</v>
      </c>
      <c r="W21">
        <v>0.97162673392181587</v>
      </c>
      <c r="Z21">
        <v>0.69829760403530894</v>
      </c>
      <c r="AA21">
        <v>0.69829760403530894</v>
      </c>
      <c r="AD21">
        <v>5.3270281630937368E-2</v>
      </c>
      <c r="AE21">
        <v>5.3270281630937368E-2</v>
      </c>
    </row>
    <row r="22" spans="1:33" s="8" customFormat="1" x14ac:dyDescent="0.2">
      <c r="A22" s="8">
        <v>9</v>
      </c>
      <c r="B22" s="8" t="s">
        <v>88</v>
      </c>
      <c r="C22" s="8" t="s">
        <v>17</v>
      </c>
      <c r="D22" s="8" t="s">
        <v>102</v>
      </c>
      <c r="E22" s="8" t="s">
        <v>124</v>
      </c>
      <c r="F22" s="8" t="str">
        <f t="shared" si="0"/>
        <v>ETHYDBRS03</v>
      </c>
      <c r="G22" s="8">
        <v>7.2166699999999997</v>
      </c>
      <c r="H22" s="8">
        <v>35.633339999999997</v>
      </c>
      <c r="I22" s="8" t="s">
        <v>24</v>
      </c>
      <c r="J22" s="8" t="s">
        <v>73</v>
      </c>
      <c r="K22" s="10"/>
      <c r="L22" s="21"/>
      <c r="M22" s="21"/>
      <c r="P22" s="8">
        <v>2025</v>
      </c>
      <c r="Q22" s="8">
        <v>645</v>
      </c>
      <c r="R22" s="8">
        <v>0.71648926237161525</v>
      </c>
      <c r="S22" s="8">
        <v>0.71648926237161525</v>
      </c>
      <c r="T22" s="8">
        <v>0.28282056272401429</v>
      </c>
      <c r="U22" s="8">
        <v>9.2343708960573465E-2</v>
      </c>
      <c r="V22" s="8">
        <v>0.98991596638655466</v>
      </c>
      <c r="W22" s="8">
        <v>0.98991596638655466</v>
      </c>
      <c r="X22" s="8">
        <v>0.2265720688968538</v>
      </c>
      <c r="Y22" s="8">
        <v>7.175436367980885E-2</v>
      </c>
      <c r="Z22" s="8">
        <v>0.87813258636788039</v>
      </c>
      <c r="AA22" s="8">
        <v>0.87813258636788039</v>
      </c>
      <c r="AB22" s="8">
        <v>0.25743379729191562</v>
      </c>
      <c r="AC22" s="8">
        <v>0.1046037954599761</v>
      </c>
      <c r="AD22" s="8">
        <v>0.24112418300653601</v>
      </c>
      <c r="AE22" s="8">
        <v>0.24112418300653601</v>
      </c>
      <c r="AF22" s="8">
        <v>0.33027548088410991</v>
      </c>
      <c r="AG22" s="8">
        <v>0.1029040325140809</v>
      </c>
    </row>
    <row r="23" spans="1:33" s="8" customFormat="1" x14ac:dyDescent="0.2">
      <c r="A23" s="8">
        <v>10</v>
      </c>
      <c r="B23" s="8" t="s">
        <v>88</v>
      </c>
      <c r="C23" s="8" t="s">
        <v>17</v>
      </c>
      <c r="D23" s="8" t="s">
        <v>108</v>
      </c>
      <c r="E23" s="8" t="s">
        <v>125</v>
      </c>
      <c r="F23" s="8" t="str">
        <f t="shared" si="0"/>
        <v>ETHYDBBS03</v>
      </c>
      <c r="G23" s="8">
        <v>8.5429999999999993</v>
      </c>
      <c r="H23" s="8">
        <v>35.195</v>
      </c>
      <c r="I23" s="8" t="s">
        <v>24</v>
      </c>
      <c r="J23" s="8" t="s">
        <v>73</v>
      </c>
      <c r="K23" s="10"/>
      <c r="L23" s="21"/>
      <c r="M23" s="21"/>
      <c r="P23" s="8">
        <v>2025</v>
      </c>
      <c r="Q23" s="8">
        <v>467</v>
      </c>
      <c r="R23" s="8">
        <v>4.3201198882104185E-2</v>
      </c>
      <c r="S23" s="8">
        <v>4.3201198882104185E-2</v>
      </c>
      <c r="T23" s="8">
        <v>0.30872469454400631</v>
      </c>
      <c r="U23" s="8">
        <v>8.7997688649940245E-2</v>
      </c>
      <c r="V23" s="8">
        <v>0.82341432688128036</v>
      </c>
      <c r="W23" s="8">
        <v>0.82341432688128036</v>
      </c>
      <c r="X23" s="8">
        <v>0.27046071166865798</v>
      </c>
      <c r="Y23" s="8">
        <v>7.1315783990442069E-2</v>
      </c>
      <c r="Z23" s="8">
        <v>0.4738184238006809</v>
      </c>
      <c r="AA23" s="8">
        <v>0.4738184238006809</v>
      </c>
      <c r="AB23" s="8">
        <v>0.2988493687773795</v>
      </c>
      <c r="AC23" s="8">
        <v>0.100828680525687</v>
      </c>
      <c r="AD23" s="8">
        <v>2.5322465759443403E-2</v>
      </c>
      <c r="AE23" s="8">
        <v>2.5322465759443403E-2</v>
      </c>
      <c r="AF23" s="8">
        <v>0.35154741167434722</v>
      </c>
      <c r="AG23" s="8">
        <v>0.1059629395801331</v>
      </c>
    </row>
    <row r="24" spans="1:33" s="8" customFormat="1" x14ac:dyDescent="0.2">
      <c r="A24" s="8">
        <v>11</v>
      </c>
      <c r="B24" s="8" t="s">
        <v>88</v>
      </c>
      <c r="C24" s="8" t="s">
        <v>17</v>
      </c>
      <c r="D24" s="8" t="s">
        <v>27</v>
      </c>
      <c r="E24" s="8" t="s">
        <v>118</v>
      </c>
      <c r="F24" s="8" t="str">
        <f t="shared" si="0"/>
        <v>ETHYDCYS03</v>
      </c>
      <c r="G24" s="9">
        <v>9.8629999999999995</v>
      </c>
      <c r="H24" s="8">
        <v>37.67</v>
      </c>
      <c r="I24" s="8" t="s">
        <v>24</v>
      </c>
      <c r="J24" s="8" t="s">
        <v>73</v>
      </c>
      <c r="K24" s="10">
        <v>325</v>
      </c>
      <c r="L24" s="21"/>
      <c r="M24" s="21">
        <v>18.7</v>
      </c>
      <c r="O24" s="8" t="s">
        <v>225</v>
      </c>
      <c r="P24" s="8">
        <v>2025</v>
      </c>
      <c r="Q24" s="8">
        <v>280</v>
      </c>
      <c r="R24" s="22">
        <v>3.0751295336787571E-2</v>
      </c>
      <c r="S24" s="22">
        <v>3.0751295336787571E-2</v>
      </c>
      <c r="T24" s="8">
        <v>0.34092719315013942</v>
      </c>
      <c r="U24" s="8">
        <v>0.1071180219832736</v>
      </c>
      <c r="V24" s="9">
        <v>0.86701208981001721</v>
      </c>
      <c r="W24" s="9">
        <v>0.86701208981001721</v>
      </c>
      <c r="X24" s="8">
        <v>0.30769531063321381</v>
      </c>
      <c r="Y24" s="8">
        <v>7.763356463560335E-2</v>
      </c>
      <c r="Z24" s="9">
        <v>0.58084628670120908</v>
      </c>
      <c r="AA24" s="9">
        <v>0.58084628670120908</v>
      </c>
      <c r="AB24" s="8">
        <v>0.32889110155316609</v>
      </c>
      <c r="AC24" s="8">
        <v>0.1072930659498208</v>
      </c>
      <c r="AD24" s="9">
        <v>3.181347150259068E-2</v>
      </c>
      <c r="AE24" s="9">
        <v>3.181347150259068E-2</v>
      </c>
      <c r="AF24" s="8">
        <v>0.36244325098139613</v>
      </c>
      <c r="AG24" s="8">
        <v>9.809929006656426E-2</v>
      </c>
    </row>
    <row r="25" spans="1:33" s="14" customFormat="1" x14ac:dyDescent="0.2">
      <c r="A25" s="14">
        <v>12</v>
      </c>
      <c r="B25" s="14" t="s">
        <v>88</v>
      </c>
      <c r="C25" s="14" t="s">
        <v>17</v>
      </c>
      <c r="D25" s="14" t="s">
        <v>105</v>
      </c>
      <c r="E25" s="14" t="s">
        <v>129</v>
      </c>
      <c r="F25" s="14" t="str">
        <f t="shared" si="0"/>
        <v>ETHYDGBS03</v>
      </c>
      <c r="G25" s="14">
        <v>8.31</v>
      </c>
      <c r="H25" s="14">
        <v>36.1</v>
      </c>
      <c r="I25" s="14" t="s">
        <v>24</v>
      </c>
      <c r="J25" s="14" t="s">
        <v>73</v>
      </c>
      <c r="K25" s="14">
        <v>350</v>
      </c>
      <c r="L25" s="17"/>
      <c r="M25" s="17"/>
      <c r="N25" s="20">
        <v>9</v>
      </c>
      <c r="O25" s="14" t="s">
        <v>226</v>
      </c>
      <c r="P25" s="14">
        <v>2025</v>
      </c>
      <c r="Q25" s="14">
        <v>372</v>
      </c>
      <c r="R25" s="14">
        <v>0.4734631412913764</v>
      </c>
      <c r="S25" s="14">
        <v>0.4734631412913764</v>
      </c>
      <c r="T25" s="14">
        <v>0.28966248387096782</v>
      </c>
      <c r="U25" s="14">
        <v>0.10492320908004781</v>
      </c>
      <c r="V25" s="14">
        <v>0.4734631412913764</v>
      </c>
      <c r="W25" s="14">
        <v>0.4734631412913764</v>
      </c>
      <c r="X25" s="14">
        <v>0.20662490123456789</v>
      </c>
      <c r="Y25" s="14">
        <v>7.2926951254480288E-2</v>
      </c>
      <c r="Z25" s="14">
        <v>0.4734631412913764</v>
      </c>
      <c r="AA25" s="14">
        <v>0.4734631412913764</v>
      </c>
      <c r="AB25" s="14">
        <v>0.25082501951413783</v>
      </c>
      <c r="AC25" s="14">
        <v>0.1116878334528076</v>
      </c>
      <c r="AD25" s="14">
        <v>0.4734631412913764</v>
      </c>
      <c r="AE25" s="14">
        <v>0.4734631412913764</v>
      </c>
      <c r="AF25" s="14">
        <v>0.34061422725721108</v>
      </c>
      <c r="AG25" s="14">
        <v>0.1200607611367128</v>
      </c>
    </row>
    <row r="26" spans="1:33" s="8" customFormat="1" x14ac:dyDescent="0.2">
      <c r="A26" s="8">
        <v>13</v>
      </c>
      <c r="B26" s="8" t="s">
        <v>88</v>
      </c>
      <c r="C26" s="8" t="s">
        <v>17</v>
      </c>
      <c r="D26" s="8" t="s">
        <v>106</v>
      </c>
      <c r="E26" s="8" t="s">
        <v>130</v>
      </c>
      <c r="F26" s="8" t="str">
        <f t="shared" si="0"/>
        <v>ETHYDGJS03</v>
      </c>
      <c r="G26" s="8">
        <v>8.23</v>
      </c>
      <c r="H26" s="8">
        <v>34.96</v>
      </c>
      <c r="I26" s="8" t="s">
        <v>24</v>
      </c>
      <c r="J26" s="8" t="s">
        <v>73</v>
      </c>
      <c r="K26" s="10"/>
      <c r="L26" s="21">
        <v>36.625</v>
      </c>
      <c r="M26" s="21">
        <v>63.3</v>
      </c>
      <c r="P26" s="8">
        <v>2025</v>
      </c>
      <c r="Q26" s="8">
        <v>216</v>
      </c>
      <c r="R26" s="8">
        <v>0.17605086170659942</v>
      </c>
      <c r="S26" s="8">
        <v>0.17605086170659942</v>
      </c>
      <c r="T26" s="8">
        <v>0.3125925786539227</v>
      </c>
      <c r="U26" s="8">
        <v>7.9993380406212664E-2</v>
      </c>
      <c r="V26" s="8">
        <v>0.97162673392181587</v>
      </c>
      <c r="W26" s="8">
        <v>0.97162673392181587</v>
      </c>
      <c r="X26" s="8">
        <v>0.25202684906411782</v>
      </c>
      <c r="Y26" s="8">
        <v>6.7338230585424139E-2</v>
      </c>
      <c r="Z26" s="8">
        <v>0.69829760403530894</v>
      </c>
      <c r="AA26" s="8">
        <v>0.69829760403530894</v>
      </c>
      <c r="AB26" s="8">
        <v>0.29334078255675028</v>
      </c>
      <c r="AC26" s="8">
        <v>9.7413269772998801E-2</v>
      </c>
      <c r="AD26" s="8">
        <v>5.3270281630937368E-2</v>
      </c>
      <c r="AE26" s="8">
        <v>5.3270281630937368E-2</v>
      </c>
      <c r="AF26" s="8">
        <v>0.35921848566308251</v>
      </c>
      <c r="AG26" s="8">
        <v>9.4217673067076291E-2</v>
      </c>
    </row>
    <row r="27" spans="1:33" s="8" customFormat="1" x14ac:dyDescent="0.2">
      <c r="A27" s="8">
        <v>14</v>
      </c>
      <c r="B27" s="8" t="s">
        <v>88</v>
      </c>
      <c r="C27" s="8" t="s">
        <v>17</v>
      </c>
      <c r="D27" s="8" t="s">
        <v>109</v>
      </c>
      <c r="E27" s="8" t="s">
        <v>136</v>
      </c>
      <c r="F27" s="8" t="str">
        <f t="shared" si="0"/>
        <v>ETHYDLSS03</v>
      </c>
      <c r="G27" s="8">
        <v>8.9687499999993818</v>
      </c>
      <c r="H27" s="8">
        <v>36.228934219808657</v>
      </c>
      <c r="I27" s="8" t="s">
        <v>24</v>
      </c>
      <c r="J27" s="8" t="s">
        <v>73</v>
      </c>
      <c r="K27" s="10"/>
      <c r="L27" s="21"/>
      <c r="M27" s="21"/>
      <c r="P27" s="8">
        <v>2025</v>
      </c>
      <c r="Q27" s="8">
        <v>550</v>
      </c>
      <c r="R27" s="8">
        <v>0.5</v>
      </c>
      <c r="S27" s="8">
        <v>0.5</v>
      </c>
      <c r="T27" s="8">
        <v>0.32026751971326162</v>
      </c>
      <c r="U27" s="8">
        <v>0.1044625844683393</v>
      </c>
      <c r="V27" s="8">
        <v>0.5</v>
      </c>
      <c r="W27" s="8">
        <v>0.5</v>
      </c>
      <c r="X27" s="8">
        <v>0.26110407606531272</v>
      </c>
      <c r="Y27" s="8">
        <v>7.1898174910394255E-2</v>
      </c>
      <c r="Z27" s="8">
        <v>0.5</v>
      </c>
      <c r="AA27" s="8">
        <v>0.5</v>
      </c>
      <c r="AB27" s="8">
        <v>0.31357061529271207</v>
      </c>
      <c r="AC27" s="8">
        <v>0.1066021416965352</v>
      </c>
      <c r="AD27" s="8">
        <v>0.5</v>
      </c>
      <c r="AE27" s="8">
        <v>0.5</v>
      </c>
      <c r="AF27" s="8">
        <v>0.3784216705069125</v>
      </c>
      <c r="AG27" s="8">
        <v>0.1159565138248848</v>
      </c>
    </row>
    <row r="28" spans="1:33" s="8" customFormat="1" x14ac:dyDescent="0.2">
      <c r="A28" s="8">
        <v>15</v>
      </c>
      <c r="B28" s="8" t="s">
        <v>88</v>
      </c>
      <c r="C28" s="8" t="s">
        <v>17</v>
      </c>
      <c r="D28" s="8" t="s">
        <v>95</v>
      </c>
      <c r="E28" s="8" t="s">
        <v>146</v>
      </c>
      <c r="F28" s="8" t="str">
        <f t="shared" si="0"/>
        <v>ETHYDT2S03</v>
      </c>
      <c r="G28" s="8">
        <v>13.790556</v>
      </c>
      <c r="H28" s="8">
        <v>37.997222000000001</v>
      </c>
      <c r="I28" s="8" t="s">
        <v>24</v>
      </c>
      <c r="J28" s="8" t="s">
        <v>73</v>
      </c>
      <c r="K28" s="10" t="s">
        <v>224</v>
      </c>
      <c r="L28" s="21">
        <v>221.96854388635211</v>
      </c>
      <c r="M28" s="21">
        <v>168</v>
      </c>
      <c r="N28" s="8" t="s">
        <v>224</v>
      </c>
      <c r="O28" s="8" t="s">
        <v>227</v>
      </c>
      <c r="P28" s="8">
        <v>2025</v>
      </c>
      <c r="Q28" s="8">
        <v>380</v>
      </c>
      <c r="R28" s="8">
        <v>1</v>
      </c>
      <c r="S28" s="8">
        <v>1</v>
      </c>
      <c r="T28" s="8">
        <v>0.29878433373158098</v>
      </c>
      <c r="U28" s="8">
        <v>0.13950407383512539</v>
      </c>
      <c r="V28" s="8">
        <v>1</v>
      </c>
      <c r="W28" s="8">
        <v>1</v>
      </c>
      <c r="X28" s="8">
        <v>0.26141661210673039</v>
      </c>
      <c r="Y28" s="8">
        <v>0.11389629414575871</v>
      </c>
      <c r="Z28" s="8">
        <v>1</v>
      </c>
      <c r="AA28" s="8">
        <v>1</v>
      </c>
      <c r="AB28" s="8">
        <v>0.28619818797291918</v>
      </c>
      <c r="AC28" s="8">
        <v>0.15239372855436081</v>
      </c>
      <c r="AD28" s="8">
        <v>1</v>
      </c>
      <c r="AE28" s="8">
        <v>1</v>
      </c>
      <c r="AF28" s="8">
        <v>0.32245606332138588</v>
      </c>
      <c r="AG28" s="8">
        <v>0.144823194828469</v>
      </c>
    </row>
    <row r="29" spans="1:33" s="8" customFormat="1" x14ac:dyDescent="0.2">
      <c r="A29" s="8">
        <v>16</v>
      </c>
      <c r="B29" s="8" t="s">
        <v>88</v>
      </c>
      <c r="C29" s="8" t="s">
        <v>17</v>
      </c>
      <c r="D29" s="8" t="s">
        <v>107</v>
      </c>
      <c r="E29" s="8" t="s">
        <v>148</v>
      </c>
      <c r="F29" s="8" t="str">
        <f t="shared" si="0"/>
        <v>ETHYDUDS03</v>
      </c>
      <c r="G29" s="8">
        <v>9.9860109999999995</v>
      </c>
      <c r="H29" s="8">
        <v>34.893504</v>
      </c>
      <c r="I29" s="8" t="s">
        <v>24</v>
      </c>
      <c r="J29" s="8" t="s">
        <v>73</v>
      </c>
      <c r="K29" s="10">
        <v>2470</v>
      </c>
      <c r="L29" s="21">
        <v>0.89300000000000002</v>
      </c>
      <c r="M29" s="21"/>
      <c r="O29" s="8" t="s">
        <v>230</v>
      </c>
      <c r="P29" s="8">
        <v>2025</v>
      </c>
      <c r="Q29" s="8">
        <v>326</v>
      </c>
      <c r="R29" s="8">
        <v>3.9472117214678984E-2</v>
      </c>
      <c r="S29" s="8">
        <v>3.9472117214678984E-2</v>
      </c>
      <c r="T29" s="8">
        <v>0.29209634846674631</v>
      </c>
      <c r="U29" s="8">
        <v>0.10407190322580639</v>
      </c>
      <c r="V29" s="8">
        <v>0.84636157253600031</v>
      </c>
      <c r="W29" s="8">
        <v>0.84636157253600031</v>
      </c>
      <c r="X29" s="8">
        <v>0.24039536280366389</v>
      </c>
      <c r="Y29" s="8">
        <v>6.262635101553167E-2</v>
      </c>
      <c r="Z29" s="8">
        <v>0.53219510012209625</v>
      </c>
      <c r="AA29" s="8">
        <v>0.53219510012209625</v>
      </c>
      <c r="AB29" s="8">
        <v>0.28377471166865792</v>
      </c>
      <c r="AC29" s="8">
        <v>0.1086817311827957</v>
      </c>
      <c r="AD29" s="8">
        <v>2.2890325229511288E-2</v>
      </c>
      <c r="AE29" s="8">
        <v>2.2890325229511288E-2</v>
      </c>
      <c r="AF29" s="8">
        <v>0.37913282130056319</v>
      </c>
      <c r="AG29" s="8">
        <v>0.117723065796211</v>
      </c>
    </row>
    <row r="30" spans="1:33" s="8" customFormat="1" x14ac:dyDescent="0.2">
      <c r="A30" s="8">
        <v>17</v>
      </c>
      <c r="B30" s="8" t="s">
        <v>88</v>
      </c>
      <c r="C30" s="8" t="s">
        <v>17</v>
      </c>
      <c r="D30" s="8" t="s">
        <v>23</v>
      </c>
      <c r="E30" s="8" t="s">
        <v>133</v>
      </c>
      <c r="F30" s="8" t="str">
        <f t="shared" si="0"/>
        <v>ETHYDKRS03</v>
      </c>
      <c r="G30" s="9">
        <v>10.144004000000001</v>
      </c>
      <c r="H30" s="8">
        <v>38.340000000000003</v>
      </c>
      <c r="I30" s="8" t="s">
        <v>24</v>
      </c>
      <c r="J30" s="8" t="s">
        <v>73</v>
      </c>
      <c r="K30" s="10">
        <v>40200</v>
      </c>
      <c r="L30" s="21"/>
      <c r="M30" s="21">
        <v>879.1</v>
      </c>
      <c r="O30" s="8" t="s">
        <v>228</v>
      </c>
      <c r="P30" s="8">
        <v>2026</v>
      </c>
      <c r="Q30" s="8">
        <v>1600</v>
      </c>
      <c r="R30" s="22">
        <v>0.15239928498888736</v>
      </c>
      <c r="S30" s="22">
        <v>0.15239928498888736</v>
      </c>
      <c r="T30" s="8">
        <v>0.34185133452807648</v>
      </c>
      <c r="U30" s="8">
        <v>0.120099909916368</v>
      </c>
      <c r="V30" s="9">
        <v>0.96594138936903073</v>
      </c>
      <c r="W30" s="9">
        <v>0.96594138936903073</v>
      </c>
      <c r="X30" s="8">
        <v>0.30371421146953398</v>
      </c>
      <c r="Y30" s="8">
        <v>8.7546180884109925E-2</v>
      </c>
      <c r="Z30" s="9">
        <v>0.6383653800451311</v>
      </c>
      <c r="AA30" s="9">
        <v>0.6383653800451311</v>
      </c>
      <c r="AB30" s="8">
        <v>0.33924185145360408</v>
      </c>
      <c r="AC30" s="8">
        <v>0.12606837108721619</v>
      </c>
      <c r="AD30" s="9">
        <v>6.2072973513692446E-2</v>
      </c>
      <c r="AE30" s="9">
        <v>6.2072973513692446E-2</v>
      </c>
      <c r="AF30" s="8">
        <v>0.37769306152927129</v>
      </c>
      <c r="AG30" s="8">
        <v>0.13024408422939071</v>
      </c>
    </row>
    <row r="31" spans="1:33" s="8" customFormat="1" x14ac:dyDescent="0.2">
      <c r="A31" s="8">
        <v>18</v>
      </c>
      <c r="B31" s="8" t="s">
        <v>88</v>
      </c>
      <c r="C31" s="8" t="s">
        <v>17</v>
      </c>
      <c r="D31" s="8" t="s">
        <v>26</v>
      </c>
      <c r="E31" s="8" t="s">
        <v>117</v>
      </c>
      <c r="F31" s="8" t="str">
        <f t="shared" si="0"/>
        <v>ETHYDBAS03</v>
      </c>
      <c r="G31" s="9">
        <v>10.340844000000001</v>
      </c>
      <c r="H31" s="8">
        <v>36.65</v>
      </c>
      <c r="I31" s="8" t="s">
        <v>24</v>
      </c>
      <c r="J31" s="8" t="s">
        <v>73</v>
      </c>
      <c r="K31" s="10">
        <v>17.5</v>
      </c>
      <c r="L31" s="21"/>
      <c r="M31" s="21"/>
      <c r="O31" s="8" t="s">
        <v>229</v>
      </c>
      <c r="P31" s="8">
        <v>2028</v>
      </c>
      <c r="Q31" s="8">
        <v>935</v>
      </c>
      <c r="R31" s="22">
        <v>4.8058277799555731E-2</v>
      </c>
      <c r="S31" s="22">
        <v>4.8058277799555731E-2</v>
      </c>
      <c r="T31" s="8">
        <v>0.3186647343687774</v>
      </c>
      <c r="U31" s="8">
        <v>0.1097955641577061</v>
      </c>
      <c r="V31" s="9">
        <v>0.72644714491049267</v>
      </c>
      <c r="W31" s="9">
        <v>0.72644714491049267</v>
      </c>
      <c r="X31" s="8">
        <v>0.27000886260453999</v>
      </c>
      <c r="Y31" s="8">
        <v>7.4062143130227007E-2</v>
      </c>
      <c r="Z31" s="9">
        <v>0.48480334509342748</v>
      </c>
      <c r="AA31" s="9">
        <v>0.48480334509342748</v>
      </c>
      <c r="AB31" s="8">
        <v>0.3237500696933493</v>
      </c>
      <c r="AC31" s="8">
        <v>0.1145830021505376</v>
      </c>
      <c r="AD31" s="9">
        <v>2.9720371096302111E-2</v>
      </c>
      <c r="AE31" s="9">
        <v>2.9720371096302111E-2</v>
      </c>
      <c r="AF31" s="8">
        <v>0.38074566009557947</v>
      </c>
      <c r="AG31" s="8">
        <v>0.1242511758832565</v>
      </c>
    </row>
    <row r="32" spans="1:33" s="8" customFormat="1" x14ac:dyDescent="0.2">
      <c r="A32" s="8">
        <v>19</v>
      </c>
      <c r="B32" s="8" t="s">
        <v>88</v>
      </c>
      <c r="C32" s="8" t="s">
        <v>17</v>
      </c>
      <c r="D32" s="8" t="s">
        <v>28</v>
      </c>
      <c r="E32" s="8" t="s">
        <v>149</v>
      </c>
      <c r="F32" s="8" t="str">
        <f t="shared" si="0"/>
        <v>ETHYDUMS03</v>
      </c>
      <c r="G32" s="9">
        <v>9.9470200000000002</v>
      </c>
      <c r="H32" s="8">
        <v>35.68</v>
      </c>
      <c r="I32" s="8" t="s">
        <v>24</v>
      </c>
      <c r="J32" s="8" t="s">
        <v>73</v>
      </c>
      <c r="K32" s="10">
        <v>13</v>
      </c>
      <c r="L32" s="21"/>
      <c r="M32" s="21"/>
      <c r="O32" s="23" t="s">
        <v>229</v>
      </c>
      <c r="P32" s="8">
        <v>2030</v>
      </c>
      <c r="Q32" s="8">
        <v>1700</v>
      </c>
      <c r="R32" s="22">
        <v>4.9502697311754849E-2</v>
      </c>
      <c r="S32" s="22">
        <v>4.9502697311754849E-2</v>
      </c>
      <c r="T32" s="8">
        <v>0.32756912345679012</v>
      </c>
      <c r="U32" s="8">
        <v>9.7332529988052571E-2</v>
      </c>
      <c r="V32" s="9">
        <v>0.78571104764495214</v>
      </c>
      <c r="W32" s="9">
        <v>0.78571104764495214</v>
      </c>
      <c r="X32" s="8">
        <v>0.26230201513341289</v>
      </c>
      <c r="Y32" s="8">
        <v>7.0104277419354835E-2</v>
      </c>
      <c r="Z32" s="9">
        <v>0.50293304320232102</v>
      </c>
      <c r="AA32" s="9">
        <v>0.50293304320232102</v>
      </c>
      <c r="AB32" s="8">
        <v>0.32110683074472318</v>
      </c>
      <c r="AC32" s="8">
        <v>0.10273956296296299</v>
      </c>
      <c r="AD32" s="9">
        <v>2.8134548256947282E-2</v>
      </c>
      <c r="AE32" s="9">
        <v>2.8134548256947282E-2</v>
      </c>
      <c r="AF32" s="8">
        <v>0.37596370327700979</v>
      </c>
      <c r="AG32" s="8">
        <v>0.111860513312852</v>
      </c>
    </row>
    <row r="33" spans="1:33" s="14" customFormat="1" x14ac:dyDescent="0.2">
      <c r="A33" s="14">
        <v>20</v>
      </c>
      <c r="B33" s="14" t="s">
        <v>88</v>
      </c>
      <c r="C33" s="14" t="s">
        <v>17</v>
      </c>
      <c r="D33" s="14" t="s">
        <v>103</v>
      </c>
      <c r="E33" s="14" t="s">
        <v>114</v>
      </c>
      <c r="F33" s="14" t="str">
        <f t="shared" si="0"/>
        <v>ETHYDAES03</v>
      </c>
      <c r="G33" s="14">
        <v>9.7799999999999994</v>
      </c>
      <c r="H33" s="14">
        <v>38.83</v>
      </c>
      <c r="I33" s="14" t="s">
        <v>24</v>
      </c>
      <c r="J33" s="14" t="s">
        <v>73</v>
      </c>
      <c r="K33" s="20">
        <v>520</v>
      </c>
      <c r="L33" s="17"/>
      <c r="M33" s="17">
        <v>24.8</v>
      </c>
      <c r="N33" s="14">
        <v>40.5</v>
      </c>
      <c r="O33" s="14" t="s">
        <v>231</v>
      </c>
      <c r="P33" s="14">
        <v>2031</v>
      </c>
      <c r="Q33" s="14">
        <v>189</v>
      </c>
      <c r="R33" s="14">
        <v>3.433550240586513E-2</v>
      </c>
      <c r="S33" s="14">
        <v>3.433550240586513E-2</v>
      </c>
      <c r="T33" s="14">
        <v>0.28975484309040223</v>
      </c>
      <c r="U33" s="14">
        <v>0.13667612353643971</v>
      </c>
      <c r="V33" s="14">
        <v>0.57473682007163951</v>
      </c>
      <c r="W33" s="14">
        <v>0.57473682007163951</v>
      </c>
      <c r="X33" s="14">
        <v>0.2641995675029869</v>
      </c>
      <c r="Y33" s="14">
        <v>9.4938511350059748E-2</v>
      </c>
      <c r="Z33" s="14">
        <v>0.45762385822795409</v>
      </c>
      <c r="AA33" s="14">
        <v>0.45762385822795409</v>
      </c>
      <c r="AB33" s="14">
        <v>0.29161254161688571</v>
      </c>
      <c r="AC33" s="14">
        <v>0.13333808936678609</v>
      </c>
      <c r="AD33" s="14">
        <v>2.6200930948138496E-2</v>
      </c>
      <c r="AE33" s="14">
        <v>2.6200930948138496E-2</v>
      </c>
      <c r="AF33" s="14">
        <v>0.35088009813961418</v>
      </c>
      <c r="AG33" s="14">
        <v>0.14635089605734769</v>
      </c>
    </row>
    <row r="34" spans="1:33" s="8" customFormat="1" x14ac:dyDescent="0.2">
      <c r="A34" s="8">
        <v>21</v>
      </c>
      <c r="B34" s="8" t="s">
        <v>88</v>
      </c>
      <c r="C34" s="8" t="s">
        <v>17</v>
      </c>
      <c r="D34" s="8" t="s">
        <v>104</v>
      </c>
      <c r="E34" s="8" t="s">
        <v>115</v>
      </c>
      <c r="F34" s="8" t="str">
        <f t="shared" si="0"/>
        <v>ETHYDAWS03</v>
      </c>
      <c r="G34" s="8">
        <v>9.7799999999999994</v>
      </c>
      <c r="H34" s="8">
        <v>38.83</v>
      </c>
      <c r="I34" s="8" t="s">
        <v>24</v>
      </c>
      <c r="J34" s="8" t="s">
        <v>73</v>
      </c>
      <c r="K34" s="10">
        <v>619</v>
      </c>
      <c r="L34" s="21"/>
      <c r="M34" s="21">
        <v>30.5</v>
      </c>
      <c r="O34" s="8" t="s">
        <v>231</v>
      </c>
      <c r="P34" s="8">
        <v>2031</v>
      </c>
      <c r="Q34" s="8">
        <v>265</v>
      </c>
      <c r="R34" s="8">
        <v>3.433550240586513E-2</v>
      </c>
      <c r="S34" s="8">
        <v>3.433550240586513E-2</v>
      </c>
      <c r="T34" s="8">
        <v>0.28975484309040223</v>
      </c>
      <c r="U34" s="8">
        <v>0.13667612353643971</v>
      </c>
      <c r="V34" s="8">
        <v>0.57473682007163962</v>
      </c>
      <c r="W34" s="8">
        <v>0.57473682007163962</v>
      </c>
      <c r="X34" s="8">
        <v>0.2641995675029869</v>
      </c>
      <c r="Y34" s="8">
        <v>9.4938511350059748E-2</v>
      </c>
      <c r="Z34" s="8">
        <v>0.45762385822795409</v>
      </c>
      <c r="AA34" s="8">
        <v>0.45762385822795409</v>
      </c>
      <c r="AB34" s="8">
        <v>0.29161254161688571</v>
      </c>
      <c r="AC34" s="8">
        <v>0.13333808936678609</v>
      </c>
      <c r="AD34" s="8">
        <v>2.6200930948138496E-2</v>
      </c>
      <c r="AE34" s="8">
        <v>2.6200930948138496E-2</v>
      </c>
      <c r="AF34" s="8">
        <v>0.35088009813961418</v>
      </c>
      <c r="AG34" s="8">
        <v>0.14635089605734769</v>
      </c>
    </row>
    <row r="35" spans="1:33" s="8" customFormat="1" x14ac:dyDescent="0.2">
      <c r="A35" s="8">
        <v>22</v>
      </c>
      <c r="B35" s="8" t="s">
        <v>88</v>
      </c>
      <c r="C35" s="8" t="s">
        <v>17</v>
      </c>
      <c r="D35" s="8" t="s">
        <v>110</v>
      </c>
      <c r="E35" s="8" t="s">
        <v>121</v>
      </c>
      <c r="F35" s="8" t="str">
        <f t="shared" si="0"/>
        <v>ETHYDLDS03</v>
      </c>
      <c r="G35" s="8">
        <v>9.7920509063105143</v>
      </c>
      <c r="H35" s="8">
        <v>34.821217572976948</v>
      </c>
      <c r="I35" s="8" t="s">
        <v>24</v>
      </c>
      <c r="J35" s="8" t="s">
        <v>73</v>
      </c>
      <c r="K35" s="10">
        <v>53</v>
      </c>
      <c r="L35" s="21"/>
      <c r="M35" s="21"/>
      <c r="O35" s="8" t="s">
        <v>230</v>
      </c>
      <c r="P35" s="8">
        <v>2031</v>
      </c>
      <c r="Q35" s="8">
        <v>250</v>
      </c>
      <c r="R35" s="8">
        <v>0.5</v>
      </c>
      <c r="S35" s="8">
        <v>0.5</v>
      </c>
      <c r="T35" s="8">
        <v>0.27238327479091989</v>
      </c>
      <c r="U35" s="8">
        <v>0.10800152401433689</v>
      </c>
      <c r="V35" s="8">
        <v>0.5</v>
      </c>
      <c r="W35" s="8">
        <v>0.5</v>
      </c>
      <c r="X35" s="8">
        <v>0.24155350975706891</v>
      </c>
      <c r="Y35" s="8">
        <v>6.6075166547192352E-2</v>
      </c>
      <c r="Z35" s="8">
        <v>0.5</v>
      </c>
      <c r="AA35" s="8">
        <v>0.5</v>
      </c>
      <c r="AB35" s="8">
        <v>0.27196658821186781</v>
      </c>
      <c r="AC35" s="8">
        <v>0.10728013309438469</v>
      </c>
      <c r="AD35" s="8">
        <v>0.5</v>
      </c>
      <c r="AE35" s="8">
        <v>0.5</v>
      </c>
      <c r="AF35" s="8">
        <v>0.35598600273084152</v>
      </c>
      <c r="AG35" s="8">
        <v>0.12134669226830511</v>
      </c>
    </row>
    <row r="36" spans="1:33" s="14" customFormat="1" x14ac:dyDescent="0.2">
      <c r="A36" s="14">
        <v>23</v>
      </c>
      <c r="B36" s="14" t="s">
        <v>88</v>
      </c>
      <c r="C36" s="14" t="s">
        <v>17</v>
      </c>
      <c r="D36" s="14" t="s">
        <v>97</v>
      </c>
      <c r="E36" s="14" t="s">
        <v>144</v>
      </c>
      <c r="F36" s="14" t="str">
        <f t="shared" si="0"/>
        <v>ETHYDTMS03</v>
      </c>
      <c r="G36" s="14">
        <v>7.9729166666660403</v>
      </c>
      <c r="H36" s="14">
        <v>35.327083333332517</v>
      </c>
      <c r="I36" s="14" t="s">
        <v>24</v>
      </c>
      <c r="J36" s="14" t="s">
        <v>73</v>
      </c>
      <c r="K36" s="20">
        <v>4800</v>
      </c>
      <c r="L36" s="17"/>
      <c r="M36" s="17"/>
      <c r="N36" s="14">
        <v>76</v>
      </c>
      <c r="P36" s="14">
        <v>2031</v>
      </c>
      <c r="Q36" s="14">
        <v>1000</v>
      </c>
      <c r="R36" s="14">
        <v>0.5</v>
      </c>
      <c r="S36" s="14">
        <v>0.5</v>
      </c>
      <c r="T36" s="14">
        <v>0.27118642134607718</v>
      </c>
      <c r="U36" s="14">
        <v>9.4730189247311816E-2</v>
      </c>
      <c r="V36" s="14">
        <v>0.5</v>
      </c>
      <c r="W36" s="14">
        <v>0.5</v>
      </c>
      <c r="X36" s="14">
        <v>0.19225094026284351</v>
      </c>
      <c r="Y36" s="14">
        <v>7.0605205017921155E-2</v>
      </c>
      <c r="Z36" s="14">
        <v>0.5</v>
      </c>
      <c r="AA36" s="14">
        <v>0.5</v>
      </c>
      <c r="AB36" s="14">
        <v>0.23421118598168059</v>
      </c>
      <c r="AC36" s="14">
        <v>0.10729649032258071</v>
      </c>
      <c r="AD36" s="14">
        <v>0.5</v>
      </c>
      <c r="AE36" s="14">
        <v>0.5</v>
      </c>
      <c r="AF36" s="14">
        <v>0.33075371693121691</v>
      </c>
      <c r="AG36" s="14">
        <v>0.1102367903225806</v>
      </c>
    </row>
    <row r="37" spans="1:33" s="8" customFormat="1" x14ac:dyDescent="0.2">
      <c r="A37" s="8">
        <v>24</v>
      </c>
      <c r="B37" s="8" t="s">
        <v>90</v>
      </c>
      <c r="C37" s="8" t="s">
        <v>74</v>
      </c>
      <c r="D37" s="8" t="s">
        <v>75</v>
      </c>
      <c r="E37" s="8" t="s">
        <v>120</v>
      </c>
      <c r="F37" s="8" t="str">
        <f t="shared" si="0"/>
        <v>SSHYDJBS03</v>
      </c>
      <c r="G37" s="8">
        <v>4.7392422337811801</v>
      </c>
      <c r="H37" s="8">
        <v>31.597916666665899</v>
      </c>
      <c r="I37" s="8" t="s">
        <v>24</v>
      </c>
      <c r="J37" s="8" t="s">
        <v>73</v>
      </c>
      <c r="K37" s="10"/>
      <c r="P37" s="8">
        <v>2026</v>
      </c>
      <c r="Q37" s="8">
        <v>120</v>
      </c>
      <c r="R37" s="8">
        <v>0.5</v>
      </c>
      <c r="S37" s="8">
        <v>0.5</v>
      </c>
      <c r="T37" s="8">
        <v>0.31782991039426522</v>
      </c>
      <c r="U37" s="8">
        <v>9.1050570609318995E-2</v>
      </c>
      <c r="V37" s="8">
        <v>0.5</v>
      </c>
      <c r="W37" s="8">
        <v>0.5</v>
      </c>
      <c r="X37" s="8">
        <v>0.27428759936280372</v>
      </c>
      <c r="Y37" s="8">
        <v>7.5601210513739539E-2</v>
      </c>
      <c r="Z37" s="8">
        <v>0.5</v>
      </c>
      <c r="AA37" s="8">
        <v>0.5</v>
      </c>
      <c r="AB37" s="8">
        <v>0.29182108442851451</v>
      </c>
      <c r="AC37" s="8">
        <v>0.107807576344086</v>
      </c>
      <c r="AD37" s="8">
        <v>0.5</v>
      </c>
      <c r="AE37" s="8">
        <v>0.5</v>
      </c>
      <c r="AF37" s="8">
        <v>0.3619241816009558</v>
      </c>
      <c r="AG37" s="8">
        <v>0.10526507910906301</v>
      </c>
    </row>
    <row r="38" spans="1:33" s="8" customFormat="1" x14ac:dyDescent="0.2">
      <c r="A38" s="8">
        <v>25</v>
      </c>
      <c r="B38" s="8" t="s">
        <v>90</v>
      </c>
      <c r="C38" s="8" t="s">
        <v>74</v>
      </c>
      <c r="D38" s="8" t="s">
        <v>82</v>
      </c>
      <c r="E38" s="8" t="s">
        <v>150</v>
      </c>
      <c r="F38" s="8" t="str">
        <f t="shared" si="0"/>
        <v>SSHYDWAS03</v>
      </c>
      <c r="G38" s="9">
        <v>7.6813841641640401</v>
      </c>
      <c r="H38" s="9">
        <v>28.047306141252399</v>
      </c>
      <c r="I38" s="8" t="s">
        <v>24</v>
      </c>
      <c r="J38" s="8" t="s">
        <v>73</v>
      </c>
      <c r="K38" s="10">
        <v>2000</v>
      </c>
      <c r="L38" s="21"/>
      <c r="M38" s="21"/>
      <c r="P38" s="8">
        <v>2030</v>
      </c>
      <c r="Q38" s="8">
        <v>10.4</v>
      </c>
      <c r="R38" s="8">
        <v>0.31029445257849358</v>
      </c>
      <c r="S38" s="8">
        <v>0.31029445257849358</v>
      </c>
      <c r="T38" s="8">
        <v>0.35536499522102738</v>
      </c>
      <c r="U38" s="8">
        <v>8.8994540501792119E-2</v>
      </c>
      <c r="V38" s="8">
        <v>0.1454367984382626</v>
      </c>
      <c r="W38" s="8">
        <v>0.1454367984382626</v>
      </c>
      <c r="X38" s="8">
        <v>0.296346847471127</v>
      </c>
      <c r="Y38" s="8">
        <v>7.0238719474313024E-2</v>
      </c>
      <c r="Z38" s="8">
        <v>0.71904994306165604</v>
      </c>
      <c r="AA38" s="8">
        <v>0.71904994306165604</v>
      </c>
      <c r="AB38" s="8">
        <v>0.33079598048586217</v>
      </c>
      <c r="AC38" s="8">
        <v>9.9134947670250884E-2</v>
      </c>
      <c r="AD38" s="8">
        <v>6.3152757442654958E-2</v>
      </c>
      <c r="AE38" s="8">
        <v>6.3152757442654958E-2</v>
      </c>
      <c r="AF38" s="8">
        <v>0.39432404761904771</v>
      </c>
      <c r="AG38" s="8">
        <v>9.4888290322580629E-2</v>
      </c>
    </row>
    <row r="39" spans="1:33" s="14" customFormat="1" x14ac:dyDescent="0.2">
      <c r="A39" s="14">
        <v>32</v>
      </c>
      <c r="B39" s="14" t="s">
        <v>89</v>
      </c>
      <c r="C39" s="14" t="s">
        <v>29</v>
      </c>
      <c r="D39" s="14" t="s">
        <v>37</v>
      </c>
      <c r="E39" s="14" t="s">
        <v>132</v>
      </c>
      <c r="F39" s="14" t="str">
        <f t="shared" si="0"/>
        <v>SDHYDKBS03</v>
      </c>
      <c r="G39" s="18">
        <v>19.166699999999999</v>
      </c>
      <c r="H39" s="14">
        <v>30.48</v>
      </c>
      <c r="I39" s="14" t="s">
        <v>24</v>
      </c>
      <c r="J39" s="14" t="s">
        <v>73</v>
      </c>
      <c r="K39" s="20"/>
      <c r="L39" s="17">
        <v>2667</v>
      </c>
      <c r="M39" s="17">
        <v>1254</v>
      </c>
      <c r="N39" s="14">
        <v>110</v>
      </c>
      <c r="O39" s="14" t="s">
        <v>223</v>
      </c>
      <c r="P39" s="14">
        <v>2024</v>
      </c>
      <c r="Q39" s="14">
        <v>360</v>
      </c>
      <c r="R39" s="19">
        <v>1</v>
      </c>
      <c r="S39" s="19">
        <v>1</v>
      </c>
      <c r="T39" s="14">
        <v>0.41996924133811242</v>
      </c>
      <c r="U39" s="14">
        <v>0.1218930356033453</v>
      </c>
      <c r="V39" s="18">
        <v>1</v>
      </c>
      <c r="W39" s="18">
        <v>1</v>
      </c>
      <c r="X39" s="14">
        <v>0.36449918518518509</v>
      </c>
      <c r="Y39" s="14">
        <v>0.10455796200716851</v>
      </c>
      <c r="Z39" s="18">
        <v>1</v>
      </c>
      <c r="AA39" s="18">
        <v>1</v>
      </c>
      <c r="AB39" s="14">
        <v>0.37915904579848669</v>
      </c>
      <c r="AC39" s="14">
        <v>0.1228442348864994</v>
      </c>
      <c r="AD39" s="18">
        <v>1</v>
      </c>
      <c r="AE39" s="18">
        <v>1</v>
      </c>
      <c r="AF39" s="14">
        <v>0.43280106246799788</v>
      </c>
      <c r="AG39" s="14">
        <v>0.1174430401945725</v>
      </c>
    </row>
    <row r="40" spans="1:33" s="8" customFormat="1" x14ac:dyDescent="0.2">
      <c r="A40" s="8">
        <v>33</v>
      </c>
      <c r="B40" s="8" t="s">
        <v>89</v>
      </c>
      <c r="C40" s="8" t="s">
        <v>29</v>
      </c>
      <c r="D40" s="8" t="s">
        <v>36</v>
      </c>
      <c r="E40" s="8" t="s">
        <v>143</v>
      </c>
      <c r="F40" s="8" t="str">
        <f t="shared" si="0"/>
        <v>SDHYDSHS03</v>
      </c>
      <c r="G40" s="9">
        <v>19.226299999999998</v>
      </c>
      <c r="H40" s="8">
        <v>33.479999999999997</v>
      </c>
      <c r="I40" s="8" t="s">
        <v>24</v>
      </c>
      <c r="J40" s="8" t="s">
        <v>73</v>
      </c>
      <c r="K40" s="10"/>
      <c r="L40" s="21">
        <v>2657.2805682394719</v>
      </c>
      <c r="M40" s="21">
        <v>1945</v>
      </c>
      <c r="P40" s="8">
        <v>2025</v>
      </c>
      <c r="Q40" s="8">
        <v>420</v>
      </c>
      <c r="R40" s="22">
        <v>0.968101455335308</v>
      </c>
      <c r="S40" s="22">
        <v>0.968101455335308</v>
      </c>
      <c r="T40" s="8">
        <v>0.40367119076065322</v>
      </c>
      <c r="U40" s="8">
        <v>0.1329511230585424</v>
      </c>
      <c r="V40" s="9">
        <v>1</v>
      </c>
      <c r="W40" s="9">
        <v>1</v>
      </c>
      <c r="X40" s="8">
        <v>0.35034039944245321</v>
      </c>
      <c r="Y40" s="8">
        <v>0.1136679777777778</v>
      </c>
      <c r="Z40" s="9">
        <v>1</v>
      </c>
      <c r="AA40" s="9">
        <v>1</v>
      </c>
      <c r="AB40" s="8">
        <v>0.35596104659498212</v>
      </c>
      <c r="AC40" s="8">
        <v>0.13273961720430111</v>
      </c>
      <c r="AD40" s="9">
        <v>0.98223850763713827</v>
      </c>
      <c r="AE40" s="9">
        <v>0.98223850763713827</v>
      </c>
      <c r="AF40" s="8">
        <v>0.40630400110940429</v>
      </c>
      <c r="AG40" s="8">
        <v>0.12482191730670759</v>
      </c>
    </row>
    <row r="41" spans="1:33" s="8" customFormat="1" x14ac:dyDescent="0.2">
      <c r="A41" s="8">
        <v>34</v>
      </c>
      <c r="B41" s="8" t="s">
        <v>89</v>
      </c>
      <c r="C41" s="8" t="s">
        <v>29</v>
      </c>
      <c r="D41" s="8" t="s">
        <v>38</v>
      </c>
      <c r="E41" s="8" t="s">
        <v>126</v>
      </c>
      <c r="F41" s="8" t="str">
        <f t="shared" si="0"/>
        <v>SDHYDDGS03</v>
      </c>
      <c r="G41" s="9">
        <v>19.3353124367388</v>
      </c>
      <c r="H41" s="8">
        <v>33.409999999999997</v>
      </c>
      <c r="I41" s="8" t="s">
        <v>24</v>
      </c>
      <c r="J41" s="8" t="s">
        <v>73</v>
      </c>
      <c r="K41" s="10"/>
      <c r="L41" s="21">
        <v>2667</v>
      </c>
      <c r="M41" s="21">
        <v>2100</v>
      </c>
      <c r="P41" s="8">
        <v>2028</v>
      </c>
      <c r="Q41" s="8">
        <v>312</v>
      </c>
      <c r="R41" s="22">
        <v>1</v>
      </c>
      <c r="S41" s="22">
        <v>1</v>
      </c>
      <c r="T41" s="8">
        <v>0.40658502349661491</v>
      </c>
      <c r="U41" s="8">
        <v>0.133054680525687</v>
      </c>
      <c r="V41" s="9">
        <v>1</v>
      </c>
      <c r="W41" s="9">
        <v>1</v>
      </c>
      <c r="X41" s="8">
        <v>0.35451344165671039</v>
      </c>
      <c r="Y41" s="8">
        <v>0.11408707311827949</v>
      </c>
      <c r="Z41" s="9">
        <v>1</v>
      </c>
      <c r="AA41" s="9">
        <v>1</v>
      </c>
      <c r="AB41" s="8">
        <v>0.36084930426125061</v>
      </c>
      <c r="AC41" s="8">
        <v>0.13215149486260461</v>
      </c>
      <c r="AD41" s="9">
        <v>1</v>
      </c>
      <c r="AE41" s="9">
        <v>1</v>
      </c>
      <c r="AF41" s="8">
        <v>0.40695313150708318</v>
      </c>
      <c r="AG41" s="8">
        <v>0.12382463159242189</v>
      </c>
    </row>
    <row r="42" spans="1:33" s="8" customFormat="1" x14ac:dyDescent="0.2">
      <c r="A42" s="8">
        <v>35</v>
      </c>
      <c r="B42" s="8" t="s">
        <v>89</v>
      </c>
      <c r="C42" s="8" t="s">
        <v>29</v>
      </c>
      <c r="D42" s="8" t="s">
        <v>39</v>
      </c>
      <c r="E42" s="8" t="s">
        <v>127</v>
      </c>
      <c r="F42" s="8" t="str">
        <f t="shared" si="0"/>
        <v>SDHYDDLS03</v>
      </c>
      <c r="G42" s="9">
        <v>21.373100000000001</v>
      </c>
      <c r="H42" s="8">
        <v>30.93</v>
      </c>
      <c r="I42" s="8" t="s">
        <v>24</v>
      </c>
      <c r="J42" s="8" t="s">
        <v>73</v>
      </c>
      <c r="K42" s="10"/>
      <c r="L42" s="21">
        <v>2667</v>
      </c>
      <c r="M42" s="21">
        <v>2100</v>
      </c>
      <c r="P42" s="8">
        <v>2030</v>
      </c>
      <c r="Q42" s="8">
        <v>648</v>
      </c>
      <c r="R42" s="22">
        <v>1</v>
      </c>
      <c r="S42" s="22">
        <v>1</v>
      </c>
      <c r="T42" s="8">
        <v>0.42521820788530468</v>
      </c>
      <c r="U42" s="8">
        <v>0.1244606697729988</v>
      </c>
      <c r="V42" s="9">
        <v>1</v>
      </c>
      <c r="W42" s="9">
        <v>1</v>
      </c>
      <c r="X42" s="8">
        <v>0.37771498287534838</v>
      </c>
      <c r="Y42" s="8">
        <v>0.1102721285543608</v>
      </c>
      <c r="Z42" s="9">
        <v>1</v>
      </c>
      <c r="AA42" s="9">
        <v>1</v>
      </c>
      <c r="AB42" s="8">
        <v>0.38316936001592983</v>
      </c>
      <c r="AC42" s="8">
        <v>0.12599141863799279</v>
      </c>
      <c r="AD42" s="9">
        <v>1</v>
      </c>
      <c r="AE42" s="9">
        <v>1</v>
      </c>
      <c r="AF42" s="8">
        <v>0.40716517665130569</v>
      </c>
      <c r="AG42" s="8">
        <v>0.1130760087045571</v>
      </c>
    </row>
    <row r="43" spans="1:33" s="8" customFormat="1" x14ac:dyDescent="0.2">
      <c r="A43" s="8">
        <v>36</v>
      </c>
      <c r="B43" s="8" t="s">
        <v>89</v>
      </c>
      <c r="C43" s="8" t="s">
        <v>29</v>
      </c>
      <c r="D43" s="8" t="s">
        <v>34</v>
      </c>
      <c r="E43" s="8" t="s">
        <v>138</v>
      </c>
      <c r="F43" s="8" t="str">
        <f t="shared" si="0"/>
        <v>SDHYDMGS03</v>
      </c>
      <c r="G43" s="9">
        <v>19.286999999999999</v>
      </c>
      <c r="H43" s="8">
        <v>32.69</v>
      </c>
      <c r="I43" s="8" t="s">
        <v>24</v>
      </c>
      <c r="J43" s="8" t="s">
        <v>73</v>
      </c>
      <c r="K43" s="10"/>
      <c r="L43" s="21">
        <v>2667</v>
      </c>
      <c r="M43" s="21"/>
      <c r="P43" s="8">
        <v>2030</v>
      </c>
      <c r="Q43" s="8">
        <v>312</v>
      </c>
      <c r="R43" s="22">
        <v>0.48267455815236754</v>
      </c>
      <c r="S43" s="22">
        <v>0.48267455815236754</v>
      </c>
      <c r="T43" s="8">
        <v>0.41117306730386288</v>
      </c>
      <c r="U43" s="8">
        <v>0.13151496917562719</v>
      </c>
      <c r="V43" s="9">
        <v>0.53491992806031752</v>
      </c>
      <c r="W43" s="9">
        <v>0.53491992806031752</v>
      </c>
      <c r="X43" s="8">
        <v>0.35771489884508167</v>
      </c>
      <c r="Y43" s="8">
        <v>0.1127497758661888</v>
      </c>
      <c r="Z43" s="9">
        <v>0.54138714543912902</v>
      </c>
      <c r="AA43" s="9">
        <v>0.54138714543912902</v>
      </c>
      <c r="AB43" s="8">
        <v>0.36348772481083241</v>
      </c>
      <c r="AC43" s="8">
        <v>0.12972741075268809</v>
      </c>
      <c r="AD43" s="9">
        <v>0.44101836834818581</v>
      </c>
      <c r="AE43" s="9">
        <v>0.44101836834818581</v>
      </c>
      <c r="AF43" s="8">
        <v>0.41726091696535239</v>
      </c>
      <c r="AG43" s="8">
        <v>0.12471186533538151</v>
      </c>
    </row>
    <row r="44" spans="1:33" s="8" customFormat="1" x14ac:dyDescent="0.2">
      <c r="A44" s="8">
        <v>37</v>
      </c>
      <c r="B44" s="8" t="s">
        <v>89</v>
      </c>
      <c r="C44" s="8" t="s">
        <v>29</v>
      </c>
      <c r="D44" s="8" t="s">
        <v>40</v>
      </c>
      <c r="E44" s="8" t="s">
        <v>141</v>
      </c>
      <c r="F44" s="8" t="str">
        <f t="shared" si="0"/>
        <v>SDHYDSBS03</v>
      </c>
      <c r="G44" s="9">
        <v>16.3569</v>
      </c>
      <c r="H44" s="8">
        <v>32.71</v>
      </c>
      <c r="I44" s="8" t="s">
        <v>24</v>
      </c>
      <c r="J44" s="8" t="s">
        <v>73</v>
      </c>
      <c r="K44" s="10">
        <v>4000</v>
      </c>
      <c r="L44" s="21">
        <v>2305.3018772196856</v>
      </c>
      <c r="M44" s="21">
        <v>1700</v>
      </c>
      <c r="O44" s="8" t="s">
        <v>232</v>
      </c>
      <c r="P44" s="8">
        <v>2030</v>
      </c>
      <c r="Q44" s="8">
        <v>205</v>
      </c>
      <c r="R44" s="22">
        <v>1</v>
      </c>
      <c r="S44" s="22">
        <v>1</v>
      </c>
      <c r="T44" s="8">
        <v>0.40252829948227792</v>
      </c>
      <c r="U44" s="8">
        <v>0.1276621199522103</v>
      </c>
      <c r="V44" s="9">
        <v>1</v>
      </c>
      <c r="W44" s="9">
        <v>1</v>
      </c>
      <c r="X44" s="8">
        <v>0.33904976543209869</v>
      </c>
      <c r="Y44" s="8">
        <v>0.1012916372759857</v>
      </c>
      <c r="Z44" s="9">
        <v>1</v>
      </c>
      <c r="AA44" s="9">
        <v>1</v>
      </c>
      <c r="AB44" s="8">
        <v>0.35010868657905209</v>
      </c>
      <c r="AC44" s="8">
        <v>0.12502672329749101</v>
      </c>
      <c r="AD44" s="9">
        <v>1</v>
      </c>
      <c r="AE44" s="9">
        <v>1</v>
      </c>
      <c r="AF44" s="8">
        <v>0.41956464285714279</v>
      </c>
      <c r="AG44" s="8">
        <v>0.124365051203277</v>
      </c>
    </row>
    <row r="45" spans="1:33" x14ac:dyDescent="0.2">
      <c r="A45">
        <v>44</v>
      </c>
      <c r="B45" t="s">
        <v>90</v>
      </c>
      <c r="C45" t="s">
        <v>74</v>
      </c>
      <c r="D45" t="s">
        <v>76</v>
      </c>
      <c r="E45" t="s">
        <v>151</v>
      </c>
      <c r="F45" t="str">
        <f t="shared" si="0"/>
        <v>SSHYDBDS03</v>
      </c>
      <c r="G45">
        <v>4.5624833330000456</v>
      </c>
      <c r="H45">
        <v>31.504183333000071</v>
      </c>
      <c r="I45" t="s">
        <v>24</v>
      </c>
      <c r="J45" t="s">
        <v>81</v>
      </c>
      <c r="K45" s="7" t="s">
        <v>224</v>
      </c>
      <c r="L45" s="7" t="s">
        <v>224</v>
      </c>
      <c r="M45" s="7" t="s">
        <v>224</v>
      </c>
      <c r="N45" s="7" t="s">
        <v>224</v>
      </c>
      <c r="O45" s="7" t="s">
        <v>224</v>
      </c>
      <c r="P45">
        <v>2024</v>
      </c>
      <c r="Q45">
        <v>570</v>
      </c>
      <c r="R45">
        <v>1</v>
      </c>
      <c r="S45">
        <v>1</v>
      </c>
      <c r="V45">
        <v>0.67026307426542553</v>
      </c>
      <c r="W45">
        <v>0.67026307426542553</v>
      </c>
      <c r="Z45">
        <v>0.91525790813472963</v>
      </c>
      <c r="AA45">
        <v>0.91525790813472963</v>
      </c>
      <c r="AD45">
        <v>0.67857773012340161</v>
      </c>
      <c r="AE45">
        <v>0.67857773012340161</v>
      </c>
    </row>
    <row r="46" spans="1:33" x14ac:dyDescent="0.2">
      <c r="A46">
        <v>45</v>
      </c>
      <c r="B46" t="s">
        <v>90</v>
      </c>
      <c r="C46" t="s">
        <v>74</v>
      </c>
      <c r="D46" t="s">
        <v>79</v>
      </c>
      <c r="E46" t="s">
        <v>153</v>
      </c>
      <c r="F46" t="str">
        <f t="shared" si="0"/>
        <v>SSHYDFLS03</v>
      </c>
      <c r="G46">
        <v>3.954004000000054</v>
      </c>
      <c r="H46">
        <v>31.708496000000029</v>
      </c>
      <c r="I46" t="s">
        <v>24</v>
      </c>
      <c r="J46" t="s">
        <v>81</v>
      </c>
      <c r="K46" s="7" t="s">
        <v>224</v>
      </c>
      <c r="L46" s="7" t="s">
        <v>224</v>
      </c>
      <c r="M46" s="7" t="s">
        <v>224</v>
      </c>
      <c r="N46" s="7" t="s">
        <v>224</v>
      </c>
      <c r="O46" s="7" t="s">
        <v>224</v>
      </c>
      <c r="P46">
        <v>2024</v>
      </c>
      <c r="Q46">
        <v>890</v>
      </c>
      <c r="R46">
        <v>0.80890994820337736</v>
      </c>
      <c r="S46">
        <v>0.80890994820337736</v>
      </c>
      <c r="V46">
        <v>0.23468337930949679</v>
      </c>
      <c r="W46">
        <v>0.23468337930949679</v>
      </c>
      <c r="Z46">
        <v>0.34012796812683682</v>
      </c>
      <c r="AA46">
        <v>0.34012796812683682</v>
      </c>
      <c r="AD46">
        <v>0.25363881180651482</v>
      </c>
      <c r="AE46">
        <v>0.25363881180651482</v>
      </c>
    </row>
    <row r="47" spans="1:33" x14ac:dyDescent="0.2">
      <c r="A47">
        <v>46</v>
      </c>
      <c r="B47" t="s">
        <v>90</v>
      </c>
      <c r="C47" t="s">
        <v>74</v>
      </c>
      <c r="D47" t="s">
        <v>77</v>
      </c>
      <c r="E47" t="s">
        <v>155</v>
      </c>
      <c r="F47" t="str">
        <f t="shared" si="0"/>
        <v>SSHYDLKS03</v>
      </c>
      <c r="G47">
        <v>4.1286550000000366</v>
      </c>
      <c r="H47">
        <v>31.581250000000072</v>
      </c>
      <c r="I47" t="s">
        <v>24</v>
      </c>
      <c r="J47" t="s">
        <v>81</v>
      </c>
      <c r="K47" s="7" t="s">
        <v>224</v>
      </c>
      <c r="L47" s="7" t="s">
        <v>224</v>
      </c>
      <c r="M47" s="7" t="s">
        <v>224</v>
      </c>
      <c r="N47" s="7" t="s">
        <v>224</v>
      </c>
      <c r="O47" s="7" t="s">
        <v>224</v>
      </c>
      <c r="P47">
        <v>2024</v>
      </c>
      <c r="Q47">
        <v>410</v>
      </c>
      <c r="R47">
        <v>1</v>
      </c>
      <c r="S47">
        <v>1</v>
      </c>
      <c r="V47">
        <v>0.66221978734810272</v>
      </c>
      <c r="W47">
        <v>0.66221978734810272</v>
      </c>
      <c r="Z47">
        <v>0.91607860535489305</v>
      </c>
      <c r="AA47">
        <v>0.91607860535489305</v>
      </c>
      <c r="AD47">
        <v>0.6905463510218347</v>
      </c>
      <c r="AE47">
        <v>0.6905463510218347</v>
      </c>
    </row>
    <row r="48" spans="1:33" x14ac:dyDescent="0.2">
      <c r="A48">
        <v>47</v>
      </c>
      <c r="B48" t="s">
        <v>90</v>
      </c>
      <c r="C48" t="s">
        <v>74</v>
      </c>
      <c r="D48" t="s">
        <v>78</v>
      </c>
      <c r="E48" t="s">
        <v>157</v>
      </c>
      <c r="F48" t="str">
        <f t="shared" si="0"/>
        <v>SSHYDSLS03</v>
      </c>
      <c r="G48">
        <v>4.0364056660000642</v>
      </c>
      <c r="H48">
        <v>31.634427666000079</v>
      </c>
      <c r="I48" t="s">
        <v>24</v>
      </c>
      <c r="J48" t="s">
        <v>81</v>
      </c>
      <c r="K48" s="7" t="s">
        <v>224</v>
      </c>
      <c r="L48" s="7" t="s">
        <v>224</v>
      </c>
      <c r="M48" s="7" t="s">
        <v>224</v>
      </c>
      <c r="N48" s="7" t="s">
        <v>224</v>
      </c>
      <c r="O48" s="7" t="s">
        <v>224</v>
      </c>
      <c r="P48">
        <v>2024</v>
      </c>
      <c r="Q48">
        <v>235</v>
      </c>
      <c r="R48">
        <v>0.80346644663172329</v>
      </c>
      <c r="S48">
        <v>0.80346644663172329</v>
      </c>
      <c r="V48">
        <v>0.23195088873838973</v>
      </c>
      <c r="W48">
        <v>0.23195088873838973</v>
      </c>
      <c r="Z48">
        <v>0.33939605785664223</v>
      </c>
      <c r="AA48">
        <v>0.33939605785664223</v>
      </c>
      <c r="AD48">
        <v>0.2418726273281383</v>
      </c>
      <c r="AE48">
        <v>0.2418726273281383</v>
      </c>
    </row>
    <row r="49" spans="1:31" x14ac:dyDescent="0.2">
      <c r="A49">
        <v>48</v>
      </c>
      <c r="B49" t="s">
        <v>90</v>
      </c>
      <c r="C49" t="s">
        <v>74</v>
      </c>
      <c r="D49" t="s">
        <v>80</v>
      </c>
      <c r="E49" t="s">
        <v>154</v>
      </c>
      <c r="F49" t="str">
        <f t="shared" si="0"/>
        <v>SSHYDFSS03</v>
      </c>
      <c r="G49">
        <v>3.6708333360000398</v>
      </c>
      <c r="H49">
        <v>31.972916667</v>
      </c>
      <c r="I49" t="s">
        <v>24</v>
      </c>
      <c r="J49" t="s">
        <v>81</v>
      </c>
      <c r="K49" s="7" t="s">
        <v>224</v>
      </c>
      <c r="L49" s="7" t="s">
        <v>224</v>
      </c>
      <c r="M49" s="7" t="s">
        <v>224</v>
      </c>
      <c r="N49" s="7" t="s">
        <v>224</v>
      </c>
      <c r="O49" s="7" t="s">
        <v>224</v>
      </c>
      <c r="P49">
        <v>2025</v>
      </c>
      <c r="Q49">
        <v>42</v>
      </c>
      <c r="R49">
        <v>0.80890994820337736</v>
      </c>
      <c r="S49">
        <v>0.80890994820337736</v>
      </c>
      <c r="V49">
        <v>0.23468337930949679</v>
      </c>
      <c r="W49">
        <v>0.23468337930949679</v>
      </c>
      <c r="Z49">
        <v>0.34012796812683682</v>
      </c>
      <c r="AA49">
        <v>0.34012796812683682</v>
      </c>
      <c r="AD49">
        <v>0.25363881180651482</v>
      </c>
      <c r="AE49">
        <v>0.25363881180651482</v>
      </c>
    </row>
    <row r="50" spans="1:31" x14ac:dyDescent="0.2">
      <c r="K50" s="7"/>
    </row>
  </sheetData>
  <sortState xmlns:xlrd2="http://schemas.microsoft.com/office/spreadsheetml/2017/richdata2" ref="A2:AG52">
    <sortCondition descending="1" ref="I2:I52"/>
  </sortState>
  <conditionalFormatting sqref="R2:S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:U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T2:U49 X2:Y49 AB2:AC49 AF2:AG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U18:U21 T2:T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7:W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8:W18 V2:W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7">
    <cfRule type="colorScale" priority="17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2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15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19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Z7:AA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A8:AA18 AA2:AA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AB7">
    <cfRule type="colorScale" priority="25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31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23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26">
      <colorScale>
        <cfvo type="min"/>
        <cfvo type="max"/>
        <color rgb="FFFCFCFF"/>
        <color rgb="FFF8696B"/>
      </colorScale>
    </cfRule>
  </conditionalFormatting>
  <conditionalFormatting sqref="AD8:AD17 AD2:AD6 AE17 AD18:AE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7:AE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18:AE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20:AE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26:AE49 R2:S24 V2:W24 Z2:AA24 AD2:AE24 Z26:AA49 V26:W49 R26:S49 R25:AE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E8:AE18 AE2:AE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F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F8:AF17 AF2:AF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F7:AG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F8:AG17 AF2:AG6">
    <cfRule type="colorScale" priority="52">
      <colorScale>
        <cfvo type="min"/>
        <cfvo type="max"/>
        <color rgb="FFFCFCFF"/>
        <color rgb="FFF8696B"/>
      </colorScale>
    </cfRule>
  </conditionalFormatting>
  <hyperlinks>
    <hyperlink ref="O32" r:id="rId1" xr:uid="{BF02E7A6-2592-404C-8199-9875513FF6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C31B-3A9A-4ADE-8EDE-CE603FC94CAC}">
  <dimension ref="A1:AF15"/>
  <sheetViews>
    <sheetView topLeftCell="D1" workbookViewId="0">
      <selection activeCell="AI7" sqref="AI7"/>
    </sheetView>
  </sheetViews>
  <sheetFormatPr defaultRowHeight="12.75" x14ac:dyDescent="0.2"/>
  <cols>
    <col min="2" max="2" width="15.42578125" bestFit="1" customWidth="1"/>
    <col min="9" max="9" width="24.7109375" bestFit="1" customWidth="1"/>
    <col min="10" max="10" width="27.85546875" bestFit="1" customWidth="1"/>
    <col min="11" max="11" width="21.85546875" customWidth="1"/>
    <col min="12" max="12" width="20" bestFit="1" customWidth="1"/>
    <col min="13" max="13" width="9.140625" customWidth="1"/>
    <col min="14" max="14" width="14.140625" bestFit="1" customWidth="1"/>
    <col min="15" max="29" width="0" hidden="1" customWidth="1"/>
    <col min="30" max="30" width="2.140625" hidden="1" customWidth="1"/>
    <col min="31" max="31" width="12.42578125" bestFit="1" customWidth="1"/>
  </cols>
  <sheetData>
    <row r="1" spans="1:32" x14ac:dyDescent="0.2">
      <c r="A1" s="4" t="s">
        <v>0</v>
      </c>
      <c r="B1" s="4" t="s">
        <v>1</v>
      </c>
      <c r="C1" s="4" t="s">
        <v>159</v>
      </c>
      <c r="D1" s="4" t="s">
        <v>180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210</v>
      </c>
      <c r="J1" s="4" t="s">
        <v>211</v>
      </c>
      <c r="K1" s="4" t="s">
        <v>212</v>
      </c>
      <c r="L1" s="4" t="s">
        <v>47</v>
      </c>
      <c r="M1" s="4" t="s">
        <v>6</v>
      </c>
      <c r="N1" s="4" t="s">
        <v>44</v>
      </c>
      <c r="O1" s="11" t="s">
        <v>50</v>
      </c>
      <c r="P1" s="11" t="s">
        <v>49</v>
      </c>
      <c r="Q1" s="4" t="s">
        <v>51</v>
      </c>
      <c r="R1" s="4" t="s">
        <v>52</v>
      </c>
      <c r="S1" s="4" t="s">
        <v>54</v>
      </c>
      <c r="T1" s="11" t="s">
        <v>53</v>
      </c>
      <c r="U1" s="4" t="s">
        <v>55</v>
      </c>
      <c r="V1" s="4" t="s">
        <v>56</v>
      </c>
      <c r="W1" s="4" t="s">
        <v>58</v>
      </c>
      <c r="X1" s="11" t="s">
        <v>57</v>
      </c>
      <c r="Y1" s="4" t="s">
        <v>59</v>
      </c>
      <c r="Z1" s="4" t="s">
        <v>60</v>
      </c>
      <c r="AA1" s="4" t="s">
        <v>64</v>
      </c>
      <c r="AB1" s="11" t="s">
        <v>61</v>
      </c>
      <c r="AC1" s="4" t="s">
        <v>62</v>
      </c>
      <c r="AD1" s="4" t="s">
        <v>63</v>
      </c>
      <c r="AE1" s="4" t="s">
        <v>218</v>
      </c>
      <c r="AF1" s="4" t="s">
        <v>219</v>
      </c>
    </row>
    <row r="2" spans="1:32" x14ac:dyDescent="0.2">
      <c r="A2" t="s">
        <v>29</v>
      </c>
      <c r="B2" t="s">
        <v>35</v>
      </c>
      <c r="C2" t="s">
        <v>142</v>
      </c>
      <c r="D2" t="s">
        <v>217</v>
      </c>
      <c r="E2" s="1">
        <v>13.29707</v>
      </c>
      <c r="F2">
        <v>33.89</v>
      </c>
      <c r="G2" t="s">
        <v>9</v>
      </c>
      <c r="H2" t="s">
        <v>73</v>
      </c>
      <c r="I2" s="16">
        <v>930</v>
      </c>
      <c r="J2" s="16">
        <v>1544.2668696093353</v>
      </c>
      <c r="K2" s="16"/>
      <c r="L2">
        <v>15.2</v>
      </c>
      <c r="M2">
        <v>1962</v>
      </c>
      <c r="N2">
        <v>26</v>
      </c>
      <c r="O2" s="12">
        <v>0.72314188741695651</v>
      </c>
      <c r="P2" s="12">
        <v>0.72314188741695651</v>
      </c>
      <c r="Q2">
        <v>0.40586848506571083</v>
      </c>
      <c r="R2">
        <v>0.12603861242532849</v>
      </c>
      <c r="S2" s="1">
        <v>0.72314188741695651</v>
      </c>
      <c r="T2" s="1">
        <v>0.72314188741695651</v>
      </c>
      <c r="U2">
        <v>0.38385520469932288</v>
      </c>
      <c r="V2">
        <v>0.11816489581839899</v>
      </c>
      <c r="W2" s="1">
        <v>0.72314188741695651</v>
      </c>
      <c r="X2" s="1">
        <v>0.72314188741695651</v>
      </c>
      <c r="Y2">
        <v>0.37423852608522501</v>
      </c>
      <c r="Z2">
        <v>0.1297939178016726</v>
      </c>
      <c r="AA2" s="1">
        <v>0.72314188741695651</v>
      </c>
      <c r="AB2" s="1">
        <v>0.72314188741695651</v>
      </c>
      <c r="AC2">
        <v>0.39426057176992663</v>
      </c>
      <c r="AD2">
        <v>0.1117774126984127</v>
      </c>
      <c r="AE2">
        <f>N2*10^(6)/($B$13*$B$14*$B$15*J2)</f>
        <v>2.0191243236175094</v>
      </c>
      <c r="AF2">
        <f>I2/AE2</f>
        <v>460.5957092992623</v>
      </c>
    </row>
    <row r="3" spans="1:32" x14ac:dyDescent="0.2">
      <c r="A3" t="s">
        <v>29</v>
      </c>
      <c r="B3" t="s">
        <v>32</v>
      </c>
      <c r="C3" t="s">
        <v>140</v>
      </c>
      <c r="D3" t="s">
        <v>216</v>
      </c>
      <c r="E3" s="1">
        <v>11.7983333333333</v>
      </c>
      <c r="F3">
        <v>34.39</v>
      </c>
      <c r="G3" t="s">
        <v>9</v>
      </c>
      <c r="H3" t="s">
        <v>73</v>
      </c>
      <c r="I3" s="16">
        <v>3000</v>
      </c>
      <c r="J3" s="16">
        <v>1544.2668696093353</v>
      </c>
      <c r="K3" s="16"/>
      <c r="L3">
        <v>233</v>
      </c>
      <c r="M3">
        <v>1966</v>
      </c>
      <c r="N3">
        <v>270</v>
      </c>
      <c r="O3" s="12">
        <v>0.83298124989973343</v>
      </c>
      <c r="P3" s="12">
        <v>0.83298124989973343</v>
      </c>
      <c r="Q3">
        <v>0.39466196216646748</v>
      </c>
      <c r="R3">
        <v>0.1190324735961768</v>
      </c>
      <c r="S3" s="1">
        <v>0.77571629040725032</v>
      </c>
      <c r="T3" s="1">
        <v>0.77571629040725032</v>
      </c>
      <c r="U3">
        <v>0.32528437594583842</v>
      </c>
      <c r="V3">
        <v>9.0738510872162489E-2</v>
      </c>
      <c r="W3" s="1">
        <v>0.80812762284681627</v>
      </c>
      <c r="X3" s="1">
        <v>0.80812762284681627</v>
      </c>
      <c r="Y3">
        <v>0.35242235364396662</v>
      </c>
      <c r="Z3">
        <v>0.1197469111111111</v>
      </c>
      <c r="AA3" s="1">
        <v>0.34980347843566895</v>
      </c>
      <c r="AB3" s="1">
        <v>0.34980347843566895</v>
      </c>
      <c r="AC3">
        <v>0.41910394393241168</v>
      </c>
      <c r="AD3">
        <v>0.1194960299539171</v>
      </c>
      <c r="AE3">
        <f t="shared" ref="AE3:AE8" si="0">N3*10^(6)/($B$13*$B$14*$B$15*J3)</f>
        <v>20.967829514489519</v>
      </c>
      <c r="AF3">
        <f t="shared" ref="AF3:AF8" si="1">I3/AE3</f>
        <v>143.07632546930492</v>
      </c>
    </row>
    <row r="4" spans="1:32" x14ac:dyDescent="0.2">
      <c r="A4" t="s">
        <v>29</v>
      </c>
      <c r="B4" t="s">
        <v>30</v>
      </c>
      <c r="C4" t="s">
        <v>119</v>
      </c>
      <c r="D4" t="s">
        <v>213</v>
      </c>
      <c r="E4" s="1">
        <v>15.238888888888889</v>
      </c>
      <c r="F4">
        <v>32.46</v>
      </c>
      <c r="G4" t="s">
        <v>9</v>
      </c>
      <c r="H4" t="s">
        <v>73</v>
      </c>
      <c r="I4" s="16">
        <v>3500</v>
      </c>
      <c r="J4" s="16">
        <v>824.45459157787923</v>
      </c>
      <c r="K4" s="16">
        <v>940</v>
      </c>
      <c r="L4" s="8">
        <v>1222</v>
      </c>
      <c r="M4">
        <v>2003</v>
      </c>
      <c r="N4">
        <v>19</v>
      </c>
      <c r="O4" s="12">
        <v>0.85019816635710554</v>
      </c>
      <c r="P4" s="12">
        <v>0.85019816635710554</v>
      </c>
      <c r="Q4">
        <v>0.41324736758263642</v>
      </c>
      <c r="R4">
        <v>0.12749815675029871</v>
      </c>
      <c r="S4" s="1">
        <v>0.92476270759666213</v>
      </c>
      <c r="T4" s="1">
        <v>0.92476270759666213</v>
      </c>
      <c r="U4">
        <v>0.35471768857029068</v>
      </c>
      <c r="V4">
        <v>0.1051770494623656</v>
      </c>
      <c r="W4" s="1">
        <v>0.98817898158853146</v>
      </c>
      <c r="X4" s="1">
        <v>0.98817898158853146</v>
      </c>
      <c r="Y4">
        <v>0.36381105894066113</v>
      </c>
      <c r="Z4">
        <v>0.12547243990442061</v>
      </c>
      <c r="AA4" s="1">
        <v>0.81116964716180107</v>
      </c>
      <c r="AB4" s="1">
        <v>0.81116964716180107</v>
      </c>
      <c r="AC4">
        <v>0.41797175029868577</v>
      </c>
      <c r="AD4">
        <v>0.1216317309267793</v>
      </c>
      <c r="AE4">
        <f t="shared" si="0"/>
        <v>2.7637510897089959</v>
      </c>
      <c r="AF4">
        <f t="shared" si="1"/>
        <v>1266.3947969238163</v>
      </c>
    </row>
    <row r="5" spans="1:32" x14ac:dyDescent="0.2">
      <c r="A5" t="s">
        <v>17</v>
      </c>
      <c r="B5" t="s">
        <v>97</v>
      </c>
      <c r="C5" t="s">
        <v>144</v>
      </c>
      <c r="D5" t="s">
        <v>205</v>
      </c>
      <c r="E5">
        <v>7.9729166666660403</v>
      </c>
      <c r="F5">
        <v>35.327083333332517</v>
      </c>
      <c r="G5" t="s">
        <v>24</v>
      </c>
      <c r="H5" t="s">
        <v>73</v>
      </c>
      <c r="I5" s="16">
        <v>4800</v>
      </c>
      <c r="J5" s="16"/>
      <c r="K5" s="16"/>
      <c r="L5" s="8">
        <v>76</v>
      </c>
      <c r="M5">
        <v>2031</v>
      </c>
      <c r="N5">
        <v>1000</v>
      </c>
      <c r="O5" s="12">
        <v>0.27571636687559031</v>
      </c>
      <c r="P5" s="12">
        <v>0.27571636687559031</v>
      </c>
      <c r="Q5">
        <v>0.33303783671843878</v>
      </c>
      <c r="R5">
        <v>0.10567916917562729</v>
      </c>
      <c r="S5" s="1">
        <v>0.27571636687559031</v>
      </c>
      <c r="T5" s="1">
        <v>0.27571636687559031</v>
      </c>
      <c r="U5">
        <v>0.27764846395858228</v>
      </c>
      <c r="V5">
        <v>6.7827279569892471E-2</v>
      </c>
      <c r="W5" s="1">
        <v>0.27571636687559031</v>
      </c>
      <c r="X5" s="1">
        <v>0.27571636687559031</v>
      </c>
      <c r="Y5">
        <v>0.30851121903624051</v>
      </c>
      <c r="Z5">
        <v>0.1091898138590203</v>
      </c>
      <c r="AA5" s="1">
        <v>0.27571636687559031</v>
      </c>
      <c r="AB5" s="1">
        <v>0.27571636687559031</v>
      </c>
      <c r="AC5">
        <v>0.37835753840245773</v>
      </c>
      <c r="AD5">
        <v>0.11339636354326681</v>
      </c>
    </row>
    <row r="6" spans="1:32" x14ac:dyDescent="0.2">
      <c r="A6" t="s">
        <v>29</v>
      </c>
      <c r="B6" t="s">
        <v>33</v>
      </c>
      <c r="C6" t="s">
        <v>137</v>
      </c>
      <c r="D6" t="s">
        <v>214</v>
      </c>
      <c r="E6" s="1">
        <v>18.492560000000001</v>
      </c>
      <c r="F6">
        <v>31.82</v>
      </c>
      <c r="G6" t="s">
        <v>9</v>
      </c>
      <c r="H6" t="s">
        <v>73</v>
      </c>
      <c r="I6" s="16">
        <v>12390</v>
      </c>
      <c r="J6" s="16">
        <v>2667</v>
      </c>
      <c r="K6" s="16">
        <v>2900</v>
      </c>
      <c r="L6">
        <v>476</v>
      </c>
      <c r="M6">
        <v>2009</v>
      </c>
      <c r="N6">
        <v>1240</v>
      </c>
      <c r="O6" s="12">
        <v>0.5</v>
      </c>
      <c r="P6" s="12">
        <v>0.5</v>
      </c>
      <c r="Q6">
        <v>0.36434364874551972</v>
      </c>
      <c r="R6">
        <v>0.1070808571087216</v>
      </c>
      <c r="S6" s="1">
        <v>0.5</v>
      </c>
      <c r="T6" s="1">
        <v>0.5</v>
      </c>
      <c r="U6">
        <v>0.29083403385105527</v>
      </c>
      <c r="V6">
        <v>7.0465027718040626E-2</v>
      </c>
      <c r="W6" s="1">
        <v>0.5</v>
      </c>
      <c r="X6" s="1">
        <v>0.5</v>
      </c>
      <c r="Y6">
        <v>0.33143540342493027</v>
      </c>
      <c r="Z6">
        <v>0.1056444339307049</v>
      </c>
      <c r="AA6" s="1">
        <v>0.5</v>
      </c>
      <c r="AB6" s="1">
        <v>0.5</v>
      </c>
      <c r="AC6">
        <v>0.40202260582010579</v>
      </c>
      <c r="AD6">
        <v>0.11319275345622121</v>
      </c>
      <c r="AE6">
        <f t="shared" si="0"/>
        <v>55.758455629275879</v>
      </c>
      <c r="AF6">
        <f t="shared" si="1"/>
        <v>222.20845000403224</v>
      </c>
    </row>
    <row r="7" spans="1:32" x14ac:dyDescent="0.2">
      <c r="A7" t="s">
        <v>17</v>
      </c>
      <c r="B7" t="s">
        <v>18</v>
      </c>
      <c r="C7" t="s">
        <v>139</v>
      </c>
      <c r="D7" t="s">
        <v>215</v>
      </c>
      <c r="E7" s="1">
        <v>11.21</v>
      </c>
      <c r="F7">
        <v>35.090000000000003</v>
      </c>
      <c r="G7" t="s">
        <v>9</v>
      </c>
      <c r="H7" t="s">
        <v>73</v>
      </c>
      <c r="I7" s="16">
        <v>74000</v>
      </c>
      <c r="J7" s="16">
        <v>1544.2668696093353</v>
      </c>
      <c r="K7" s="16"/>
      <c r="L7" s="5">
        <v>1874</v>
      </c>
      <c r="M7">
        <v>2023</v>
      </c>
      <c r="N7">
        <v>6400</v>
      </c>
      <c r="O7" s="12">
        <v>0.5</v>
      </c>
      <c r="P7" s="12">
        <v>0.5</v>
      </c>
      <c r="Q7">
        <v>0.36713684946236558</v>
      </c>
      <c r="R7">
        <v>0.1140524489844684</v>
      </c>
      <c r="S7" s="1">
        <v>0.5</v>
      </c>
      <c r="T7" s="1">
        <v>0.5</v>
      </c>
      <c r="U7">
        <v>0.28934304380724812</v>
      </c>
      <c r="V7">
        <v>7.8925713261648753E-2</v>
      </c>
      <c r="W7" s="1">
        <v>0.5</v>
      </c>
      <c r="X7" s="1">
        <v>0.5</v>
      </c>
      <c r="Y7">
        <v>0.33376081999203511</v>
      </c>
      <c r="Z7">
        <v>0.1145908714456392</v>
      </c>
      <c r="AA7" s="1">
        <v>0.5</v>
      </c>
      <c r="AB7" s="1">
        <v>0.5</v>
      </c>
      <c r="AC7">
        <v>0.39572908004778973</v>
      </c>
      <c r="AD7">
        <v>0.1173318461341526</v>
      </c>
      <c r="AE7">
        <f t="shared" si="0"/>
        <v>497.01521812123303</v>
      </c>
      <c r="AF7">
        <f t="shared" si="1"/>
        <v>148.88880119149542</v>
      </c>
    </row>
    <row r="8" spans="1:32" x14ac:dyDescent="0.2">
      <c r="A8" t="s">
        <v>7</v>
      </c>
      <c r="B8" t="s">
        <v>8</v>
      </c>
      <c r="C8" t="s">
        <v>131</v>
      </c>
      <c r="D8" t="s">
        <v>169</v>
      </c>
      <c r="E8" s="1">
        <v>23.973310000000001</v>
      </c>
      <c r="F8">
        <v>32.880000000000003</v>
      </c>
      <c r="G8" t="s">
        <v>9</v>
      </c>
      <c r="H8" t="s">
        <v>73</v>
      </c>
      <c r="I8" s="16">
        <v>162000</v>
      </c>
      <c r="J8" s="16">
        <v>2763.982</v>
      </c>
      <c r="K8" s="16">
        <v>3408</v>
      </c>
      <c r="L8">
        <v>6500</v>
      </c>
      <c r="M8">
        <v>2010</v>
      </c>
      <c r="N8">
        <v>2100</v>
      </c>
      <c r="O8">
        <v>0.5</v>
      </c>
      <c r="P8">
        <v>0.5</v>
      </c>
      <c r="Q8">
        <v>0.27118642134607718</v>
      </c>
      <c r="R8">
        <v>9.4730189247311816E-2</v>
      </c>
      <c r="S8">
        <v>0.5</v>
      </c>
      <c r="T8">
        <v>0.5</v>
      </c>
      <c r="U8">
        <v>0.19225094026284351</v>
      </c>
      <c r="V8">
        <v>7.0605205017921155E-2</v>
      </c>
      <c r="W8">
        <v>0.5</v>
      </c>
      <c r="X8">
        <v>0.5</v>
      </c>
      <c r="Y8">
        <v>0.23421118598168059</v>
      </c>
      <c r="Z8">
        <v>0.10729649032258071</v>
      </c>
      <c r="AA8">
        <v>0.5</v>
      </c>
      <c r="AB8">
        <v>0.5</v>
      </c>
      <c r="AC8">
        <v>0.33075371693121691</v>
      </c>
      <c r="AD8">
        <v>0.1102367903225806</v>
      </c>
      <c r="AE8">
        <f t="shared" si="0"/>
        <v>91.116315811310827</v>
      </c>
      <c r="AF8">
        <f t="shared" si="1"/>
        <v>1777.9472156828574</v>
      </c>
    </row>
    <row r="13" spans="1:32" x14ac:dyDescent="0.2">
      <c r="B13">
        <v>0.85</v>
      </c>
    </row>
    <row r="14" spans="1:32" x14ac:dyDescent="0.2">
      <c r="B14">
        <v>9.81</v>
      </c>
    </row>
    <row r="15" spans="1:32" x14ac:dyDescent="0.2">
      <c r="B15">
        <v>1000</v>
      </c>
    </row>
  </sheetData>
  <sortState xmlns:xlrd2="http://schemas.microsoft.com/office/spreadsheetml/2017/richdata2" ref="A2:N8">
    <sortCondition ref="I2:I8"/>
  </sortState>
  <conditionalFormatting sqref="O2:P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2:P8 S2:T8 W2:X8 AA2:AB8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Q2:R3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Q2:R8 U2:V8 Y2:Z8 AC2:AD8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T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2:X3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A2:AB3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688E-4593-4E2E-B134-9F65A669C7A6}">
  <dimension ref="A1:Q50"/>
  <sheetViews>
    <sheetView workbookViewId="0">
      <selection activeCell="J31" sqref="J31"/>
    </sheetView>
  </sheetViews>
  <sheetFormatPr defaultRowHeight="12.75" x14ac:dyDescent="0.2"/>
  <cols>
    <col min="2" max="2" width="12" bestFit="1" customWidth="1"/>
    <col min="3" max="3" width="14.42578125" bestFit="1" customWidth="1"/>
    <col min="4" max="4" width="17.7109375" bestFit="1" customWidth="1"/>
    <col min="5" max="5" width="9.42578125" customWidth="1"/>
    <col min="6" max="6" width="15" hidden="1" customWidth="1"/>
    <col min="8" max="8" width="10.140625" customWidth="1"/>
    <col min="9" max="9" width="10" bestFit="1" customWidth="1"/>
    <col min="11" max="11" width="24.7109375" bestFit="1" customWidth="1"/>
    <col min="12" max="12" width="27.85546875" hidden="1" customWidth="1"/>
    <col min="13" max="13" width="21.85546875" hidden="1" customWidth="1"/>
    <col min="14" max="14" width="20" customWidth="1"/>
    <col min="15" max="15" width="9.5703125" bestFit="1" customWidth="1"/>
    <col min="16" max="16" width="14.140625" bestFit="1" customWidth="1"/>
    <col min="17" max="17" width="20" customWidth="1"/>
  </cols>
  <sheetData>
    <row r="1" spans="1:17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210</v>
      </c>
      <c r="L1" s="4" t="s">
        <v>211</v>
      </c>
      <c r="M1" s="4" t="s">
        <v>212</v>
      </c>
      <c r="N1" s="4" t="s">
        <v>47</v>
      </c>
      <c r="O1" s="4" t="s">
        <v>6</v>
      </c>
      <c r="P1" s="4" t="s">
        <v>44</v>
      </c>
      <c r="Q1" s="4" t="s">
        <v>220</v>
      </c>
    </row>
    <row r="2" spans="1:17" x14ac:dyDescent="0.2">
      <c r="A2" s="14">
        <v>1</v>
      </c>
      <c r="B2" s="14" t="s">
        <v>87</v>
      </c>
      <c r="C2" s="14" t="s">
        <v>7</v>
      </c>
      <c r="D2" s="14" t="s">
        <v>12</v>
      </c>
      <c r="E2" s="14" t="s">
        <v>122</v>
      </c>
      <c r="F2" s="14" t="str">
        <f t="shared" ref="F2:F38" si="0">_xlfn.CONCAT(B2,"HYD",E2,"S03")</f>
        <v>EGHYDA1S03</v>
      </c>
      <c r="G2" s="18">
        <v>24.033999999999999</v>
      </c>
      <c r="H2" s="14">
        <v>32.869999999999997</v>
      </c>
      <c r="I2" s="14" t="s">
        <v>9</v>
      </c>
      <c r="J2" s="14" t="s">
        <v>73</v>
      </c>
      <c r="K2" s="20">
        <v>5300</v>
      </c>
      <c r="L2" s="17">
        <v>2763.982</v>
      </c>
      <c r="M2" s="17">
        <v>1449</v>
      </c>
      <c r="N2" s="14">
        <v>8.24</v>
      </c>
      <c r="O2" s="14">
        <v>2010</v>
      </c>
      <c r="P2" s="14">
        <v>280</v>
      </c>
      <c r="Q2" s="14"/>
    </row>
    <row r="3" spans="1:17" x14ac:dyDescent="0.2">
      <c r="A3" s="14">
        <v>2</v>
      </c>
      <c r="B3" s="14" t="s">
        <v>87</v>
      </c>
      <c r="C3" s="14" t="s">
        <v>7</v>
      </c>
      <c r="D3" s="14" t="s">
        <v>13</v>
      </c>
      <c r="E3" s="14" t="s">
        <v>123</v>
      </c>
      <c r="F3" s="14" t="str">
        <f t="shared" si="0"/>
        <v>EGHYDA2S03</v>
      </c>
      <c r="G3" s="18">
        <v>24.033999999999999</v>
      </c>
      <c r="H3" s="14">
        <v>32.869999999999997</v>
      </c>
      <c r="I3" s="14" t="s">
        <v>9</v>
      </c>
      <c r="J3" s="14" t="s">
        <v>73</v>
      </c>
      <c r="K3" s="20">
        <v>5300</v>
      </c>
      <c r="L3" s="17">
        <v>2763.982</v>
      </c>
      <c r="M3" s="17">
        <v>1172</v>
      </c>
      <c r="N3" s="14">
        <v>8.24</v>
      </c>
      <c r="O3" s="14">
        <v>2010</v>
      </c>
      <c r="P3" s="14">
        <v>270</v>
      </c>
      <c r="Q3" s="14"/>
    </row>
    <row r="4" spans="1:17" x14ac:dyDescent="0.2">
      <c r="A4" s="14">
        <v>3</v>
      </c>
      <c r="B4" s="14" t="s">
        <v>87</v>
      </c>
      <c r="C4" s="14" t="s">
        <v>7</v>
      </c>
      <c r="D4" s="14" t="s">
        <v>8</v>
      </c>
      <c r="E4" s="14" t="s">
        <v>131</v>
      </c>
      <c r="F4" s="14" t="str">
        <f t="shared" si="0"/>
        <v>EGHYDHAS03</v>
      </c>
      <c r="G4" s="18">
        <v>23.973310000000001</v>
      </c>
      <c r="H4" s="14">
        <v>32.880000000000003</v>
      </c>
      <c r="I4" s="14" t="s">
        <v>9</v>
      </c>
      <c r="J4" s="14" t="s">
        <v>73</v>
      </c>
      <c r="K4" s="20">
        <v>162000</v>
      </c>
      <c r="L4" s="17">
        <v>2763.982</v>
      </c>
      <c r="M4" s="17">
        <v>3408</v>
      </c>
      <c r="N4" s="14">
        <v>6500</v>
      </c>
      <c r="O4" s="14">
        <v>2010</v>
      </c>
      <c r="P4" s="14">
        <v>2100</v>
      </c>
      <c r="Q4" s="14"/>
    </row>
    <row r="5" spans="1:17" x14ac:dyDescent="0.2">
      <c r="A5" s="14">
        <v>4</v>
      </c>
      <c r="B5" s="14" t="s">
        <v>88</v>
      </c>
      <c r="C5" s="14" t="s">
        <v>17</v>
      </c>
      <c r="D5" s="14" t="s">
        <v>98</v>
      </c>
      <c r="E5" s="14" t="s">
        <v>128</v>
      </c>
      <c r="F5" s="14" t="str">
        <f t="shared" si="0"/>
        <v>ETHYDFCS03</v>
      </c>
      <c r="G5" s="14">
        <v>9.5592100000000002</v>
      </c>
      <c r="H5" s="14">
        <v>37.36562</v>
      </c>
      <c r="I5" s="14" t="s">
        <v>9</v>
      </c>
      <c r="J5" s="14" t="s">
        <v>73</v>
      </c>
      <c r="K5" s="20">
        <v>650</v>
      </c>
      <c r="L5" s="17"/>
      <c r="M5" s="17">
        <v>29.6</v>
      </c>
      <c r="N5" s="14">
        <v>2.04</v>
      </c>
      <c r="O5" s="14">
        <v>1973</v>
      </c>
      <c r="P5" s="14">
        <v>128</v>
      </c>
      <c r="Q5" s="14" t="s">
        <v>221</v>
      </c>
    </row>
    <row r="6" spans="1:17" x14ac:dyDescent="0.2">
      <c r="A6" s="14">
        <v>5</v>
      </c>
      <c r="B6" s="14" t="s">
        <v>88</v>
      </c>
      <c r="C6" s="14" t="s">
        <v>17</v>
      </c>
      <c r="D6" s="14" t="s">
        <v>111</v>
      </c>
      <c r="E6" s="14" t="s">
        <v>135</v>
      </c>
      <c r="F6" s="14" t="str">
        <f t="shared" si="0"/>
        <v>ETHYDLTS03</v>
      </c>
      <c r="G6" s="18">
        <v>11.71</v>
      </c>
      <c r="H6" s="14">
        <v>37.380000000000003</v>
      </c>
      <c r="I6" s="14" t="s">
        <v>9</v>
      </c>
      <c r="J6" s="14" t="s">
        <v>73</v>
      </c>
      <c r="K6" s="20">
        <v>284000</v>
      </c>
      <c r="L6" s="14"/>
      <c r="M6" s="14"/>
      <c r="N6" s="14">
        <v>3600</v>
      </c>
      <c r="O6" s="14">
        <v>2010</v>
      </c>
      <c r="P6" s="14">
        <v>460</v>
      </c>
      <c r="Q6" s="14"/>
    </row>
    <row r="7" spans="1:17" x14ac:dyDescent="0.2">
      <c r="A7" s="14">
        <v>6</v>
      </c>
      <c r="B7" s="14" t="s">
        <v>88</v>
      </c>
      <c r="C7" s="14" t="s">
        <v>17</v>
      </c>
      <c r="D7" s="14" t="s">
        <v>96</v>
      </c>
      <c r="E7" s="14" t="s">
        <v>145</v>
      </c>
      <c r="F7" s="14" t="str">
        <f t="shared" si="0"/>
        <v>ETHYDT1S03</v>
      </c>
      <c r="G7" s="14">
        <v>13.347630000000001</v>
      </c>
      <c r="H7" s="14">
        <v>38.743160000000003</v>
      </c>
      <c r="I7" s="14" t="s">
        <v>9</v>
      </c>
      <c r="J7" s="14" t="s">
        <v>73</v>
      </c>
      <c r="K7" s="20">
        <v>9000</v>
      </c>
      <c r="L7" s="17">
        <v>221.96854388635211</v>
      </c>
      <c r="M7" s="17">
        <v>184</v>
      </c>
      <c r="N7" s="14">
        <v>129</v>
      </c>
      <c r="O7" s="14">
        <v>2010</v>
      </c>
      <c r="P7" s="14">
        <v>300</v>
      </c>
      <c r="Q7" s="14" t="s">
        <v>222</v>
      </c>
    </row>
    <row r="8" spans="1:17" x14ac:dyDescent="0.2">
      <c r="A8" s="14">
        <v>7</v>
      </c>
      <c r="B8" s="14" t="s">
        <v>88</v>
      </c>
      <c r="C8" s="14" t="s">
        <v>17</v>
      </c>
      <c r="D8" s="14" t="s">
        <v>99</v>
      </c>
      <c r="E8" s="14" t="s">
        <v>116</v>
      </c>
      <c r="F8" s="14" t="str">
        <f t="shared" si="0"/>
        <v>ETHYDANS03</v>
      </c>
      <c r="G8" s="14">
        <v>9.5941700999999906</v>
      </c>
      <c r="H8" s="14">
        <v>37.232997899999901</v>
      </c>
      <c r="I8" s="14" t="s">
        <v>9</v>
      </c>
      <c r="J8" s="14" t="s">
        <v>73</v>
      </c>
      <c r="K8" s="20">
        <v>448</v>
      </c>
      <c r="L8" s="17"/>
      <c r="M8" s="17">
        <v>18.600000000000001</v>
      </c>
      <c r="N8" s="14">
        <v>22.6</v>
      </c>
      <c r="O8" s="14">
        <v>2013</v>
      </c>
      <c r="P8" s="14">
        <v>98</v>
      </c>
      <c r="Q8" s="14" t="s">
        <v>221</v>
      </c>
    </row>
    <row r="9" spans="1:17" x14ac:dyDescent="0.2">
      <c r="A9" s="14">
        <v>8</v>
      </c>
      <c r="B9" s="14" t="s">
        <v>88</v>
      </c>
      <c r="C9" s="14" t="s">
        <v>17</v>
      </c>
      <c r="D9" s="14" t="s">
        <v>18</v>
      </c>
      <c r="E9" s="14" t="s">
        <v>139</v>
      </c>
      <c r="F9" s="14" t="str">
        <f t="shared" si="0"/>
        <v>ETHYDRNS03</v>
      </c>
      <c r="G9" s="18">
        <v>11.21</v>
      </c>
      <c r="H9" s="14">
        <v>35.090000000000003</v>
      </c>
      <c r="I9" s="14" t="s">
        <v>9</v>
      </c>
      <c r="J9" s="14" t="s">
        <v>73</v>
      </c>
      <c r="K9" s="20">
        <v>74000</v>
      </c>
      <c r="L9" s="17">
        <v>1544.2668696093353</v>
      </c>
      <c r="M9" s="17"/>
      <c r="N9" s="15">
        <v>1874</v>
      </c>
      <c r="O9" s="14">
        <v>2023</v>
      </c>
      <c r="P9" s="14">
        <v>6400</v>
      </c>
      <c r="Q9" s="15"/>
    </row>
    <row r="10" spans="1:17" x14ac:dyDescent="0.2">
      <c r="A10" s="14">
        <v>26</v>
      </c>
      <c r="B10" s="14" t="s">
        <v>89</v>
      </c>
      <c r="C10" s="14" t="s">
        <v>29</v>
      </c>
      <c r="D10" s="14" t="s">
        <v>35</v>
      </c>
      <c r="E10" s="14" t="s">
        <v>142</v>
      </c>
      <c r="F10" s="14" t="str">
        <f t="shared" si="0"/>
        <v>SDHYDSNS03</v>
      </c>
      <c r="G10" s="18">
        <v>13.29707</v>
      </c>
      <c r="H10" s="14">
        <v>33.89</v>
      </c>
      <c r="I10" s="14" t="s">
        <v>9</v>
      </c>
      <c r="J10" s="14" t="s">
        <v>73</v>
      </c>
      <c r="K10" s="20">
        <v>930</v>
      </c>
      <c r="L10" s="17">
        <v>1544.2668696093353</v>
      </c>
      <c r="M10" s="17"/>
      <c r="N10" s="14">
        <v>15.2</v>
      </c>
      <c r="O10" s="14">
        <v>1962</v>
      </c>
      <c r="P10" s="14">
        <v>26</v>
      </c>
      <c r="Q10" s="14"/>
    </row>
    <row r="11" spans="1:17" x14ac:dyDescent="0.2">
      <c r="A11" s="14">
        <v>27</v>
      </c>
      <c r="B11" s="14" t="s">
        <v>89</v>
      </c>
      <c r="C11" s="14" t="s">
        <v>29</v>
      </c>
      <c r="D11" s="14" t="s">
        <v>83</v>
      </c>
      <c r="E11" s="14" t="s">
        <v>134</v>
      </c>
      <c r="F11" s="14" t="str">
        <f t="shared" si="0"/>
        <v>SDHYDKSS03</v>
      </c>
      <c r="G11" s="18">
        <v>14.9222</v>
      </c>
      <c r="H11" s="18">
        <v>35.908299999999997</v>
      </c>
      <c r="I11" s="14" t="s">
        <v>9</v>
      </c>
      <c r="J11" s="14" t="s">
        <v>73</v>
      </c>
      <c r="K11" s="20">
        <v>1300</v>
      </c>
      <c r="L11" s="17">
        <v>348.80771182141041</v>
      </c>
      <c r="M11" s="17">
        <v>60</v>
      </c>
      <c r="N11" s="14">
        <v>125</v>
      </c>
      <c r="O11" s="14">
        <v>1964</v>
      </c>
      <c r="P11" s="14">
        <v>10</v>
      </c>
      <c r="Q11" s="14" t="s">
        <v>223</v>
      </c>
    </row>
    <row r="12" spans="1:17" x14ac:dyDescent="0.2">
      <c r="A12" s="14">
        <v>28</v>
      </c>
      <c r="B12" s="14" t="s">
        <v>89</v>
      </c>
      <c r="C12" s="14" t="s">
        <v>29</v>
      </c>
      <c r="D12" s="14" t="s">
        <v>32</v>
      </c>
      <c r="E12" s="14" t="s">
        <v>140</v>
      </c>
      <c r="F12" s="14" t="str">
        <f t="shared" si="0"/>
        <v>SDHYDRSS03</v>
      </c>
      <c r="G12" s="18">
        <v>11.7983333333333</v>
      </c>
      <c r="H12" s="14">
        <v>34.39</v>
      </c>
      <c r="I12" s="14" t="s">
        <v>9</v>
      </c>
      <c r="J12" s="14" t="s">
        <v>73</v>
      </c>
      <c r="K12" s="20">
        <v>3000</v>
      </c>
      <c r="L12" s="17">
        <v>1544.2668696093353</v>
      </c>
      <c r="M12" s="17"/>
      <c r="N12" s="14">
        <v>233</v>
      </c>
      <c r="O12" s="14">
        <v>1966</v>
      </c>
      <c r="P12" s="14">
        <v>270</v>
      </c>
      <c r="Q12" s="14"/>
    </row>
    <row r="13" spans="1:17" x14ac:dyDescent="0.2">
      <c r="A13" s="14">
        <v>29</v>
      </c>
      <c r="B13" s="14" t="s">
        <v>89</v>
      </c>
      <c r="C13" s="14" t="s">
        <v>29</v>
      </c>
      <c r="D13" s="14" t="s">
        <v>30</v>
      </c>
      <c r="E13" s="14" t="s">
        <v>119</v>
      </c>
      <c r="F13" s="14" t="str">
        <f t="shared" si="0"/>
        <v>SDHYDJAS03</v>
      </c>
      <c r="G13" s="18">
        <v>15.238888888888889</v>
      </c>
      <c r="H13" s="14">
        <v>32.46</v>
      </c>
      <c r="I13" s="14" t="s">
        <v>9</v>
      </c>
      <c r="J13" s="14" t="s">
        <v>73</v>
      </c>
      <c r="K13" s="20">
        <v>3500</v>
      </c>
      <c r="L13" s="17">
        <v>824.45459157787923</v>
      </c>
      <c r="M13" s="17">
        <v>940</v>
      </c>
      <c r="N13" s="14">
        <v>1222</v>
      </c>
      <c r="O13" s="14">
        <v>2003</v>
      </c>
      <c r="P13" s="14">
        <v>19</v>
      </c>
      <c r="Q13" s="14"/>
    </row>
    <row r="14" spans="1:17" x14ac:dyDescent="0.2">
      <c r="A14" s="14">
        <v>30</v>
      </c>
      <c r="B14" s="14" t="s">
        <v>89</v>
      </c>
      <c r="C14" s="14" t="s">
        <v>29</v>
      </c>
      <c r="D14" s="14" t="s">
        <v>33</v>
      </c>
      <c r="E14" s="14" t="s">
        <v>137</v>
      </c>
      <c r="F14" s="14" t="str">
        <f t="shared" si="0"/>
        <v>SDHYDMRS03</v>
      </c>
      <c r="G14" s="18">
        <v>18.492560000000001</v>
      </c>
      <c r="H14" s="14">
        <v>31.82</v>
      </c>
      <c r="I14" s="14" t="s">
        <v>9</v>
      </c>
      <c r="J14" s="14" t="s">
        <v>73</v>
      </c>
      <c r="K14" s="20">
        <v>12390</v>
      </c>
      <c r="L14" s="17">
        <v>2667</v>
      </c>
      <c r="M14" s="17">
        <v>2900</v>
      </c>
      <c r="N14" s="14">
        <v>476</v>
      </c>
      <c r="O14" s="14">
        <v>2009</v>
      </c>
      <c r="P14" s="14">
        <v>1240</v>
      </c>
      <c r="Q14" s="14"/>
    </row>
    <row r="15" spans="1:17" x14ac:dyDescent="0.2">
      <c r="A15" s="14">
        <v>31</v>
      </c>
      <c r="B15" s="14" t="s">
        <v>89</v>
      </c>
      <c r="C15" s="14" t="s">
        <v>29</v>
      </c>
      <c r="D15" s="14" t="s">
        <v>84</v>
      </c>
      <c r="E15" s="14" t="s">
        <v>147</v>
      </c>
      <c r="F15" s="14" t="str">
        <f t="shared" si="0"/>
        <v>SDHYDUAS03</v>
      </c>
      <c r="G15" s="18">
        <v>14.2767</v>
      </c>
      <c r="H15" s="18">
        <v>35.896900000000002</v>
      </c>
      <c r="I15" s="14" t="s">
        <v>9</v>
      </c>
      <c r="J15" s="14" t="s">
        <v>73</v>
      </c>
      <c r="K15" s="20">
        <v>2700</v>
      </c>
      <c r="L15" s="17">
        <v>348.80771182141041</v>
      </c>
      <c r="M15" s="17"/>
      <c r="N15" s="14">
        <v>100</v>
      </c>
      <c r="O15" s="14">
        <v>2017</v>
      </c>
      <c r="P15" s="14">
        <v>320</v>
      </c>
      <c r="Q15" s="14" t="s">
        <v>221</v>
      </c>
    </row>
    <row r="16" spans="1:17" s="24" customFormat="1" x14ac:dyDescent="0.2">
      <c r="A16" s="24">
        <v>9</v>
      </c>
      <c r="B16" s="24" t="s">
        <v>88</v>
      </c>
      <c r="C16" s="24" t="s">
        <v>17</v>
      </c>
      <c r="D16" s="24" t="s">
        <v>102</v>
      </c>
      <c r="E16" s="24" t="s">
        <v>124</v>
      </c>
      <c r="F16" s="24" t="str">
        <f t="shared" si="0"/>
        <v>ETHYDBRS03</v>
      </c>
      <c r="G16" s="24">
        <v>7.2166699999999997</v>
      </c>
      <c r="H16" s="24">
        <v>35.633339999999997</v>
      </c>
      <c r="I16" s="24" t="s">
        <v>24</v>
      </c>
      <c r="J16" s="24" t="s">
        <v>73</v>
      </c>
      <c r="K16" s="25"/>
      <c r="L16" s="26"/>
      <c r="M16" s="26"/>
      <c r="O16" s="24">
        <v>2025</v>
      </c>
      <c r="P16" s="24">
        <v>645</v>
      </c>
    </row>
    <row r="17" spans="1:17" s="24" customFormat="1" x14ac:dyDescent="0.2">
      <c r="A17" s="24">
        <v>10</v>
      </c>
      <c r="B17" s="24" t="s">
        <v>88</v>
      </c>
      <c r="C17" s="24" t="s">
        <v>17</v>
      </c>
      <c r="D17" s="24" t="s">
        <v>108</v>
      </c>
      <c r="E17" s="24" t="s">
        <v>125</v>
      </c>
      <c r="F17" s="24" t="str">
        <f t="shared" si="0"/>
        <v>ETHYDBBS03</v>
      </c>
      <c r="G17" s="24">
        <v>8.5429999999999993</v>
      </c>
      <c r="H17" s="24">
        <v>35.195</v>
      </c>
      <c r="I17" s="24" t="s">
        <v>24</v>
      </c>
      <c r="J17" s="24" t="s">
        <v>73</v>
      </c>
      <c r="K17" s="25"/>
      <c r="L17" s="26"/>
      <c r="M17" s="26"/>
      <c r="O17" s="24">
        <v>2025</v>
      </c>
      <c r="P17" s="24">
        <v>467</v>
      </c>
    </row>
    <row r="18" spans="1:17" s="24" customFormat="1" x14ac:dyDescent="0.2">
      <c r="A18" s="24">
        <v>11</v>
      </c>
      <c r="B18" s="24" t="s">
        <v>88</v>
      </c>
      <c r="C18" s="24" t="s">
        <v>17</v>
      </c>
      <c r="D18" s="24" t="s">
        <v>27</v>
      </c>
      <c r="E18" s="24" t="s">
        <v>118</v>
      </c>
      <c r="F18" s="24" t="str">
        <f t="shared" si="0"/>
        <v>ETHYDCYS03</v>
      </c>
      <c r="G18" s="27">
        <v>9.8629999999999995</v>
      </c>
      <c r="H18" s="24">
        <v>37.67</v>
      </c>
      <c r="I18" s="24" t="s">
        <v>24</v>
      </c>
      <c r="J18" s="24" t="s">
        <v>73</v>
      </c>
      <c r="K18" s="25">
        <v>325</v>
      </c>
      <c r="L18" s="26"/>
      <c r="M18" s="26">
        <v>18.7</v>
      </c>
      <c r="O18" s="24">
        <v>2025</v>
      </c>
      <c r="P18" s="24">
        <v>280</v>
      </c>
      <c r="Q18" s="24" t="s">
        <v>225</v>
      </c>
    </row>
    <row r="19" spans="1:17" x14ac:dyDescent="0.2">
      <c r="A19" s="14">
        <v>12</v>
      </c>
      <c r="B19" s="14" t="s">
        <v>88</v>
      </c>
      <c r="C19" s="14" t="s">
        <v>17</v>
      </c>
      <c r="D19" s="14" t="s">
        <v>105</v>
      </c>
      <c r="E19" s="14" t="s">
        <v>129</v>
      </c>
      <c r="F19" s="14" t="str">
        <f t="shared" si="0"/>
        <v>ETHYDGBS03</v>
      </c>
      <c r="G19" s="14">
        <v>8.31</v>
      </c>
      <c r="H19" s="14">
        <v>36.1</v>
      </c>
      <c r="I19" s="14" t="s">
        <v>24</v>
      </c>
      <c r="J19" s="14" t="s">
        <v>73</v>
      </c>
      <c r="K19" s="14">
        <v>350</v>
      </c>
      <c r="L19" s="17"/>
      <c r="M19" s="17"/>
      <c r="N19" s="20">
        <v>9</v>
      </c>
      <c r="O19" s="14">
        <v>2025</v>
      </c>
      <c r="P19" s="14">
        <v>372</v>
      </c>
      <c r="Q19" s="14" t="s">
        <v>226</v>
      </c>
    </row>
    <row r="20" spans="1:17" s="24" customFormat="1" x14ac:dyDescent="0.2">
      <c r="A20" s="24">
        <v>13</v>
      </c>
      <c r="B20" s="24" t="s">
        <v>88</v>
      </c>
      <c r="C20" s="24" t="s">
        <v>17</v>
      </c>
      <c r="D20" s="24" t="s">
        <v>106</v>
      </c>
      <c r="E20" s="24" t="s">
        <v>130</v>
      </c>
      <c r="F20" s="24" t="str">
        <f t="shared" si="0"/>
        <v>ETHYDGJS03</v>
      </c>
      <c r="G20" s="24">
        <v>8.23</v>
      </c>
      <c r="H20" s="24">
        <v>34.96</v>
      </c>
      <c r="I20" s="24" t="s">
        <v>24</v>
      </c>
      <c r="J20" s="24" t="s">
        <v>73</v>
      </c>
      <c r="K20" s="25"/>
      <c r="L20" s="26">
        <v>36.625</v>
      </c>
      <c r="M20" s="26">
        <v>63.3</v>
      </c>
      <c r="O20" s="24">
        <v>2025</v>
      </c>
      <c r="P20" s="24">
        <v>216</v>
      </c>
    </row>
    <row r="21" spans="1:17" s="24" customFormat="1" x14ac:dyDescent="0.2">
      <c r="A21" s="24">
        <v>14</v>
      </c>
      <c r="B21" s="24" t="s">
        <v>88</v>
      </c>
      <c r="C21" s="24" t="s">
        <v>17</v>
      </c>
      <c r="D21" s="24" t="s">
        <v>109</v>
      </c>
      <c r="E21" s="24" t="s">
        <v>136</v>
      </c>
      <c r="F21" s="24" t="str">
        <f t="shared" si="0"/>
        <v>ETHYDLSS03</v>
      </c>
      <c r="G21" s="24">
        <v>8.9687499999993818</v>
      </c>
      <c r="H21" s="24">
        <v>36.228934219808657</v>
      </c>
      <c r="I21" s="24" t="s">
        <v>24</v>
      </c>
      <c r="J21" s="24" t="s">
        <v>73</v>
      </c>
      <c r="K21" s="25"/>
      <c r="L21" s="26"/>
      <c r="M21" s="26"/>
      <c r="O21" s="24">
        <v>2025</v>
      </c>
      <c r="P21" s="24">
        <v>550</v>
      </c>
    </row>
    <row r="22" spans="1:17" s="24" customFormat="1" x14ac:dyDescent="0.2">
      <c r="A22" s="24">
        <v>15</v>
      </c>
      <c r="B22" s="24" t="s">
        <v>88</v>
      </c>
      <c r="C22" s="24" t="s">
        <v>17</v>
      </c>
      <c r="D22" s="24" t="s">
        <v>95</v>
      </c>
      <c r="E22" s="24" t="s">
        <v>146</v>
      </c>
      <c r="F22" s="24" t="str">
        <f t="shared" si="0"/>
        <v>ETHYDT2S03</v>
      </c>
      <c r="G22" s="24">
        <v>13.790556</v>
      </c>
      <c r="H22" s="24">
        <v>37.997222000000001</v>
      </c>
      <c r="I22" s="24" t="s">
        <v>24</v>
      </c>
      <c r="J22" s="24" t="s">
        <v>73</v>
      </c>
      <c r="K22" s="25" t="s">
        <v>224</v>
      </c>
      <c r="L22" s="26">
        <v>221.96854388635211</v>
      </c>
      <c r="M22" s="26">
        <v>168</v>
      </c>
      <c r="N22" s="24" t="s">
        <v>224</v>
      </c>
      <c r="O22" s="24">
        <v>2025</v>
      </c>
      <c r="P22" s="24">
        <v>380</v>
      </c>
      <c r="Q22" s="24" t="s">
        <v>227</v>
      </c>
    </row>
    <row r="23" spans="1:17" x14ac:dyDescent="0.2">
      <c r="A23" s="8">
        <v>16</v>
      </c>
      <c r="B23" s="8" t="s">
        <v>88</v>
      </c>
      <c r="C23" s="8" t="s">
        <v>17</v>
      </c>
      <c r="D23" s="8" t="s">
        <v>107</v>
      </c>
      <c r="E23" s="8" t="s">
        <v>148</v>
      </c>
      <c r="F23" s="8" t="str">
        <f t="shared" si="0"/>
        <v>ETHYDUDS03</v>
      </c>
      <c r="G23" s="8">
        <v>9.9860109999999995</v>
      </c>
      <c r="H23" s="8">
        <v>34.893504</v>
      </c>
      <c r="I23" s="8" t="s">
        <v>24</v>
      </c>
      <c r="J23" s="8" t="s">
        <v>73</v>
      </c>
      <c r="K23" s="10">
        <v>2470</v>
      </c>
      <c r="L23" s="21">
        <v>0.89300000000000002</v>
      </c>
      <c r="M23" s="21"/>
      <c r="N23" s="8"/>
      <c r="O23" s="8">
        <v>2025</v>
      </c>
      <c r="P23" s="8">
        <v>326</v>
      </c>
      <c r="Q23" s="8" t="s">
        <v>230</v>
      </c>
    </row>
    <row r="24" spans="1:17" x14ac:dyDescent="0.2">
      <c r="A24" s="8">
        <v>17</v>
      </c>
      <c r="B24" s="8" t="s">
        <v>88</v>
      </c>
      <c r="C24" s="8" t="s">
        <v>17</v>
      </c>
      <c r="D24" s="8" t="s">
        <v>23</v>
      </c>
      <c r="E24" s="8" t="s">
        <v>133</v>
      </c>
      <c r="F24" s="8" t="str">
        <f t="shared" si="0"/>
        <v>ETHYDKRS03</v>
      </c>
      <c r="G24" s="9">
        <v>10.144004000000001</v>
      </c>
      <c r="H24" s="8">
        <v>38.340000000000003</v>
      </c>
      <c r="I24" s="8" t="s">
        <v>24</v>
      </c>
      <c r="J24" s="8" t="s">
        <v>73</v>
      </c>
      <c r="K24" s="10">
        <v>40200</v>
      </c>
      <c r="L24" s="21"/>
      <c r="M24" s="21">
        <v>879.1</v>
      </c>
      <c r="N24" s="8"/>
      <c r="O24" s="8">
        <v>2026</v>
      </c>
      <c r="P24" s="8">
        <v>1600</v>
      </c>
      <c r="Q24" s="8" t="s">
        <v>228</v>
      </c>
    </row>
    <row r="25" spans="1:17" x14ac:dyDescent="0.2">
      <c r="A25" s="8">
        <v>18</v>
      </c>
      <c r="B25" s="8" t="s">
        <v>88</v>
      </c>
      <c r="C25" s="8" t="s">
        <v>17</v>
      </c>
      <c r="D25" s="8" t="s">
        <v>26</v>
      </c>
      <c r="E25" s="8" t="s">
        <v>117</v>
      </c>
      <c r="F25" s="8" t="str">
        <f t="shared" si="0"/>
        <v>ETHYDBAS03</v>
      </c>
      <c r="G25" s="9">
        <v>10.340844000000001</v>
      </c>
      <c r="H25" s="8">
        <v>36.65</v>
      </c>
      <c r="I25" s="8" t="s">
        <v>24</v>
      </c>
      <c r="J25" s="8" t="s">
        <v>73</v>
      </c>
      <c r="K25" s="10">
        <v>17.5</v>
      </c>
      <c r="L25" s="21"/>
      <c r="M25" s="21"/>
      <c r="N25" s="8"/>
      <c r="O25" s="8">
        <v>2028</v>
      </c>
      <c r="P25" s="8">
        <v>935</v>
      </c>
      <c r="Q25" s="8" t="s">
        <v>229</v>
      </c>
    </row>
    <row r="26" spans="1:17" x14ac:dyDescent="0.2">
      <c r="A26" s="8">
        <v>19</v>
      </c>
      <c r="B26" s="8" t="s">
        <v>88</v>
      </c>
      <c r="C26" s="8" t="s">
        <v>17</v>
      </c>
      <c r="D26" s="8" t="s">
        <v>28</v>
      </c>
      <c r="E26" s="8" t="s">
        <v>149</v>
      </c>
      <c r="F26" s="8" t="str">
        <f t="shared" si="0"/>
        <v>ETHYDUMS03</v>
      </c>
      <c r="G26" s="9">
        <v>9.9470200000000002</v>
      </c>
      <c r="H26" s="8">
        <v>35.68</v>
      </c>
      <c r="I26" s="8" t="s">
        <v>24</v>
      </c>
      <c r="J26" s="8" t="s">
        <v>73</v>
      </c>
      <c r="K26" s="10">
        <v>13</v>
      </c>
      <c r="L26" s="21"/>
      <c r="M26" s="21"/>
      <c r="N26" s="8"/>
      <c r="O26" s="8">
        <v>2030</v>
      </c>
      <c r="P26" s="8">
        <v>1700</v>
      </c>
      <c r="Q26" s="23" t="s">
        <v>229</v>
      </c>
    </row>
    <row r="27" spans="1:17" x14ac:dyDescent="0.2">
      <c r="A27" s="14">
        <v>20</v>
      </c>
      <c r="B27" s="14" t="s">
        <v>88</v>
      </c>
      <c r="C27" s="14" t="s">
        <v>17</v>
      </c>
      <c r="D27" s="14" t="s">
        <v>103</v>
      </c>
      <c r="E27" s="14" t="s">
        <v>114</v>
      </c>
      <c r="F27" s="14" t="str">
        <f t="shared" si="0"/>
        <v>ETHYDAES03</v>
      </c>
      <c r="G27" s="14">
        <v>9.7799999999999994</v>
      </c>
      <c r="H27" s="14">
        <v>38.83</v>
      </c>
      <c r="I27" s="14" t="s">
        <v>24</v>
      </c>
      <c r="J27" s="14" t="s">
        <v>73</v>
      </c>
      <c r="K27" s="20">
        <v>520</v>
      </c>
      <c r="L27" s="17"/>
      <c r="M27" s="17">
        <v>24.8</v>
      </c>
      <c r="N27" s="14">
        <v>40.5</v>
      </c>
      <c r="O27" s="14">
        <v>2031</v>
      </c>
      <c r="P27" s="14">
        <v>189</v>
      </c>
      <c r="Q27" s="14" t="s">
        <v>231</v>
      </c>
    </row>
    <row r="28" spans="1:17" x14ac:dyDescent="0.2">
      <c r="A28" s="8">
        <v>21</v>
      </c>
      <c r="B28" s="8" t="s">
        <v>88</v>
      </c>
      <c r="C28" s="8" t="s">
        <v>17</v>
      </c>
      <c r="D28" s="8" t="s">
        <v>104</v>
      </c>
      <c r="E28" s="8" t="s">
        <v>115</v>
      </c>
      <c r="F28" s="8" t="str">
        <f t="shared" si="0"/>
        <v>ETHYDAWS03</v>
      </c>
      <c r="G28" s="8">
        <v>9.7799999999999994</v>
      </c>
      <c r="H28" s="8">
        <v>38.83</v>
      </c>
      <c r="I28" s="8" t="s">
        <v>24</v>
      </c>
      <c r="J28" s="8" t="s">
        <v>73</v>
      </c>
      <c r="K28" s="10">
        <v>619</v>
      </c>
      <c r="L28" s="21"/>
      <c r="M28" s="21">
        <v>30.5</v>
      </c>
      <c r="N28" s="8"/>
      <c r="O28" s="8">
        <v>2031</v>
      </c>
      <c r="P28" s="8">
        <v>265</v>
      </c>
      <c r="Q28" s="8" t="s">
        <v>231</v>
      </c>
    </row>
    <row r="29" spans="1:17" x14ac:dyDescent="0.2">
      <c r="A29" s="8">
        <v>22</v>
      </c>
      <c r="B29" s="8" t="s">
        <v>88</v>
      </c>
      <c r="C29" s="8" t="s">
        <v>17</v>
      </c>
      <c r="D29" s="8" t="s">
        <v>110</v>
      </c>
      <c r="E29" s="8" t="s">
        <v>121</v>
      </c>
      <c r="F29" s="8" t="str">
        <f t="shared" si="0"/>
        <v>ETHYDLDS03</v>
      </c>
      <c r="G29" s="8">
        <v>9.7920509063105143</v>
      </c>
      <c r="H29" s="8">
        <v>34.821217572976948</v>
      </c>
      <c r="I29" s="8" t="s">
        <v>24</v>
      </c>
      <c r="J29" s="8" t="s">
        <v>73</v>
      </c>
      <c r="K29" s="10">
        <v>53</v>
      </c>
      <c r="L29" s="21"/>
      <c r="M29" s="21"/>
      <c r="N29" s="8"/>
      <c r="O29" s="8">
        <v>2031</v>
      </c>
      <c r="P29" s="8">
        <v>250</v>
      </c>
      <c r="Q29" s="8" t="s">
        <v>230</v>
      </c>
    </row>
    <row r="30" spans="1:17" x14ac:dyDescent="0.2">
      <c r="A30" s="14">
        <v>23</v>
      </c>
      <c r="B30" s="14" t="s">
        <v>88</v>
      </c>
      <c r="C30" s="14" t="s">
        <v>17</v>
      </c>
      <c r="D30" s="14" t="s">
        <v>97</v>
      </c>
      <c r="E30" s="14" t="s">
        <v>144</v>
      </c>
      <c r="F30" s="14" t="str">
        <f t="shared" si="0"/>
        <v>ETHYDTMS03</v>
      </c>
      <c r="G30" s="14">
        <v>7.9729166666660403</v>
      </c>
      <c r="H30" s="14">
        <v>35.327083333332517</v>
      </c>
      <c r="I30" s="14" t="s">
        <v>24</v>
      </c>
      <c r="J30" s="14" t="s">
        <v>73</v>
      </c>
      <c r="K30" s="20">
        <v>4800</v>
      </c>
      <c r="L30" s="17"/>
      <c r="M30" s="17"/>
      <c r="N30" s="14">
        <v>76</v>
      </c>
      <c r="O30" s="14">
        <v>2031</v>
      </c>
      <c r="P30" s="14">
        <v>1000</v>
      </c>
      <c r="Q30" s="14"/>
    </row>
    <row r="31" spans="1:17" s="24" customFormat="1" x14ac:dyDescent="0.2">
      <c r="A31" s="24">
        <v>24</v>
      </c>
      <c r="B31" s="24" t="s">
        <v>90</v>
      </c>
      <c r="C31" s="24" t="s">
        <v>74</v>
      </c>
      <c r="D31" s="24" t="s">
        <v>75</v>
      </c>
      <c r="E31" s="24" t="s">
        <v>120</v>
      </c>
      <c r="F31" s="24" t="str">
        <f t="shared" si="0"/>
        <v>SSHYDJBS03</v>
      </c>
      <c r="G31" s="24">
        <v>4.7392422337811801</v>
      </c>
      <c r="H31" s="24">
        <v>31.597916666665899</v>
      </c>
      <c r="I31" s="24" t="s">
        <v>24</v>
      </c>
      <c r="J31" s="24" t="s">
        <v>73</v>
      </c>
      <c r="K31" s="25"/>
      <c r="O31" s="24">
        <v>2026</v>
      </c>
      <c r="P31" s="24">
        <v>120</v>
      </c>
    </row>
    <row r="32" spans="1:17" x14ac:dyDescent="0.2">
      <c r="A32" s="8">
        <v>25</v>
      </c>
      <c r="B32" s="8" t="s">
        <v>90</v>
      </c>
      <c r="C32" s="8" t="s">
        <v>74</v>
      </c>
      <c r="D32" s="8" t="s">
        <v>82</v>
      </c>
      <c r="E32" s="8" t="s">
        <v>150</v>
      </c>
      <c r="F32" s="8" t="str">
        <f t="shared" si="0"/>
        <v>SSHYDWAS03</v>
      </c>
      <c r="G32" s="9">
        <v>7.6813841641640401</v>
      </c>
      <c r="H32" s="9">
        <v>28.047306141252399</v>
      </c>
      <c r="I32" s="8" t="s">
        <v>24</v>
      </c>
      <c r="J32" s="8" t="s">
        <v>73</v>
      </c>
      <c r="K32" s="10">
        <v>2000</v>
      </c>
      <c r="L32" s="21"/>
      <c r="M32" s="21"/>
      <c r="N32" s="8"/>
      <c r="O32" s="8">
        <v>2030</v>
      </c>
      <c r="P32" s="8">
        <v>10.4</v>
      </c>
      <c r="Q32" s="8"/>
    </row>
    <row r="33" spans="1:17" x14ac:dyDescent="0.2">
      <c r="A33" s="14">
        <v>32</v>
      </c>
      <c r="B33" s="14" t="s">
        <v>89</v>
      </c>
      <c r="C33" s="14" t="s">
        <v>29</v>
      </c>
      <c r="D33" s="14" t="s">
        <v>37</v>
      </c>
      <c r="E33" s="14" t="s">
        <v>132</v>
      </c>
      <c r="F33" s="14" t="str">
        <f t="shared" si="0"/>
        <v>SDHYDKBS03</v>
      </c>
      <c r="G33" s="18">
        <v>19.166699999999999</v>
      </c>
      <c r="H33" s="14">
        <v>30.48</v>
      </c>
      <c r="I33" s="14" t="s">
        <v>24</v>
      </c>
      <c r="J33" s="14" t="s">
        <v>73</v>
      </c>
      <c r="K33" s="20"/>
      <c r="L33" s="17">
        <v>2667</v>
      </c>
      <c r="M33" s="17">
        <v>1254</v>
      </c>
      <c r="N33" s="14">
        <v>110</v>
      </c>
      <c r="O33" s="14">
        <v>2024</v>
      </c>
      <c r="P33" s="14">
        <v>360</v>
      </c>
      <c r="Q33" s="14" t="s">
        <v>223</v>
      </c>
    </row>
    <row r="34" spans="1:17" s="24" customFormat="1" x14ac:dyDescent="0.2">
      <c r="A34" s="24">
        <v>33</v>
      </c>
      <c r="B34" s="24" t="s">
        <v>89</v>
      </c>
      <c r="C34" s="24" t="s">
        <v>29</v>
      </c>
      <c r="D34" s="24" t="s">
        <v>36</v>
      </c>
      <c r="E34" s="24" t="s">
        <v>143</v>
      </c>
      <c r="F34" s="24" t="str">
        <f t="shared" si="0"/>
        <v>SDHYDSHS03</v>
      </c>
      <c r="G34" s="27">
        <v>19.226299999999998</v>
      </c>
      <c r="H34" s="24">
        <v>33.479999999999997</v>
      </c>
      <c r="I34" s="24" t="s">
        <v>24</v>
      </c>
      <c r="J34" s="24" t="s">
        <v>73</v>
      </c>
      <c r="K34" s="25"/>
      <c r="L34" s="26">
        <v>2657.2805682394719</v>
      </c>
      <c r="M34" s="26">
        <v>1945</v>
      </c>
      <c r="O34" s="24">
        <v>2025</v>
      </c>
      <c r="P34" s="24">
        <v>420</v>
      </c>
    </row>
    <row r="35" spans="1:17" s="24" customFormat="1" x14ac:dyDescent="0.2">
      <c r="A35" s="24">
        <v>34</v>
      </c>
      <c r="B35" s="24" t="s">
        <v>89</v>
      </c>
      <c r="C35" s="24" t="s">
        <v>29</v>
      </c>
      <c r="D35" s="24" t="s">
        <v>38</v>
      </c>
      <c r="E35" s="24" t="s">
        <v>126</v>
      </c>
      <c r="F35" s="24" t="str">
        <f t="shared" si="0"/>
        <v>SDHYDDGS03</v>
      </c>
      <c r="G35" s="27">
        <v>19.3353124367388</v>
      </c>
      <c r="H35" s="24">
        <v>33.409999999999997</v>
      </c>
      <c r="I35" s="24" t="s">
        <v>24</v>
      </c>
      <c r="J35" s="24" t="s">
        <v>73</v>
      </c>
      <c r="K35" s="25"/>
      <c r="L35" s="26">
        <v>2667</v>
      </c>
      <c r="M35" s="26">
        <v>2100</v>
      </c>
      <c r="O35" s="24">
        <v>2028</v>
      </c>
      <c r="P35" s="24">
        <v>312</v>
      </c>
    </row>
    <row r="36" spans="1:17" s="24" customFormat="1" x14ac:dyDescent="0.2">
      <c r="A36" s="24">
        <v>35</v>
      </c>
      <c r="B36" s="24" t="s">
        <v>89</v>
      </c>
      <c r="C36" s="24" t="s">
        <v>29</v>
      </c>
      <c r="D36" s="24" t="s">
        <v>39</v>
      </c>
      <c r="E36" s="24" t="s">
        <v>127</v>
      </c>
      <c r="F36" s="24" t="str">
        <f t="shared" si="0"/>
        <v>SDHYDDLS03</v>
      </c>
      <c r="G36" s="27">
        <v>21.373100000000001</v>
      </c>
      <c r="H36" s="24">
        <v>30.93</v>
      </c>
      <c r="I36" s="24" t="s">
        <v>24</v>
      </c>
      <c r="J36" s="24" t="s">
        <v>73</v>
      </c>
      <c r="K36" s="25"/>
      <c r="L36" s="26">
        <v>2667</v>
      </c>
      <c r="M36" s="26">
        <v>2100</v>
      </c>
      <c r="O36" s="24">
        <v>2030</v>
      </c>
      <c r="P36" s="24">
        <v>648</v>
      </c>
    </row>
    <row r="37" spans="1:17" s="24" customFormat="1" x14ac:dyDescent="0.2">
      <c r="A37" s="24">
        <v>36</v>
      </c>
      <c r="B37" s="24" t="s">
        <v>89</v>
      </c>
      <c r="C37" s="24" t="s">
        <v>29</v>
      </c>
      <c r="D37" s="24" t="s">
        <v>34</v>
      </c>
      <c r="E37" s="24" t="s">
        <v>138</v>
      </c>
      <c r="F37" s="24" t="str">
        <f t="shared" si="0"/>
        <v>SDHYDMGS03</v>
      </c>
      <c r="G37" s="27">
        <v>19.286999999999999</v>
      </c>
      <c r="H37" s="24">
        <v>32.69</v>
      </c>
      <c r="I37" s="24" t="s">
        <v>24</v>
      </c>
      <c r="J37" s="24" t="s">
        <v>73</v>
      </c>
      <c r="K37" s="25"/>
      <c r="L37" s="26">
        <v>2667</v>
      </c>
      <c r="M37" s="26"/>
      <c r="O37" s="24">
        <v>2030</v>
      </c>
      <c r="P37" s="24">
        <v>312</v>
      </c>
    </row>
    <row r="38" spans="1:17" x14ac:dyDescent="0.2">
      <c r="A38" s="8">
        <v>37</v>
      </c>
      <c r="B38" s="8" t="s">
        <v>89</v>
      </c>
      <c r="C38" s="8" t="s">
        <v>29</v>
      </c>
      <c r="D38" s="8" t="s">
        <v>40</v>
      </c>
      <c r="E38" s="8" t="s">
        <v>141</v>
      </c>
      <c r="F38" s="8" t="str">
        <f t="shared" si="0"/>
        <v>SDHYDSBS03</v>
      </c>
      <c r="G38" s="9">
        <v>16.3569</v>
      </c>
      <c r="H38" s="8">
        <v>32.71</v>
      </c>
      <c r="I38" s="8" t="s">
        <v>24</v>
      </c>
      <c r="J38" s="8" t="s">
        <v>73</v>
      </c>
      <c r="K38" s="10">
        <v>4000</v>
      </c>
      <c r="L38" s="21">
        <v>2305.3018772196856</v>
      </c>
      <c r="M38" s="21">
        <v>1700</v>
      </c>
      <c r="N38" s="8"/>
      <c r="O38" s="8">
        <v>2030</v>
      </c>
      <c r="P38" s="8">
        <v>205</v>
      </c>
      <c r="Q38" s="8" t="s">
        <v>232</v>
      </c>
    </row>
    <row r="39" spans="1:17" x14ac:dyDescent="0.2">
      <c r="G39" s="1"/>
      <c r="K39" s="7"/>
      <c r="L39" s="7"/>
      <c r="M39" s="7"/>
      <c r="N39" s="7"/>
      <c r="Q39" s="7"/>
    </row>
    <row r="40" spans="1:17" x14ac:dyDescent="0.2">
      <c r="G40" s="1"/>
      <c r="K40" s="7"/>
      <c r="L40" s="7"/>
      <c r="M40" s="7"/>
      <c r="N40" s="7"/>
      <c r="Q40" s="7"/>
    </row>
    <row r="41" spans="1:17" x14ac:dyDescent="0.2">
      <c r="G41" s="1"/>
      <c r="K41" s="7"/>
      <c r="L41" s="7"/>
      <c r="M41" s="7"/>
      <c r="N41" s="7"/>
      <c r="P41" s="1"/>
      <c r="Q41" s="7"/>
    </row>
    <row r="42" spans="1:17" x14ac:dyDescent="0.2">
      <c r="G42" s="1"/>
      <c r="K42" s="7"/>
      <c r="L42" s="7"/>
      <c r="M42" s="7"/>
      <c r="N42" s="7"/>
      <c r="Q42" s="7"/>
    </row>
    <row r="43" spans="1:17" x14ac:dyDescent="0.2">
      <c r="G43" s="1"/>
      <c r="K43" s="7"/>
      <c r="L43" s="7"/>
      <c r="M43" s="7"/>
      <c r="N43" s="7"/>
      <c r="Q43" s="7"/>
    </row>
    <row r="44" spans="1:17" x14ac:dyDescent="0.2">
      <c r="K44" s="7"/>
      <c r="L44" s="7"/>
      <c r="M44" s="7"/>
      <c r="N44" s="7"/>
      <c r="Q44" s="7"/>
    </row>
    <row r="45" spans="1:17" x14ac:dyDescent="0.2">
      <c r="K45" s="7"/>
      <c r="L45" s="7"/>
      <c r="M45" s="7"/>
      <c r="N45" s="7"/>
      <c r="Q45" s="7"/>
    </row>
    <row r="46" spans="1:17" x14ac:dyDescent="0.2">
      <c r="K46" s="7"/>
      <c r="L46" s="7"/>
      <c r="M46" s="7"/>
      <c r="N46" s="7"/>
      <c r="Q46" s="7"/>
    </row>
    <row r="47" spans="1:17" x14ac:dyDescent="0.2">
      <c r="K47" s="7"/>
      <c r="L47" s="7"/>
      <c r="M47" s="7"/>
      <c r="N47" s="7"/>
      <c r="Q47" s="7"/>
    </row>
    <row r="48" spans="1:17" x14ac:dyDescent="0.2">
      <c r="K48" s="7"/>
      <c r="L48" s="7"/>
      <c r="M48" s="7"/>
      <c r="N48" s="7"/>
      <c r="Q48" s="7"/>
    </row>
    <row r="49" spans="11:17" x14ac:dyDescent="0.2">
      <c r="K49" s="7"/>
      <c r="L49" s="7"/>
      <c r="M49" s="7"/>
      <c r="N49" s="7"/>
      <c r="Q49" s="7"/>
    </row>
    <row r="50" spans="11:17" x14ac:dyDescent="0.2">
      <c r="K50" s="7"/>
    </row>
  </sheetData>
  <sortState xmlns:xlrd2="http://schemas.microsoft.com/office/spreadsheetml/2017/richdata2" ref="A2:P50">
    <sortCondition ref="J2:J50"/>
  </sortState>
  <hyperlinks>
    <hyperlink ref="Q26" r:id="rId1" xr:uid="{6ED5667A-A18D-4A96-AEAE-1DDC6B9B58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zoomScaleNormal="100" workbookViewId="0">
      <selection activeCell="A23" sqref="A23:XFD25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CombinedHydroSolar</vt:lpstr>
      <vt:lpstr>Potentials</vt:lpstr>
      <vt:lpstr>locations</vt:lpstr>
      <vt:lpstr>planned_hydro_plants</vt:lpstr>
      <vt:lpstr>All_Seasons_normal_all_plants</vt:lpstr>
      <vt:lpstr>Area calcs</vt:lpstr>
      <vt:lpstr>Area calcs new</vt:lpstr>
      <vt:lpstr>All_Seasons_dry_all_plants</vt:lpstr>
      <vt:lpstr>All_seasons_wet_all_plants</vt:lpstr>
      <vt:lpstr>CombinedHydroSolar_RCP26_dry</vt:lpstr>
      <vt:lpstr>CombinedHydroSolar_RCP26_wet</vt:lpstr>
      <vt:lpstr>CombinedHydroSolar_RCP60_dry</vt:lpstr>
      <vt:lpstr>CombinedHydroSolar_RCP60_wet</vt:lpstr>
      <vt:lpstr>CombinedHydroSolar_RCP85_dry</vt:lpstr>
      <vt:lpstr>CombinedHydroSolar_RCP85_wet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2023-11-20T16:08:42Z</dcterms:modified>
</cp:coreProperties>
</file>