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ppii\Google Drive\Projects\UC Bootcamp\1) Challenges\Module 1\"/>
    </mc:Choice>
  </mc:AlternateContent>
  <xr:revisionPtr revIDLastSave="0" documentId="13_ncr:1_{E841C4DB-EDE9-4858-A504-98DEA46EC310}" xr6:coauthVersionLast="46" xr6:coauthVersionMax="46" xr10:uidLastSave="{00000000-0000-0000-0000-000000000000}"/>
  <bookViews>
    <workbookView xWindow="-24525" yWindow="-16320" windowWidth="29040" windowHeight="15840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2" l="1"/>
  <c r="D13" i="12"/>
  <c r="D12" i="12"/>
  <c r="D11" i="12"/>
  <c r="D10" i="12"/>
  <c r="D9" i="12"/>
  <c r="D8" i="12"/>
  <c r="D7" i="12"/>
  <c r="D6" i="12"/>
  <c r="D5" i="12"/>
  <c r="D4" i="12"/>
  <c r="D3" i="12"/>
  <c r="C12" i="12"/>
  <c r="C11" i="12"/>
  <c r="C10" i="12"/>
  <c r="C9" i="12"/>
  <c r="C8" i="12"/>
  <c r="C7" i="12"/>
  <c r="C6" i="12"/>
  <c r="C5" i="12"/>
  <c r="C4" i="12"/>
  <c r="C3" i="12"/>
  <c r="C2" i="12"/>
  <c r="C13" i="12"/>
  <c r="B13" i="12"/>
  <c r="B12" i="12"/>
  <c r="B11" i="12"/>
  <c r="B10" i="12"/>
  <c r="B9" i="12"/>
  <c r="B8" i="12"/>
  <c r="B7" i="12"/>
  <c r="B6" i="12"/>
  <c r="B5" i="12"/>
  <c r="B4" i="12"/>
  <c r="B3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E9" i="12" l="1"/>
  <c r="H9" i="12" s="1"/>
  <c r="E8" i="12"/>
  <c r="F8" i="12" s="1"/>
  <c r="E7" i="12"/>
  <c r="H7" i="12" s="1"/>
  <c r="E3" i="12"/>
  <c r="F3" i="12" s="1"/>
  <c r="E12" i="12"/>
  <c r="G12" i="12" s="1"/>
  <c r="E5" i="12"/>
  <c r="F5" i="12" s="1"/>
  <c r="E6" i="12"/>
  <c r="E10" i="12"/>
  <c r="G10" i="12" s="1"/>
  <c r="E4" i="12"/>
  <c r="E11" i="12"/>
  <c r="H11" i="12" s="1"/>
  <c r="E13" i="12"/>
  <c r="G13" i="12" s="1"/>
  <c r="E2" i="12"/>
  <c r="H2" i="12" s="1"/>
  <c r="G5" i="12" l="1"/>
  <c r="H3" i="12"/>
  <c r="G3" i="12"/>
  <c r="H12" i="12"/>
  <c r="F9" i="12"/>
  <c r="G9" i="12"/>
  <c r="H8" i="12"/>
  <c r="G8" i="12"/>
  <c r="F7" i="12"/>
  <c r="G7" i="12"/>
  <c r="H5" i="12"/>
  <c r="F12" i="12"/>
  <c r="H13" i="12"/>
  <c r="F11" i="12"/>
  <c r="H10" i="12"/>
  <c r="H6" i="12"/>
  <c r="G6" i="12"/>
  <c r="F6" i="12"/>
  <c r="F10" i="12"/>
  <c r="H4" i="12"/>
  <c r="G4" i="12"/>
  <c r="G11" i="12"/>
  <c r="F4" i="12"/>
  <c r="F13" i="12"/>
  <c r="F2" i="12"/>
  <c r="G2" i="12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<sst xmlns="http://schemas.openxmlformats.org/spreadsheetml/2006/main" count="32975" uniqueCount="8400">
  <si>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</si>
  <si>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</si>
  <si>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</si>
  <si>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</si>
  <si>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</si>
  <si>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</si>
  <si>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</si>
  <si>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</si>
  <si>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</si>
  <si>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</si>
  <si>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</si>
  <si>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</si>
  <si>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</si>
  <si>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</si>
  <si>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</si>
  <si>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</si>
  <si>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</si>
  <si>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</si>
  <si>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</si>
  <si>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</si>
  <si>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</si>
  <si>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</si>
  <si>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</si>
  <si>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</si>
  <si>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</si>
  <si>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</si>
  <si>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</si>
  <si>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</si>
  <si>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</si>
  <si>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</si>
  <si>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</si>
  <si>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</si>
  <si>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</si>
  <si>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</si>
  <si>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</si>
  <si>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</si>
  <si>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</si>
  <si>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</si>
  <si>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</si>
  <si>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</si>
  <si>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</si>
  <si>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</si>
  <si>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</si>
  <si>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</si>
  <si>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</si>
  <si>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</si>
  <si>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</si>
  <si>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</si>
  <si>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</si>
  <si>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</si>
  <si>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</si>
  <si>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</si>
  <si>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</si>
  <si>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</si>
  <si>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</si>
  <si>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</si>
  <si>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</si>
  <si>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</si>
  <si>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</si>
  <si>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</si>
  <si>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</si>
  <si>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</si>
  <si>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</si>
  <si>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</si>
  <si>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</si>
  <si>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</si>
  <si>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</si>
  <si>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</si>
  <si>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</si>
  <si>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</si>
  <si>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</si>
  <si>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</si>
  <si>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</si>
  <si>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</si>
  <si>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</si>
  <si>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</si>
  <si>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</si>
  <si>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</si>
  <si>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</si>
  <si>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</si>
  <si>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</si>
  <si>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</si>
  <si>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</si>
  <si>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</si>
  <si>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</si>
  <si>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</si>
  <si>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</si>
  <si>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</si>
  <si>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</si>
  <si>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</si>
  <si>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</si>
  <si>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</si>
  <si>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</si>
  <si>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</si>
  <si>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</si>
  <si>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</si>
  <si>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</si>
  <si>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</si>
  <si>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</si>
  <si>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</si>
  <si>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</si>
  <si>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</si>
  <si>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</si>
  <si>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</si>
  <si>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</si>
  <si>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</si>
  <si>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</si>
  <si>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</si>
  <si>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</si>
  <si>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</si>
  <si>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</si>
  <si>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</si>
  <si>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</si>
  <si>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</si>
  <si>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</si>
  <si>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</si>
  <si>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</si>
  <si>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</si>
  <si>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</si>
  <si>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</si>
  <si>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</si>
  <si>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</si>
  <si>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</si>
  <si>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</si>
  <si>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</si>
  <si>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</si>
  <si>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</si>
  <si>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</si>
  <si>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</si>
  <si>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</si>
  <si>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</si>
  <si>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</si>
  <si>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</si>
  <si>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</si>
  <si>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</si>
  <si>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</si>
  <si>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</si>
  <si>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</si>
  <si>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</si>
  <si>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</si>
  <si>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</si>
  <si>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</si>
  <si>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</si>
  <si>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</si>
  <si>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</si>
  <si>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</si>
  <si>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</si>
  <si>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</si>
  <si>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</si>
  <si>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</si>
  <si>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</si>
  <si>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</si>
  <si>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</si>
  <si>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</si>
  <si>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</si>
  <si>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</si>
  <si>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</si>
  <si>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</si>
  <si>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</si>
  <si>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</si>
  <si>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</si>
  <si>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</si>
  <si>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</si>
  <si>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</si>
  <si>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</si>
  <si>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</si>
  <si>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</si>
  <si>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</si>
  <si>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</si>
  <si>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</si>
  <si>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</si>
  <si>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</si>
  <si>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</si>
  <si>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</si>
  <si>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</si>
  <si>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</si>
  <si>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</si>
  <si>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</si>
  <si>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</si>
  <si>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</si>
  <si>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</si>
  <si>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</si>
  <si>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</si>
  <si>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</si>
  <si>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</si>
  <si>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</si>
  <si>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</si>
  <si>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</si>
  <si>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</si>
  <si>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</si>
  <si>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</si>
  <si>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</si>
  <si>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</si>
  <si>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</si>
  <si>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</si>
  <si>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</si>
  <si>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</si>
  <si>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</si>
  <si>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</si>
  <si>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</si>
  <si>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</si>
  <si>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</si>
  <si>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</si>
  <si>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</si>
  <si>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</si>
  <si>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</si>
  <si>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</si>
  <si>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</si>
  <si>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</si>
  <si>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</si>
  <si>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</si>
  <si>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</si>
  <si>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</si>
  <si>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</si>
  <si>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</si>
  <si>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</si>
  <si>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</si>
  <si>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</si>
  <si>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</si>
  <si>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</si>
  <si>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</si>
  <si>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</si>
  <si>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</si>
  <si>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</si>
  <si>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</si>
  <si>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</si>
  <si>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</si>
  <si>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</si>
  <si>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</si>
  <si>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</si>
  <si>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</si>
  <si>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</si>
  <si>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</si>
  <si>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</si>
  <si>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</si>
  <si>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</si>
  <si>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</si>
  <si>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</si>
  <si>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</si>
  <si>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</si>
  <si>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</si>
  <si>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</si>
  <si>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</si>
  <si>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</si>
  <si>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</si>
  <si>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</si>
  <si>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</si>
  <si>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</si>
  <si>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</si>
  <si>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</si>
  <si>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</si>
  <si>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</si>
  <si>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</si>
  <si>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</si>
  <si>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</si>
  <si>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</si>
  <si>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</si>
  <si>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</si>
  <si>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</si>
  <si>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</si>
  <si>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</si>
  <si>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</si>
  <si>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</si>
  <si>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</si>
  <si>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</si>
  <si>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</si>
  <si>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</si>
  <si>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</si>
  <si>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</si>
  <si>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</si>
  <si>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</si>
  <si>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</si>
  <si>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</si>
  <si>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</si>
  <si>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</si>
  <si>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</si>
  <si>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</si>
  <si>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</si>
  <si>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</si>
  <si>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</si>
  <si>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</si>
  <si>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</si>
  <si>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</si>
  <si>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</si>
  <si>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</si>
  <si>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</si>
  <si>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</si>
  <si>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</si>
  <si>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</si>
  <si>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</si>
  <si>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</si>
  <si>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</si>
  <si>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</si>
  <si>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</si>
  <si>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</si>
  <si>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</si>
  <si>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</si>
  <si>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</si>
  <si>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</si>
  <si>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</si>
  <si>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</si>
  <si>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</si>
  <si>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</si>
  <si>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</si>
  <si>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</si>
  <si>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</si>
  <si>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</si>
  <si>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</si>
  <si>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</si>
  <si>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</si>
  <si>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</si>
  <si>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</si>
  <si>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</si>
  <si>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</si>
  <si>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</si>
  <si>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</si>
  <si>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</si>
  <si>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</si>
  <si>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</si>
  <si>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</si>
  <si>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</si>
  <si>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</si>
  <si>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</si>
  <si>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</si>
  <si>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</si>
  <si>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</si>
  <si>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</si>
  <si>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</si>
  <si>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</si>
  <si>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</si>
  <si>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</si>
  <si>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</si>
  <si>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</si>
  <si>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</si>
  <si>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</si>
  <si>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</si>
  <si>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</si>
  <si>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</si>
  <si>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</si>
  <si>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</si>
  <si>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</si>
  <si>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</si>
  <si>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</si>
  <si>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</si>
  <si>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</si>
  <si>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</si>
  <si>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</si>
  <si>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</si>
  <si>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</si>
  <si>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</si>
  <si>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</si>
  <si>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</si>
  <si>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</si>
  <si>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</si>
  <si>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</si>
  <si>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</si>
  <si>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</si>
  <si>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</si>
  <si>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</si>
  <si>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</si>
  <si>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</si>
  <si>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</si>
  <si>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</si>
  <si>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</si>
  <si>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</si>
  <si>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</si>
  <si>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</si>
  <si>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</si>
  <si>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</si>
  <si>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</si>
  <si>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</si>
  <si>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</si>
  <si>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</si>
  <si>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</si>
  <si>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</si>
  <si>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</si>
  <si>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</si>
  <si>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</si>
  <si>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</si>
  <si>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</si>
  <si>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</si>
  <si>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</si>
  <si>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</si>
  <si>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</si>
  <si>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</si>
  <si>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</si>
  <si>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</si>
  <si>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</si>
  <si>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</si>
  <si>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</si>
  <si>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</si>
  <si>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</si>
  <si>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</si>
  <si>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</si>
  <si>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</si>
  <si>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</si>
  <si>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</si>
  <si>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</si>
  <si>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</si>
  <si>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</si>
  <si>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</si>
  <si>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</si>
  <si>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</si>
  <si>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</si>
  <si>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</si>
  <si>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</si>
  <si>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</si>
  <si>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</si>
  <si>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</si>
  <si>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</si>
  <si>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</si>
  <si>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</si>
  <si>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</si>
  <si>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</si>
  <si>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</si>
  <si>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</si>
  <si>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</si>
  <si>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</si>
  <si>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</si>
  <si>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</si>
  <si>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</si>
  <si>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</si>
  <si>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</si>
  <si>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</si>
  <si>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</si>
  <si>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</si>
  <si>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</si>
  <si>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</si>
  <si>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</si>
  <si>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</si>
  <si>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</si>
  <si>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</si>
  <si>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</si>
  <si>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</si>
  <si>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</si>
  <si>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</si>
  <si>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</si>
  <si>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</si>
  <si>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</si>
  <si>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</si>
  <si>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</si>
  <si>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</si>
  <si>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</si>
  <si>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</si>
  <si>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</si>
  <si>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</si>
  <si>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</si>
  <si>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</si>
  <si>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</si>
  <si>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</si>
  <si>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</si>
  <si>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</si>
  <si>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</si>
  <si>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</si>
  <si>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</si>
  <si>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</si>
  <si>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</si>
  <si>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</si>
  <si>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</si>
  <si>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</si>
  <si>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</si>
  <si>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</si>
  <si>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</si>
  <si>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</si>
  <si>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</si>
  <si>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</si>
  <si>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</si>
  <si>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</si>
  <si>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</si>
  <si>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</si>
  <si>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</si>
  <si>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</si>
  <si>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</si>
  <si>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</si>
  <si>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</si>
  <si>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</si>
  <si>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</si>
  <si>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</si>
  <si>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</si>
  <si>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</si>
  <si>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</si>
  <si>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</si>
  <si>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</si>
  <si>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</si>
  <si>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</si>
  <si>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</si>
  <si>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</si>
  <si>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</si>
  <si>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</si>
  <si>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</si>
  <si>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</si>
  <si>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</si>
  <si>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</si>
  <si>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</si>
  <si>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</si>
  <si>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</si>
  <si>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</si>
  <si>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</si>
  <si>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</si>
  <si>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</si>
  <si>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</si>
  <si>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</si>
  <si>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</si>
  <si>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</si>
  <si>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</si>
  <si>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</si>
  <si>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</si>
  <si>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</si>
  <si>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</si>
  <si>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</si>
  <si>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</si>
  <si>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</si>
  <si>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</si>
  <si>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</si>
  <si>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</si>
  <si>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</si>
  <si>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</si>
  <si>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</si>
  <si>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</si>
  <si>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</si>
  <si>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</si>
  <si>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</si>
  <si>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</si>
  <si>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</si>
  <si>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</si>
  <si>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</si>
  <si>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</si>
  <si>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</si>
  <si>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</si>
  <si>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</si>
  <si>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</si>
  <si>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</si>
  <si>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</si>
  <si>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</si>
  <si>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</si>
  <si>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</si>
  <si>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</si>
  <si>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</si>
  <si>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</si>
  <si>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</si>
  <si>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</si>
  <si>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</si>
  <si>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</si>
  <si>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</si>
  <si>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</si>
  <si>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</si>
  <si>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</si>
  <si>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</si>
  <si>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</si>
  <si>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</si>
  <si>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</si>
  <si>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</si>
  <si>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</si>
  <si>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</si>
  <si>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</si>
  <si>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</si>
  <si>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</si>
  <si>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</si>
  <si>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</si>
  <si>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</si>
  <si>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</si>
  <si>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</si>
  <si>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</si>
  <si>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</si>
  <si>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</si>
  <si>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</si>
  <si>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</si>
  <si>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</si>
  <si>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</si>
  <si>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</si>
  <si>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</si>
  <si>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</si>
  <si>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</si>
  <si>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</si>
  <si>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</si>
  <si>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</si>
  <si>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</si>
  <si>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</si>
  <si>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</si>
  <si>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</si>
  <si>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</si>
  <si>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</si>
  <si>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</si>
  <si>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</si>
  <si>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</si>
  <si>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</si>
  <si>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</si>
  <si>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</si>
  <si>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</si>
  <si>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</si>
  <si>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</si>
  <si>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</si>
  <si>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</si>
  <si>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</si>
  <si>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</si>
  <si>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</si>
  <si>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</si>
  <si>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</si>
  <si>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</si>
  <si>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</si>
  <si>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</si>
  <si>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</si>
  <si>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</si>
  <si>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</si>
  <si>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</si>
  <si>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</si>
  <si>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</si>
  <si>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</si>
  <si>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</si>
  <si>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</si>
  <si>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</si>
  <si>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</si>
  <si>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</si>
  <si>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</si>
  <si>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</si>
  <si>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</si>
  <si>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</si>
  <si>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</si>
  <si>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</si>
  <si>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</si>
  <si>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</si>
  <si>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</si>
  <si>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</si>
  <si>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</si>
  <si>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</si>
  <si>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</si>
  <si>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</si>
  <si>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</si>
  <si>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</si>
  <si>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</si>
  <si>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</si>
  <si>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</si>
  <si>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</si>
  <si>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</si>
  <si>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</si>
  <si>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</si>
  <si>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</si>
  <si>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</si>
  <si>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</si>
  <si>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</si>
  <si>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</si>
  <si>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</si>
  <si>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</si>
  <si>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</si>
  <si>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</si>
  <si>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</si>
  <si>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</si>
  <si>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</si>
  <si>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</si>
  <si>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</si>
  <si>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</si>
  <si>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</si>
  <si>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</si>
  <si>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</si>
  <si>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</si>
  <si>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</si>
  <si>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</si>
  <si>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</si>
  <si>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</si>
  <si>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</si>
  <si>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</si>
  <si>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</si>
  <si>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</si>
  <si>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</si>
  <si>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</si>
  <si>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</si>
  <si>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</si>
  <si>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</si>
  <si>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</si>
  <si>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</si>
  <si>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</si>
  <si>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</si>
  <si>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</si>
  <si>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</si>
  <si>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</si>
  <si>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</si>
  <si>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</si>
  <si>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</si>
  <si>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</si>
  <si>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</si>
  <si>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</si>
  <si>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</si>
  <si>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</si>
  <si>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</si>
  <si>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</si>
  <si>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</si>
  <si>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</si>
  <si>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</si>
  <si>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</si>
  <si>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</si>
  <si>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</si>
  <si>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</si>
  <si>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</si>
  <si>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</si>
  <si>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</si>
  <si>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</si>
  <si>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</si>
  <si>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</si>
  <si>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</si>
  <si>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</si>
  <si>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</si>
  <si>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</si>
  <si>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</si>
  <si>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</si>
  <si>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</si>
  <si>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</si>
  <si>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</si>
  <si>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</si>
  <si>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</si>
  <si>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</si>
  <si>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</si>
  <si>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</si>
  <si>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</si>
  <si>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</si>
  <si>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</si>
  <si>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</si>
  <si>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</si>
  <si>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</si>
  <si>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</si>
  <si>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</si>
  <si>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</si>
  <si>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</si>
  <si>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</si>
  <si>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</si>
  <si>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</si>
  <si>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</si>
  <si>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</si>
  <si>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</si>
  <si>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</si>
  <si>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</si>
  <si>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</si>
  <si>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</si>
  <si>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</si>
  <si>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</si>
  <si>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</si>
  <si>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</si>
  <si>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</si>
  <si>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</si>
  <si>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</si>
  <si>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</si>
  <si>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</si>
  <si>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</si>
  <si>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</si>
  <si>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</si>
  <si>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</si>
  <si>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</si>
  <si>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</si>
  <si>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</si>
  <si>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</si>
  <si>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</si>
  <si>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</si>
  <si>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</si>
  <si>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</si>
  <si>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</si>
  <si>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</si>
  <si>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</si>
  <si>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</si>
  <si>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</si>
  <si>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</si>
  <si>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</si>
  <si>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</si>
  <si>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</si>
  <si>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</si>
  <si>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</si>
  <si>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</si>
  <si>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</si>
  <si>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</si>
  <si>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</si>
  <si>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</si>
  <si>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</si>
  <si>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</si>
  <si>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</si>
  <si>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</si>
  <si>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</si>
  <si>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</si>
  <si>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</si>
  <si>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</si>
  <si>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</si>
  <si>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</si>
  <si>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</si>
  <si>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</si>
  <si>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</si>
  <si>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</si>
  <si>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</si>
  <si>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</si>
  <si>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</si>
  <si>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</si>
  <si>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</si>
  <si>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</si>
  <si>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</si>
  <si>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</si>
  <si>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</si>
  <si>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</si>
  <si>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</si>
  <si>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</si>
  <si>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</si>
  <si>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</si>
  <si>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</si>
  <si>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</si>
  <si>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</si>
  <si>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</si>
  <si>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</si>
  <si>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</si>
  <si>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</si>
  <si>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</si>
  <si>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</si>
  <si>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</si>
  <si>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</si>
  <si>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</si>
  <si>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</si>
  <si>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</si>
  <si>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</si>
  <si>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</si>
  <si>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</si>
  <si>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</si>
  <si>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</si>
  <si>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</si>
  <si>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</si>
  <si>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</si>
  <si>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</si>
  <si>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</si>
  <si>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</si>
  <si>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</si>
  <si>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</si>
  <si>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</si>
  <si>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</si>
  <si>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</si>
  <si>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</si>
  <si>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</si>
  <si>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</si>
  <si>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</si>
  <si>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</si>
  <si>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</si>
  <si>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</si>
  <si>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</si>
  <si>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</si>
  <si>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</si>
  <si>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</si>
  <si>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</si>
  <si>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</si>
  <si>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</si>
  <si>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</si>
  <si>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</si>
  <si>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</si>
  <si>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</si>
  <si>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</si>
  <si>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</si>
  <si>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</si>
  <si>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</si>
  <si>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</si>
  <si>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</si>
  <si>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</si>
  <si>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</si>
  <si>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</si>
  <si>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</si>
  <si>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</si>
  <si>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</si>
  <si>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</si>
  <si>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</si>
  <si>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</si>
  <si>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</si>
  <si>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</si>
  <si>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</si>
  <si>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</si>
  <si>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</si>
  <si>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</si>
  <si>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</si>
  <si>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</si>
  <si>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</si>
  <si>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</si>
  <si>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</si>
  <si>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</si>
  <si>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</si>
  <si>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</si>
  <si>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</si>
  <si>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</si>
  <si>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</si>
  <si>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</si>
  <si>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</si>
  <si>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</si>
  <si>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</si>
  <si>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</si>
  <si>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</si>
  <si>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</si>
  <si>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</si>
  <si>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</si>
  <si>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</si>
  <si>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</si>
  <si>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</si>
  <si>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</si>
  <si>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</si>
  <si>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</si>
  <si>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</si>
  <si>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</si>
  <si>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</si>
  <si>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</si>
  <si>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</si>
  <si>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</si>
  <si>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</si>
  <si>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</si>
  <si>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</si>
  <si>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</si>
  <si>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</si>
  <si>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</si>
  <si>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</si>
  <si>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</si>
  <si>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</si>
  <si>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</si>
  <si>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</si>
  <si>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</si>
  <si>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</si>
  <si>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</si>
  <si>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</si>
  <si>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</si>
  <si>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</si>
  <si>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</si>
  <si>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</si>
  <si>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</si>
  <si>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</si>
  <si>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</si>
  <si>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</si>
  <si>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</si>
  <si>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</si>
  <si>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</si>
  <si>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</si>
  <si>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</si>
  <si>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</si>
  <si>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</si>
  <si>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</si>
  <si>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</si>
  <si>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</si>
  <si>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</si>
  <si>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</si>
  <si>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</si>
  <si>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</si>
  <si>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</si>
  <si>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</si>
  <si>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</si>
  <si>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</si>
  <si>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</si>
  <si>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</si>
  <si>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</si>
  <si>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</si>
  <si>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</si>
  <si>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</si>
  <si>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</si>
  <si>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</si>
  <si>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</si>
  <si>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</si>
  <si>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</si>
  <si>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</si>
  <si>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</si>
  <si>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</si>
  <si>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</si>
  <si>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</si>
  <si>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</si>
  <si>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</si>
  <si>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</si>
  <si>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</si>
  <si>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</si>
  <si>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</si>
  <si>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</si>
  <si>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</si>
  <si>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</si>
  <si>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</si>
  <si>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</si>
  <si>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</si>
  <si>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</si>
  <si>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</si>
  <si>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</si>
  <si>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</si>
  <si>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</si>
  <si>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</si>
  <si>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</si>
  <si>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</si>
  <si>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</si>
  <si>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</si>
  <si>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</si>
  <si>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</si>
  <si>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</si>
  <si>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</si>
  <si>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</si>
  <si>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</si>
  <si>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</si>
  <si>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</si>
  <si>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</si>
  <si>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</si>
  <si>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</si>
  <si>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</si>
  <si>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</si>
  <si>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</si>
  <si>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</si>
  <si>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</si>
  <si>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</si>
  <si>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</si>
  <si>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</si>
  <si>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</si>
  <si>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</si>
  <si>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</si>
  <si>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</si>
  <si>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</si>
  <si>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</si>
  <si>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</si>
  <si>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</si>
  <si>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</si>
  <si>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</si>
  <si>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</si>
  <si>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</si>
  <si>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</si>
  <si>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</si>
  <si>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</si>
  <si>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</si>
  <si>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</si>
  <si>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</si>
  <si>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</si>
  <si>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</si>
  <si>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</si>
  <si>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</si>
  <si>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</si>
  <si>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</si>
  <si>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</si>
  <si>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</si>
  <si>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</si>
  <si>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</si>
  <si>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</si>
  <si>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</si>
  <si>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</si>
  <si>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</si>
  <si>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</si>
  <si>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</si>
  <si>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</si>
  <si>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</si>
  <si>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</si>
  <si>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</si>
  <si>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</si>
  <si>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</si>
  <si>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</si>
  <si>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</si>
  <si>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</si>
  <si>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</si>
  <si>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</si>
  <si>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</si>
  <si>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</si>
  <si>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</si>
  <si>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</si>
  <si>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</si>
  <si>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</si>
  <si>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</si>
  <si>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</si>
  <si>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</si>
  <si>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</si>
  <si>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</si>
  <si>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</si>
  <si>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</si>
  <si>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</si>
  <si>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</si>
  <si>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</si>
  <si>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</si>
  <si>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</si>
  <si>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</si>
  <si>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</si>
  <si>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</si>
  <si>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</si>
  <si>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</si>
  <si>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</si>
  <si>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</si>
  <si>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</si>
  <si>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</si>
  <si>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</si>
  <si>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</si>
  <si>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</si>
  <si>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</si>
  <si>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</si>
  <si>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</si>
  <si>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</si>
  <si>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</si>
  <si>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</si>
  <si>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</si>
  <si>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</si>
  <si>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</si>
  <si>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</si>
  <si>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</si>
  <si>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</si>
  <si>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</si>
  <si>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</si>
  <si>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</si>
  <si>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</si>
  <si>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</si>
  <si>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</si>
  <si>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</si>
  <si>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</si>
  <si>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</si>
  <si>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</si>
  <si>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</si>
  <si>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</si>
  <si>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</si>
  <si>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</si>
  <si>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</si>
  <si>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</si>
  <si>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</si>
  <si>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</si>
  <si>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</si>
  <si>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</si>
  <si>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</si>
  <si>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</si>
  <si>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</si>
  <si>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</si>
  <si>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</si>
  <si>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</si>
  <si>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</si>
  <si>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</si>
  <si>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</si>
  <si>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</si>
  <si>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</si>
  <si>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</si>
  <si>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</si>
  <si>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</si>
  <si>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</si>
  <si>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</si>
  <si>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</si>
  <si>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</si>
  <si>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</si>
  <si>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</si>
  <si>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</si>
  <si>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</si>
  <si>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</si>
  <si>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</si>
  <si>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</si>
  <si>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</si>
  <si>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</si>
  <si>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</si>
  <si>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</si>
  <si>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</si>
  <si>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</si>
  <si>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</si>
  <si>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</si>
  <si>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</si>
  <si>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</si>
  <si>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</si>
  <si>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</si>
  <si>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</si>
  <si>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</si>
  <si>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</si>
  <si>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</si>
  <si>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</si>
  <si>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</si>
  <si>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</si>
  <si>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</si>
  <si>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</si>
  <si>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</si>
  <si>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</si>
  <si>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</si>
  <si>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</si>
  <si>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</si>
  <si>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</si>
  <si>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</si>
  <si>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</si>
  <si>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</si>
  <si>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</si>
  <si>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</si>
  <si>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</si>
  <si>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</si>
  <si>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</si>
  <si>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</si>
  <si>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</si>
  <si>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</si>
  <si>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</si>
  <si>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</si>
  <si>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</si>
  <si>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</si>
  <si>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</si>
  <si>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</si>
  <si>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</si>
  <si>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</si>
  <si>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</si>
  <si>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</si>
  <si>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</si>
  <si>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</si>
  <si>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</si>
  <si>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</si>
  <si>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</si>
  <si>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</si>
  <si>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</si>
  <si>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</si>
  <si>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</si>
  <si>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</si>
  <si>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</si>
  <si>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</si>
  <si>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</si>
  <si>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</si>
  <si>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</si>
  <si>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</si>
  <si>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</si>
  <si>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</si>
  <si>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</si>
  <si>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</si>
  <si>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</si>
  <si>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</si>
  <si>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</si>
  <si>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</si>
  <si>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</si>
  <si>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</si>
  <si>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</si>
  <si>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</si>
  <si>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</si>
  <si>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</si>
  <si>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</si>
  <si>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</si>
  <si>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</si>
  <si>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</si>
  <si>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</si>
  <si>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</si>
  <si>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</si>
  <si>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</si>
  <si>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</si>
  <si>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</si>
  <si>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</si>
  <si>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</si>
  <si>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</si>
  <si>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</si>
  <si>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</si>
  <si>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</si>
  <si>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</si>
  <si>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</si>
  <si>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</si>
  <si>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</si>
  <si>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</si>
  <si>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</si>
  <si>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</si>
  <si>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</si>
  <si>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</si>
  <si>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</si>
  <si>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</si>
  <si>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</si>
  <si>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</si>
  <si>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</si>
  <si>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</si>
  <si>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</si>
  <si>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</si>
  <si>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</si>
  <si>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</si>
  <si>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</si>
  <si>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</si>
  <si>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</si>
  <si>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</si>
  <si>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</si>
  <si>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</si>
  <si>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</si>
  <si>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</si>
  <si>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</si>
  <si>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</si>
  <si>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</si>
  <si>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</si>
  <si>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</si>
  <si>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</si>
  <si>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</si>
  <si>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</si>
  <si>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</si>
  <si>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</si>
  <si>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</si>
  <si>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</si>
  <si>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</si>
  <si>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</si>
  <si>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</si>
  <si>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</si>
  <si>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</si>
  <si>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</si>
  <si>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</si>
  <si>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</si>
  <si>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</si>
  <si>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</si>
  <si>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</si>
  <si>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</si>
  <si>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</si>
  <si>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</si>
  <si>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</si>
  <si>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</si>
  <si>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</si>
  <si>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</si>
  <si>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</si>
  <si>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</si>
  <si>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</si>
  <si>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</si>
  <si>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</si>
  <si>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</si>
  <si>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</si>
  <si>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</si>
  <si>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</si>
  <si>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</si>
  <si>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</si>
  <si>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</si>
  <si>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</si>
  <si>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</si>
  <si>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</si>
  <si>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</si>
  <si>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</si>
  <si>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</si>
  <si>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</si>
  <si>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</si>
  <si>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</si>
  <si>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</si>
  <si>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</si>
  <si>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</si>
  <si>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</si>
  <si>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</si>
  <si>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</si>
  <si>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</si>
  <si>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</si>
  <si>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</si>
  <si>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</si>
  <si>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</si>
  <si>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</si>
  <si>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</si>
  <si>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</si>
  <si>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</si>
  <si>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</si>
  <si>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</si>
  <si>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</si>
  <si>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</si>
  <si>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</si>
  <si>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</si>
  <si>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</si>
  <si>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</si>
  <si>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</si>
  <si>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</si>
  <si>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</si>
  <si>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</si>
  <si>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</si>
  <si>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</si>
  <si>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</si>
  <si>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</si>
  <si>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</si>
  <si>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</si>
  <si>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</si>
  <si>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</si>
  <si>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</si>
  <si>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</si>
  <si>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</si>
  <si>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</si>
  <si>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</si>
  <si>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</si>
  <si>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</si>
  <si>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</si>
  <si>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</si>
  <si>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</si>
  <si>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</si>
  <si>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</si>
  <si>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</si>
  <si>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</si>
  <si>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</si>
  <si>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</si>
  <si>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</si>
  <si>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</si>
  <si>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</si>
  <si>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</si>
  <si>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</si>
  <si>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</si>
  <si>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</si>
  <si>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</si>
  <si>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</si>
  <si>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</si>
  <si>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</si>
  <si>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</si>
  <si>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</si>
  <si>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</si>
  <si>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</si>
  <si>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</si>
  <si>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</si>
  <si>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</si>
  <si>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</si>
  <si>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</si>
  <si>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</si>
  <si>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</si>
  <si>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</si>
  <si>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</si>
  <si>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</si>
  <si>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</si>
  <si>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</si>
  <si>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</si>
  <si>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</si>
  <si>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</si>
  <si>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</si>
  <si>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</si>
  <si>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</si>
  <si>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</si>
  <si>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</si>
  <si>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</si>
  <si>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</si>
  <si>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</si>
  <si>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</si>
  <si>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</si>
  <si>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</si>
  <si>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</si>
  <si>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</si>
  <si>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</si>
  <si>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</si>
  <si>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</si>
  <si>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</si>
  <si>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</si>
  <si>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</si>
  <si>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</si>
  <si>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</si>
  <si>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</si>
  <si>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</si>
  <si>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</si>
  <si>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</si>
  <si>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</si>
  <si>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</si>
  <si>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</si>
  <si>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</si>
  <si>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</si>
  <si>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</si>
  <si>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</si>
  <si>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</si>
  <si>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</si>
  <si>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</si>
  <si>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</si>
  <si>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</si>
  <si>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</si>
  <si>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</si>
  <si>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</si>
  <si>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</si>
  <si>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</si>
  <si>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</si>
  <si>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</si>
  <si>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</si>
  <si>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</si>
  <si>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</si>
  <si>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</si>
  <si>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</si>
  <si>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</si>
  <si>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</si>
  <si>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</si>
  <si>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</si>
  <si>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</si>
  <si>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</si>
  <si>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</si>
  <si>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</si>
  <si>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</si>
  <si>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</si>
  <si>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</si>
  <si>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</si>
  <si>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</si>
  <si>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</si>
  <si>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</si>
  <si>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</si>
  <si>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</si>
  <si>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</si>
  <si>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</si>
  <si>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</si>
  <si>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</si>
  <si>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</si>
  <si>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</si>
  <si>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</si>
  <si>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</si>
  <si>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</si>
  <si>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</si>
  <si>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</si>
  <si>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</si>
  <si>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</si>
  <si>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</si>
  <si>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</si>
  <si>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</si>
  <si>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</si>
  <si>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</si>
  <si>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</si>
  <si>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</si>
  <si>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</si>
  <si>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</si>
  <si>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</si>
  <si>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</si>
  <si>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</si>
  <si>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</si>
  <si>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</si>
  <si>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</si>
  <si>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</si>
  <si>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</si>
  <si>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</si>
  <si>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</si>
  <si>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</si>
  <si>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</si>
  <si>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</si>
  <si>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</si>
  <si>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</si>
  <si>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</si>
  <si>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</si>
  <si>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</si>
  <si>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</si>
  <si>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</si>
  <si>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</si>
  <si>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</si>
  <si>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</si>
  <si>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</si>
  <si>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</si>
  <si>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</si>
  <si>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</si>
  <si>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</si>
  <si>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</si>
  <si>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</si>
  <si>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</si>
  <si>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</si>
  <si>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</si>
  <si>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</si>
  <si>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</si>
  <si>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</si>
  <si>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</si>
  <si>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</si>
  <si>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</si>
  <si>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</si>
  <si>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</si>
  <si>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</si>
  <si>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</si>
  <si>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</si>
  <si>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</si>
  <si>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</si>
  <si>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</si>
  <si>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</si>
  <si>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</si>
  <si>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</si>
  <si>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</si>
  <si>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</si>
  <si>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</si>
  <si>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</si>
  <si>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</si>
  <si>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</si>
  <si>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</si>
  <si>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</si>
  <si>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</si>
  <si>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</si>
  <si>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</si>
  <si>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</si>
  <si>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</si>
  <si>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</si>
  <si>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</si>
  <si>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</si>
  <si>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</si>
  <si>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</si>
  <si>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</si>
  <si>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</si>
  <si>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</si>
  <si>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</si>
  <si>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</si>
  <si>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</si>
  <si>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</si>
  <si>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</si>
  <si>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</si>
  <si>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</si>
  <si>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</si>
  <si>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</si>
  <si>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</si>
  <si>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</si>
  <si>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</si>
  <si>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</si>
  <si>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</si>
  <si>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</si>
  <si>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</si>
  <si>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</si>
  <si>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</si>
  <si>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</si>
  <si>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</si>
  <si>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</si>
  <si>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</si>
  <si>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</si>
  <si>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</si>
  <si>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</si>
  <si>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</si>
  <si>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</si>
  <si>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</si>
  <si>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</si>
  <si>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</si>
  <si>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</si>
  <si>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</si>
  <si>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</si>
  <si>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</si>
  <si>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</si>
  <si>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</si>
  <si>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</si>
  <si>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</si>
  <si>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</si>
  <si>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</si>
  <si>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</si>
  <si>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</si>
  <si>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</si>
  <si>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</si>
  <si>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</si>
  <si>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</si>
  <si>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</si>
  <si>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</si>
  <si>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</si>
  <si>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</si>
  <si>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</si>
  <si>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</si>
  <si>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</si>
  <si>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</si>
  <si>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</si>
  <si>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</si>
  <si>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</si>
  <si>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</si>
  <si>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</si>
  <si>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</si>
  <si>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</si>
  <si>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</si>
  <si>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</si>
  <si>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</si>
  <si>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</si>
  <si>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</si>
  <si>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</si>
  <si>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</si>
  <si>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</si>
  <si>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</si>
  <si>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</si>
  <si>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</si>
  <si>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</si>
  <si>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</si>
  <si>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</si>
  <si>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</si>
  <si>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</si>
  <si>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</si>
  <si>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</si>
  <si>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</si>
  <si>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</si>
  <si>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</si>
  <si>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</si>
  <si>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</si>
  <si>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</si>
  <si>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</si>
  <si>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</si>
  <si>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</si>
  <si>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</si>
  <si>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</si>
  <si>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</si>
  <si>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</si>
  <si>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</si>
  <si>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</si>
  <si>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</si>
  <si>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</si>
  <si>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</si>
  <si>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</si>
  <si>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</si>
  <si>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</si>
  <si>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</si>
  <si>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</si>
  <si>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</si>
  <si>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</si>
  <si>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</si>
  <si>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</si>
  <si>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</si>
  <si>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</si>
  <si>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</si>
  <si>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</si>
  <si>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</si>
  <si>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</si>
  <si>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</si>
  <si>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</si>
  <si>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</si>
  <si>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</si>
  <si>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</si>
  <si>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</si>
  <si>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</si>
  <si>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</si>
  <si>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</si>
  <si>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</si>
  <si>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</si>
  <si>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</si>
  <si>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</si>
  <si>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</si>
  <si>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</si>
  <si>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</si>
  <si>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</si>
  <si>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</si>
  <si>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</si>
  <si>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</si>
  <si>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</si>
  <si>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</si>
  <si>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</si>
  <si>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</si>
  <si>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</si>
  <si>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</si>
  <si>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</si>
  <si>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</si>
  <si>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</si>
  <si>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</si>
  <si>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</si>
  <si>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</si>
  <si>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</si>
  <si>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</si>
  <si>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</si>
  <si>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</si>
  <si>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</si>
  <si>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</si>
  <si>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</si>
  <si>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</si>
  <si>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</si>
  <si>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</si>
  <si>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</si>
  <si>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</si>
  <si>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</si>
  <si>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</si>
  <si>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</si>
  <si>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</si>
  <si>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</si>
  <si>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</si>
  <si>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</si>
  <si>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</si>
  <si>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</si>
  <si>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</si>
  <si>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</si>
  <si>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</si>
  <si>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</si>
  <si>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</si>
  <si>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</si>
  <si>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</si>
  <si>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</si>
  <si>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</si>
  <si>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</si>
  <si>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</si>
  <si>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</si>
  <si>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</si>
  <si>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</si>
  <si>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</si>
  <si>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</si>
  <si>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</si>
  <si>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</si>
  <si>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</si>
  <si>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</si>
  <si>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</si>
  <si>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</si>
  <si>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</si>
  <si>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</si>
  <si>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</si>
  <si>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</si>
  <si>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</si>
  <si>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</si>
  <si>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</si>
  <si>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</si>
  <si>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</si>
  <si>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</si>
  <si>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</si>
  <si>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</si>
  <si>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</si>
  <si>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</si>
  <si>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</si>
  <si>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</si>
  <si>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</si>
  <si>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</si>
  <si>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</si>
  <si>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</si>
  <si>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</si>
  <si>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</si>
  <si>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</si>
  <si>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</si>
  <si>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</si>
  <si>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</si>
  <si>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</si>
  <si>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</si>
  <si>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</si>
  <si>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</si>
  <si>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</si>
  <si>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</si>
  <si>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</si>
  <si>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</si>
  <si>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</si>
  <si>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</si>
  <si>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</si>
  <si>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</si>
  <si>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</si>
  <si>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</si>
  <si>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</si>
  <si>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</si>
  <si>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</si>
  <si>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</si>
  <si>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</si>
  <si>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</si>
  <si>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</si>
  <si>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</si>
  <si>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</si>
  <si>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</si>
  <si>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</si>
  <si>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</si>
  <si>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</si>
  <si>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</si>
  <si>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</si>
  <si>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</si>
  <si>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</si>
  <si>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</si>
  <si>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</si>
  <si>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</si>
  <si>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</si>
  <si>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</si>
  <si>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</si>
  <si>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</si>
  <si>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</si>
  <si>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</si>
  <si>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</si>
  <si>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</si>
  <si>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</si>
  <si>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</si>
  <si>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</si>
  <si>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</si>
  <si>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</si>
  <si>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</si>
  <si>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</si>
  <si>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</si>
  <si>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</si>
  <si>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</si>
  <si>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</si>
  <si>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</si>
  <si>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</si>
  <si>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</si>
  <si>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</si>
  <si>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</si>
  <si>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</si>
  <si>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</si>
  <si>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</si>
  <si>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</si>
  <si>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</si>
  <si>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</si>
  <si>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</si>
  <si>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</si>
  <si>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</si>
  <si>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</si>
  <si>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</si>
  <si>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</si>
  <si>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</si>
  <si>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</si>
  <si>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</si>
  <si>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</si>
  <si>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</si>
  <si>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</si>
  <si>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</si>
  <si>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</si>
  <si>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</si>
  <si>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</si>
  <si>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</si>
  <si>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</si>
  <si>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</si>
  <si>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</si>
  <si>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</si>
  <si>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</si>
  <si>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</si>
  <si>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</si>
  <si>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</si>
  <si>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</si>
  <si>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</si>
  <si>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</si>
  <si>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</si>
  <si>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</si>
  <si>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</si>
  <si>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</si>
  <si>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</si>
  <si>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</si>
  <si>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</si>
  <si>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</si>
  <si>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</si>
  <si>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</si>
  <si>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</si>
  <si>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</si>
  <si>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</si>
  <si>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</si>
  <si>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</si>
  <si>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</si>
  <si>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</si>
  <si>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</si>
  <si>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</si>
  <si>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</si>
  <si>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</si>
  <si>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</si>
  <si>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</si>
  <si>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</si>
  <si>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</si>
  <si>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</si>
  <si>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</si>
  <si>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</si>
  <si>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</si>
  <si>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</si>
  <si>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</si>
  <si>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</si>
  <si>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</si>
  <si>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</si>
  <si>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</si>
  <si>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</si>
  <si>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</si>
  <si>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</si>
  <si>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</si>
  <si>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</si>
  <si>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</si>
  <si>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</si>
  <si>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</si>
  <si>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</si>
  <si>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</si>
  <si>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</si>
  <si>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</si>
  <si>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</si>
  <si>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</si>
  <si>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</si>
  <si>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</si>
  <si>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</si>
  <si>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</si>
  <si>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</si>
  <si>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</si>
  <si>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</si>
  <si>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</si>
  <si>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</si>
  <si>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</si>
  <si>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</si>
  <si>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</si>
  <si>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</si>
  <si>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</si>
  <si>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</si>
  <si>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</si>
  <si>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</si>
  <si>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</si>
  <si>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</si>
  <si>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</si>
  <si>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</si>
  <si>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</si>
  <si>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</si>
  <si>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</si>
  <si>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</si>
  <si>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</si>
  <si>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</si>
  <si>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</si>
  <si>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</si>
  <si>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</si>
  <si>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</si>
  <si>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</si>
  <si>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</si>
  <si>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</si>
  <si>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</si>
  <si>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</si>
  <si>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</si>
  <si>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</si>
  <si>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</si>
  <si>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</si>
  <si>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</si>
  <si>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</si>
  <si>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</si>
  <si>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</si>
  <si>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</si>
  <si>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</si>
  <si>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</si>
  <si>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</si>
  <si>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</si>
  <si>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</si>
  <si>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</si>
  <si>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</si>
  <si>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</si>
  <si>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</si>
  <si>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</si>
  <si>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</si>
  <si>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</si>
  <si>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</si>
  <si>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</si>
  <si>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</si>
  <si>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</si>
  <si>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</si>
  <si>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</si>
  <si>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</si>
  <si>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</si>
  <si>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</si>
  <si>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</si>
  <si>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</si>
  <si>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</si>
  <si>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</si>
  <si>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</si>
  <si>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</si>
  <si>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</si>
  <si>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</si>
  <si>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</si>
  <si>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</si>
  <si>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</si>
  <si>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</si>
  <si>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</si>
  <si>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</si>
  <si>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</si>
  <si>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</si>
  <si>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</si>
  <si>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</si>
  <si>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</si>
  <si>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</si>
  <si>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</si>
  <si>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</si>
  <si>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</si>
  <si>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</si>
  <si>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</si>
  <si>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</si>
  <si>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</si>
  <si>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</si>
  <si>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</si>
  <si>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</si>
  <si>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</si>
  <si>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</si>
  <si>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</si>
  <si>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</si>
  <si>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</si>
  <si>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</si>
  <si>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</si>
  <si>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</si>
  <si>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</si>
  <si>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</si>
  <si>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</si>
  <si>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</si>
  <si>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</si>
  <si>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</si>
  <si>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</si>
  <si>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</si>
  <si>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</si>
  <si>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</si>
  <si>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</si>
  <si>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</si>
  <si>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</si>
  <si>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</si>
  <si>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</si>
  <si>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</si>
  <si>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</si>
  <si>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</si>
  <si>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</si>
  <si>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</si>
  <si>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</si>
  <si>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</si>
  <si>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</si>
  <si>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</si>
  <si>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</si>
  <si>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</si>
  <si>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</si>
  <si>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</si>
  <si>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</si>
  <si>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</si>
  <si>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</si>
  <si>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</si>
  <si>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</si>
  <si>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</si>
  <si>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</si>
  <si>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</si>
  <si>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</si>
  <si>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</si>
  <si>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</si>
  <si>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</si>
  <si>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</si>
  <si>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</si>
  <si>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</si>
  <si>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</si>
  <si>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</si>
  <si>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</si>
  <si>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</si>
  <si>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</si>
  <si>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</si>
  <si>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</si>
  <si>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</si>
  <si>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</si>
  <si>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</si>
  <si>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</si>
  <si>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</si>
  <si>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</si>
  <si>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</si>
  <si>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</si>
  <si>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</si>
  <si>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</si>
  <si>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</si>
  <si>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</si>
  <si>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</si>
  <si>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</si>
  <si>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</si>
  <si>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</si>
  <si>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</si>
  <si>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</si>
  <si>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</si>
  <si>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</si>
  <si>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</si>
  <si>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</si>
  <si>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</si>
  <si>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</si>
  <si>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</si>
  <si>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</si>
  <si>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</si>
  <si>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</si>
  <si>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</si>
  <si>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</si>
  <si>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</si>
  <si>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</si>
  <si>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</si>
  <si>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</si>
  <si>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</si>
  <si>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</si>
  <si>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</si>
  <si>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</si>
  <si>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</si>
  <si>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</si>
  <si>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</si>
  <si>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</si>
  <si>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</si>
  <si>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</si>
  <si>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</si>
  <si>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</si>
  <si>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</si>
  <si>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</si>
  <si>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</si>
  <si>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</si>
  <si>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</si>
  <si>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</si>
  <si>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</si>
  <si>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</si>
  <si>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</si>
  <si>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</si>
  <si>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</si>
  <si>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</si>
  <si>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</si>
  <si>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</si>
  <si>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</si>
  <si>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</si>
  <si>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</si>
  <si>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</si>
  <si>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</si>
  <si>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</si>
  <si>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</si>
  <si>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</si>
  <si>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</si>
  <si>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</si>
  <si>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</si>
  <si>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</si>
  <si>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</si>
  <si>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</si>
  <si>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</si>
  <si>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</si>
  <si>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</si>
  <si>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</si>
  <si>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</si>
  <si>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</si>
  <si>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</si>
  <si>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</si>
  <si>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</si>
  <si>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</si>
  <si>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</si>
  <si>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</si>
  <si>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</si>
  <si>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</si>
  <si>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</si>
  <si>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</si>
  <si>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</si>
  <si>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</si>
  <si>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</si>
  <si>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</si>
  <si>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</si>
  <si>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</si>
  <si>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</si>
  <si>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</si>
  <si>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</si>
  <si>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</si>
  <si>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</si>
  <si>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</si>
  <si>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</si>
  <si>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</si>
  <si>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</si>
  <si>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</si>
  <si>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</si>
  <si>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</si>
  <si>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</si>
  <si>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</si>
  <si>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</si>
  <si>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</si>
  <si>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</si>
  <si>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</si>
  <si>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</si>
  <si>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</si>
  <si>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</si>
  <si>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</si>
  <si>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</si>
  <si>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</si>
  <si>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</si>
  <si>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</si>
  <si>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</si>
  <si>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</si>
  <si>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</si>
  <si>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</si>
  <si>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</si>
  <si>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</si>
  <si>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</si>
  <si>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</si>
  <si>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</si>
  <si>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</si>
  <si>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</si>
  <si>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</si>
  <si>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</si>
  <si>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</si>
  <si>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</si>
  <si>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</si>
  <si>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</si>
  <si>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</si>
  <si>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</si>
  <si>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</si>
  <si>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</si>
  <si>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</si>
  <si>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</si>
  <si>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</si>
  <si>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</si>
  <si>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</si>
  <si>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</si>
  <si>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</si>
  <si>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</si>
  <si>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</si>
  <si>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</si>
  <si>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</si>
  <si>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</si>
  <si>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</si>
  <si>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</si>
  <si>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</si>
  <si>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</si>
  <si>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</si>
  <si>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</si>
  <si>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</si>
  <si>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</si>
  <si>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</si>
  <si>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</si>
  <si>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</si>
  <si>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</si>
  <si>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</si>
  <si>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</si>
  <si>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</si>
  <si>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</si>
  <si>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</si>
  <si>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</si>
  <si>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</si>
  <si>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</si>
  <si>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</si>
  <si>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</si>
  <si>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</si>
  <si>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</si>
  <si>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</si>
  <si>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</si>
  <si>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</si>
  <si>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</si>
  <si>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</si>
  <si>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</si>
  <si>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</si>
  <si>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</si>
  <si>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</si>
  <si>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</si>
  <si>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</si>
  <si>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</si>
  <si>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</si>
  <si>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</si>
  <si>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</si>
  <si>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</si>
  <si>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</si>
  <si>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</si>
  <si>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</si>
  <si>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</si>
  <si>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</si>
  <si>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</si>
  <si>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</si>
  <si>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</si>
  <si>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</si>
  <si>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</si>
  <si>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</si>
  <si>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</si>
  <si>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</si>
  <si>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</si>
  <si>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</si>
  <si>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</si>
  <si>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</si>
  <si>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</si>
  <si>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</si>
  <si>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</si>
  <si>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</si>
  <si>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</si>
  <si>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</si>
  <si>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</si>
  <si>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</si>
  <si>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</si>
  <si>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</si>
  <si>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</si>
  <si>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</si>
  <si>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</si>
  <si>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</si>
  <si>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</si>
  <si>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</si>
  <si>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</si>
  <si>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</si>
  <si>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</si>
  <si>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</si>
  <si>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</si>
  <si>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</si>
  <si>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</si>
  <si>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</si>
  <si>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</si>
  <si>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</si>
  <si>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</si>
  <si>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</si>
  <si>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</si>
  <si>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</si>
  <si>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</si>
  <si>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</si>
  <si>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</si>
  <si>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</si>
  <si>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</si>
  <si>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</si>
  <si>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</si>
  <si>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</si>
  <si>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</si>
  <si>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</si>
  <si>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</si>
  <si>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</si>
  <si>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</si>
  <si>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</si>
  <si>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</si>
  <si>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</si>
  <si>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</si>
  <si>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</si>
  <si>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</si>
  <si>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</si>
  <si>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</si>
  <si>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</si>
  <si>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</si>
  <si>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</si>
  <si>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</si>
  <si>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</si>
  <si>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</si>
  <si>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</si>
  <si>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</si>
  <si>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</si>
  <si>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</si>
  <si>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</si>
  <si>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</si>
  <si>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</si>
  <si>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</si>
  <si>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</si>
  <si>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</si>
  <si>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</si>
  <si>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</si>
  <si>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</si>
  <si>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</si>
  <si>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</si>
  <si>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</si>
  <si>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</si>
  <si>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</si>
  <si>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</si>
  <si>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</si>
  <si>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</si>
  <si>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</si>
  <si>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</si>
  <si>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</si>
  <si>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</si>
  <si>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</si>
  <si>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</si>
  <si>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</si>
  <si>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</si>
  <si>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</si>
  <si>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</si>
  <si>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</si>
  <si>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</si>
  <si>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</si>
  <si>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</si>
  <si>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</si>
  <si>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</si>
  <si>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</si>
  <si>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</si>
  <si>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</si>
  <si>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</si>
  <si>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</si>
  <si>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</si>
  <si>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</si>
  <si>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</si>
  <si>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</si>
  <si>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</si>
  <si>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</si>
  <si>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</si>
  <si>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</si>
  <si>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</si>
  <si>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</si>
  <si>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</si>
  <si>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</si>
  <si>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</si>
  <si>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</si>
  <si>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</si>
  <si>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</si>
  <si>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</si>
  <si>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</si>
  <si>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</si>
  <si>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</si>
  <si>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</si>
  <si>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</si>
  <si>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</si>
  <si>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</si>
  <si>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</si>
  <si>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</si>
  <si>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</si>
  <si>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</si>
  <si>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</si>
  <si>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</si>
  <si>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</si>
  <si>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</si>
  <si>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</si>
  <si>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</si>
  <si>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</si>
  <si>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</si>
  <si>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</si>
  <si>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</si>
  <si>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</si>
  <si>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</si>
  <si>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</si>
  <si>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</si>
  <si>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</si>
  <si>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</si>
  <si>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</si>
  <si>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</si>
  <si>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</si>
  <si>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</si>
  <si>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</si>
  <si>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</si>
  <si>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</si>
  <si>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</si>
  <si>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</si>
  <si>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</si>
  <si>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</si>
  <si>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</si>
  <si>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</si>
  <si>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</si>
  <si>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</si>
  <si>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</si>
  <si>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</si>
  <si>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</si>
  <si>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</si>
  <si>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</si>
  <si>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</si>
  <si>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</si>
  <si>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</si>
  <si>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</si>
  <si>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</si>
  <si>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</si>
  <si>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</si>
  <si>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</si>
  <si>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</si>
  <si>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</si>
  <si>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</si>
  <si>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</si>
  <si>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</si>
  <si>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</si>
  <si>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</si>
  <si>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</si>
  <si>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</si>
  <si>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</si>
  <si>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</si>
  <si>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</si>
  <si>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</si>
  <si>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</si>
  <si>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</si>
  <si>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</si>
  <si>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</si>
  <si>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</si>
  <si>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</si>
  <si>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</si>
  <si>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</si>
  <si>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</si>
  <si>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</si>
  <si>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</si>
  <si>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</si>
  <si>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</si>
  <si>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</si>
  <si>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</si>
  <si>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</si>
  <si>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</si>
  <si>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</si>
  <si>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</si>
  <si>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</si>
  <si>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</si>
  <si>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</si>
  <si>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</si>
  <si>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</si>
  <si>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</si>
  <si>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</si>
  <si>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</si>
  <si>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</si>
  <si>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</si>
  <si>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</si>
  <si>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</si>
  <si>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</si>
  <si>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</si>
  <si>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</si>
  <si>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</si>
  <si>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</si>
  <si>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</si>
  <si>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</si>
  <si>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</si>
  <si>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</si>
  <si>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</si>
  <si>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</si>
  <si>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</si>
  <si>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</si>
  <si>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</si>
  <si>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</si>
  <si>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</si>
  <si>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</si>
  <si>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</si>
  <si>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</si>
  <si>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</si>
  <si>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</si>
  <si>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</si>
  <si>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</si>
  <si>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</si>
  <si>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</si>
  <si>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</si>
  <si>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</si>
  <si>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</si>
  <si>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</si>
  <si>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</si>
  <si>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</si>
  <si>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</si>
  <si>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</si>
  <si>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</si>
  <si>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</si>
  <si>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</si>
  <si>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</si>
  <si>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</si>
  <si>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</si>
  <si>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</si>
  <si>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</si>
  <si>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</si>
  <si>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</si>
  <si>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</si>
  <si>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</si>
  <si>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</si>
  <si>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</si>
  <si>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</si>
  <si>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</si>
  <si>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</si>
  <si>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</si>
  <si>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</si>
  <si>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</si>
  <si>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</si>
  <si>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</si>
  <si>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</si>
  <si>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</si>
  <si>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</si>
  <si>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</si>
  <si>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</si>
  <si>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</si>
  <si>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</si>
  <si>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</si>
  <si>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</si>
  <si>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</si>
  <si>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</si>
  <si>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</si>
  <si>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</si>
  <si>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</si>
  <si>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</si>
  <si>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</si>
  <si>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</si>
  <si>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</si>
  <si>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</si>
  <si>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</si>
  <si>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</si>
  <si>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</si>
  <si>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</si>
  <si>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</si>
  <si>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</si>
  <si>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</si>
  <si>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</si>
  <si>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</si>
  <si>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</si>
  <si>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</si>
  <si>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</si>
  <si>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</si>
  <si>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</si>
  <si>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</si>
  <si>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</si>
  <si>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</si>
  <si>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</si>
  <si>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</si>
  <si>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</si>
  <si>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</si>
  <si>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</si>
  <si>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</si>
  <si>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</si>
  <si>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</si>
  <si>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</si>
  <si>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</si>
  <si>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</si>
  <si>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</si>
  <si>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</si>
  <si>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</si>
  <si>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</si>
  <si>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</si>
  <si>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</si>
  <si>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</si>
  <si>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</si>
  <si>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</si>
  <si>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</si>
  <si>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</si>
  <si>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</si>
  <si>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</si>
  <si>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</si>
  <si>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</si>
  <si>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</si>
  <si>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</si>
  <si>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</si>
  <si>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</si>
  <si>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</si>
  <si>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</si>
  <si>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</si>
  <si>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</si>
  <si>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</si>
  <si>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</si>
  <si>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</si>
  <si>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</si>
  <si>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</si>
  <si>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</si>
  <si>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</si>
  <si>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</si>
  <si>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</si>
  <si>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</si>
  <si>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</si>
  <si>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</si>
  <si>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</si>
  <si>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</si>
  <si>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</si>
  <si>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</si>
  <si>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</si>
  <si>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</si>
  <si>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</si>
  <si>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</si>
  <si>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</si>
  <si>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</si>
  <si>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</si>
  <si>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</si>
  <si>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</si>
  <si>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</si>
  <si>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</si>
  <si>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</si>
  <si>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</si>
  <si>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</si>
  <si>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</si>
  <si>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</si>
  <si>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</si>
  <si>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</si>
  <si>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</si>
  <si>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</si>
  <si>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</si>
  <si>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</si>
  <si>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</si>
  <si>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</si>
  <si>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</si>
  <si>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</si>
  <si>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</si>
  <si>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</si>
  <si>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</si>
  <si>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</si>
  <si>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</si>
  <si>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</si>
  <si>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</si>
  <si>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</si>
  <si>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</si>
  <si>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</si>
  <si>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</si>
  <si>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</si>
  <si>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</si>
  <si>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</si>
  <si>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</si>
  <si>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</si>
  <si>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</si>
  <si>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</si>
  <si>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</si>
  <si>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</si>
  <si>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</si>
  <si>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</si>
  <si>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</si>
  <si>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</si>
  <si>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</si>
  <si>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</si>
  <si>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</si>
  <si>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</si>
  <si>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</si>
  <si>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</si>
  <si>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</si>
  <si>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</si>
  <si>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</si>
  <si>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</si>
  <si>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</si>
  <si>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</si>
  <si>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</si>
  <si>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</si>
  <si>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</si>
  <si>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</si>
  <si>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</si>
  <si>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</si>
  <si>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</si>
  <si>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</si>
  <si>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</si>
  <si>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</si>
  <si>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</si>
  <si>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</si>
  <si>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</si>
  <si>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</si>
  <si>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</si>
  <si>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</si>
  <si>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</si>
  <si>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</si>
  <si>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</si>
  <si>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</si>
  <si>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</si>
  <si>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</si>
  <si>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</si>
  <si>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</si>
  <si>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</si>
  <si>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</si>
  <si>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</si>
  <si>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</si>
  <si>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</si>
  <si>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</si>
  <si>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</si>
  <si>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</si>
  <si>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</si>
  <si>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</si>
  <si>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</si>
  <si>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</si>
  <si>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</si>
  <si>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</si>
  <si>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</si>
  <si>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</si>
  <si>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</si>
  <si>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</si>
  <si>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</si>
  <si>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</si>
  <si>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</si>
  <si>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</si>
  <si>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</si>
  <si>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</si>
  <si>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</si>
  <si>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</si>
  <si>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</si>
  <si>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</si>
  <si>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</si>
  <si>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</si>
  <si>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</si>
  <si>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</si>
  <si>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</si>
  <si>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</si>
  <si>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</si>
  <si>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</si>
  <si>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</si>
  <si>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</si>
  <si>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</si>
  <si>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</si>
  <si>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</si>
  <si>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</si>
  <si>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</si>
  <si>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</si>
  <si>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</si>
  <si>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</si>
  <si>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</si>
  <si>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</si>
  <si>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</si>
  <si>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</si>
  <si>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</si>
  <si>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</si>
  <si>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</si>
  <si>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</si>
  <si>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</si>
  <si>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</si>
  <si>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</si>
  <si>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</si>
  <si>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</si>
  <si>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</si>
  <si>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</si>
  <si>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</si>
  <si>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</si>
  <si>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</si>
  <si>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</si>
  <si>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</si>
  <si>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</si>
  <si>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</si>
  <si>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</si>
  <si>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</si>
  <si>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</si>
  <si>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</si>
  <si>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</si>
  <si>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</si>
  <si>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</si>
  <si>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</si>
  <si>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</si>
  <si>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</si>
  <si>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</si>
  <si>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</si>
  <si>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</si>
  <si>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</si>
  <si>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</si>
  <si>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</si>
  <si>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</si>
  <si>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</si>
  <si>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</si>
  <si>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</si>
  <si>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</si>
  <si>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</si>
  <si>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</si>
  <si>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</si>
  <si>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</si>
  <si>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</si>
  <si>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</si>
  <si>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</si>
  <si>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</si>
  <si>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</si>
  <si>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</si>
  <si>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</si>
  <si>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</si>
  <si>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</si>
  <si>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</si>
  <si>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</si>
  <si>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</si>
  <si>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</si>
  <si>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</si>
  <si>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</si>
  <si>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</si>
  <si>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</si>
  <si>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</si>
  <si>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</si>
  <si>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</si>
  <si>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</si>
  <si>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</si>
  <si>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</si>
  <si>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</si>
  <si>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</si>
  <si>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</si>
  <si>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</si>
  <si>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</si>
  <si>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</si>
  <si>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</si>
  <si>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</si>
  <si>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</si>
  <si>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</si>
  <si>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</si>
  <si>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</si>
  <si>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</si>
  <si>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</si>
  <si>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</si>
  <si>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</si>
  <si>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</si>
  <si>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</si>
  <si>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</si>
  <si>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</si>
  <si>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</si>
  <si>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</si>
  <si>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</si>
  <si>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</si>
  <si>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</si>
  <si>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</si>
  <si>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</si>
  <si>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</si>
  <si>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</si>
  <si>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</si>
  <si>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</si>
  <si>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</si>
  <si>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</si>
  <si>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</si>
  <si>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</si>
  <si>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</si>
  <si>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</si>
  <si>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</si>
  <si>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</si>
  <si>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</si>
  <si>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</si>
  <si>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</si>
  <si>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</si>
  <si>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</si>
  <si>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</si>
  <si>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</si>
  <si>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</si>
  <si>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</si>
  <si>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</si>
  <si>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</si>
  <si>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</si>
  <si>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</si>
  <si>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</si>
  <si>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</si>
  <si>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</si>
  <si>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</si>
  <si>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</si>
  <si>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</si>
  <si>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</si>
  <si>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</si>
  <si>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</si>
  <si>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</si>
  <si>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</si>
  <si>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</si>
  <si>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</si>
  <si>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</si>
  <si>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</si>
  <si>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</si>
  <si>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</si>
  <si>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</si>
  <si>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</si>
  <si>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</si>
  <si>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</si>
  <si>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</si>
  <si>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</si>
  <si>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</si>
  <si>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</si>
  <si>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</si>
  <si>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</si>
  <si>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</si>
  <si>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</si>
  <si>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</si>
  <si>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</si>
  <si>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</si>
  <si>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</si>
  <si>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</si>
  <si>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</si>
  <si>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</si>
  <si>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</si>
  <si>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</si>
  <si>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</si>
  <si>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</si>
  <si>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</si>
  <si>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</si>
  <si>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</si>
  <si>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</si>
  <si>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</si>
  <si>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</si>
  <si>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</si>
  <si>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</si>
  <si>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</si>
  <si>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</si>
  <si>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</si>
  <si>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</si>
  <si>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</si>
  <si>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</si>
  <si>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</si>
  <si>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</si>
  <si>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</si>
  <si>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</si>
  <si>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</si>
  <si>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</si>
  <si>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</si>
  <si>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</si>
  <si>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</si>
  <si>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</si>
  <si>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</si>
  <si>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</si>
  <si>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</si>
  <si>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</si>
  <si>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</si>
  <si>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</si>
  <si>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</si>
  <si>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</si>
  <si>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</si>
  <si>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</si>
  <si>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</si>
  <si>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</si>
  <si>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</si>
  <si>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</si>
  <si>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</si>
  <si>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</si>
  <si>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</si>
  <si>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</si>
  <si>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</si>
  <si>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</si>
  <si>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</si>
  <si>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</si>
  <si>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</si>
  <si>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</si>
  <si>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</si>
  <si>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</si>
  <si>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</si>
  <si>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</si>
  <si>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</si>
  <si>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</si>
  <si>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</si>
  <si>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</si>
  <si>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</si>
  <si>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</si>
  <si>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</si>
  <si>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</si>
  <si>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</si>
  <si>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</si>
  <si>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</si>
  <si>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</si>
  <si>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</si>
  <si>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</si>
  <si>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</si>
  <si>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</si>
  <si>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</si>
  <si>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</si>
  <si>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</si>
  <si>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</si>
  <si>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</si>
  <si>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</si>
  <si>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</si>
  <si>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</si>
  <si>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</si>
  <si>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</si>
  <si>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</si>
  <si>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</si>
  <si>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</si>
  <si>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</si>
  <si>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</si>
  <si>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</si>
  <si>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</si>
  <si>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</si>
  <si>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</si>
  <si>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</si>
  <si>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</si>
  <si>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</si>
  <si>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</si>
  <si>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</si>
  <si>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</si>
  <si>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</si>
  <si>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</si>
  <si>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</si>
  <si>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</si>
  <si>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</si>
  <si>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</si>
  <si>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</si>
  <si>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</si>
  <si>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</si>
  <si>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</si>
  <si>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</si>
  <si>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</si>
  <si>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</si>
  <si>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</si>
  <si>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</si>
  <si>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</si>
  <si>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</si>
  <si>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</si>
  <si>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</si>
  <si>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</si>
  <si>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</si>
  <si>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</si>
  <si>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</si>
  <si>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</si>
  <si>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</si>
  <si>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</si>
  <si>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</si>
  <si>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</si>
  <si>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</si>
  <si>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</si>
  <si>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</si>
  <si>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</si>
  <si>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</si>
  <si>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</si>
  <si>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</si>
  <si>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</si>
  <si>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</si>
  <si>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</si>
  <si>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</si>
  <si>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</si>
  <si>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</si>
  <si>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</si>
  <si>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</si>
  <si>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</si>
  <si>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</si>
  <si>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</si>
  <si>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</si>
  <si>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</si>
  <si>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</si>
  <si>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</si>
  <si>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</si>
  <si>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</si>
  <si>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</si>
  <si>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</si>
  <si>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</si>
  <si>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</si>
  <si>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</si>
  <si>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</si>
  <si>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</si>
  <si>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</si>
  <si>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</si>
  <si>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</si>
  <si>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</si>
  <si>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</si>
  <si>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</si>
  <si>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</si>
  <si>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</si>
  <si>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</si>
  <si>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</si>
  <si>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</si>
  <si>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</si>
  <si>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</si>
  <si>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</si>
  <si>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</si>
  <si>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</si>
  <si>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</si>
  <si>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</si>
  <si>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</si>
  <si>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</si>
  <si>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</si>
  <si>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</si>
  <si>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</si>
  <si>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</si>
  <si>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</si>
  <si>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</si>
  <si>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</si>
  <si>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</si>
  <si>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</si>
  <si>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</si>
  <si>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</si>
  <si>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</si>
  <si>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</si>
  <si>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</si>
  <si>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</si>
  <si>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</si>
  <si>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</si>
  <si>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</si>
  <si>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</si>
  <si>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</si>
  <si>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</si>
  <si>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</si>
  <si>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</si>
  <si>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</si>
  <si>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</si>
  <si>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</si>
  <si>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</si>
  <si>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</si>
  <si>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</si>
  <si>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</si>
  <si>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</si>
  <si>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</si>
  <si>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</si>
  <si>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</si>
  <si>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</si>
  <si>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</si>
  <si>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</si>
  <si>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</si>
  <si>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</si>
  <si>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</si>
  <si>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</si>
  <si>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</si>
  <si>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</si>
  <si>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</si>
  <si>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</si>
  <si>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</si>
  <si>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</si>
  <si>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</si>
  <si>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</si>
  <si>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</si>
  <si>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</si>
  <si>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</si>
  <si>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</si>
  <si>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</si>
  <si>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</si>
  <si>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</si>
  <si>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</si>
  <si>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</si>
  <si>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</si>
  <si>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</si>
  <si>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</si>
  <si>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</si>
  <si>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</si>
  <si>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</si>
  <si>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</si>
  <si>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</si>
  <si>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</si>
  <si>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</si>
  <si>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</si>
  <si>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</si>
  <si>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</si>
  <si>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</si>
  <si>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</si>
  <si>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</si>
  <si>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</si>
  <si>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</si>
  <si>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</si>
  <si>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</si>
  <si>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</si>
  <si>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</si>
  <si>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</si>
  <si>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</si>
  <si>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</si>
  <si>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</si>
  <si>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</si>
  <si>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</si>
  <si>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</si>
  <si>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</si>
  <si>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</si>
  <si>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</si>
  <si>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</si>
  <si>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</si>
  <si>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</si>
  <si>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</si>
  <si>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</si>
  <si>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</si>
  <si>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</si>
  <si>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</si>
  <si>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</si>
  <si>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</si>
  <si>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</si>
  <si>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</si>
  <si>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</si>
  <si>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</si>
  <si>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</si>
  <si>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</si>
  <si>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</si>
  <si>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</si>
  <si>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</si>
  <si>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</si>
  <si>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</si>
  <si>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</si>
  <si>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</si>
  <si>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</si>
  <si>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</si>
  <si>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</si>
  <si>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</si>
  <si>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</si>
  <si>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</si>
  <si>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</si>
  <si>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</si>
  <si>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</si>
  <si>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</si>
  <si>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</si>
  <si>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</si>
  <si>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</si>
  <si>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</si>
  <si>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</si>
  <si>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</si>
  <si>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</si>
  <si>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</si>
  <si>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</si>
  <si>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</si>
  <si>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</si>
  <si>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</si>
  <si>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</si>
  <si>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</si>
  <si>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</si>
  <si>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</si>
  <si>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</si>
  <si>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</si>
  <si>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</si>
  <si>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</si>
  <si>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</si>
  <si>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</si>
  <si>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</si>
  <si>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</si>
  <si>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</si>
  <si>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</si>
  <si>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</si>
  <si>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</si>
  <si>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</si>
  <si>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</si>
  <si>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</si>
  <si>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</si>
  <si>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</si>
  <si>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</si>
  <si>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</si>
  <si>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</si>
  <si>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</si>
  <si>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</si>
  <si>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</si>
  <si>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</si>
  <si>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</si>
  <si>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</si>
  <si>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</si>
  <si>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</si>
  <si>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</si>
  <si>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</si>
  <si>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</si>
  <si>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</si>
  <si>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</si>
  <si>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</si>
  <si>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</si>
  <si>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</si>
  <si>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</si>
  <si>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</si>
  <si>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</si>
  <si>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</si>
  <si>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</si>
  <si>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</si>
  <si>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</si>
  <si>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</si>
  <si>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</si>
  <si>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</si>
  <si>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</si>
  <si>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</si>
  <si>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</si>
  <si>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</si>
  <si>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</si>
  <si>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</si>
  <si>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</si>
  <si>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</si>
  <si>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</si>
  <si>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</si>
  <si>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</si>
  <si>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</si>
  <si>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</si>
  <si>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</si>
  <si>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</si>
  <si>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</si>
  <si>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</si>
  <si>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</si>
  <si>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</si>
  <si>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</si>
  <si>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</si>
  <si>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</si>
  <si>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</si>
  <si>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</si>
  <si>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</si>
  <si>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</si>
  <si>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</si>
  <si>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</si>
  <si>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</si>
  <si>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</si>
  <si>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</si>
  <si>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</si>
  <si>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</si>
  <si>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</si>
  <si>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</si>
  <si>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</si>
  <si>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</si>
  <si>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</si>
  <si>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</si>
  <si>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</si>
  <si>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</si>
  <si>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</si>
  <si>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</si>
  <si>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</si>
  <si>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</si>
  <si>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</si>
  <si>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</si>
  <si>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</si>
  <si>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</si>
  <si>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</si>
  <si>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</si>
  <si>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</si>
  <si>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</si>
  <si>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</si>
  <si>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</si>
  <si>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</si>
  <si>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</si>
  <si>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</si>
  <si>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</si>
  <si>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</si>
  <si>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</si>
  <si>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</si>
  <si>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</si>
  <si>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</si>
  <si>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</si>
  <si>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</si>
  <si>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</si>
  <si>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</si>
  <si>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</si>
  <si>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</si>
  <si>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</si>
  <si>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</si>
  <si>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</si>
  <si>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</si>
  <si>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</si>
  <si>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</si>
  <si>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</si>
  <si>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</si>
  <si>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</si>
  <si>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</si>
  <si>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</si>
  <si>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</si>
  <si>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</si>
  <si>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</si>
  <si>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</si>
  <si>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</si>
  <si>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</si>
  <si>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</si>
  <si>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</si>
  <si>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</si>
  <si>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</si>
  <si>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</si>
  <si>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</si>
  <si>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</si>
  <si>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</si>
  <si>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</si>
  <si>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</si>
  <si>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</si>
  <si>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</si>
  <si>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</si>
  <si>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</si>
  <si>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</si>
  <si>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</si>
  <si>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</si>
  <si>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</si>
  <si>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</si>
  <si>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</si>
  <si>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</si>
  <si>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</si>
  <si>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</si>
  <si>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</si>
  <si>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</si>
  <si>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</si>
  <si>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</si>
  <si>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</si>
  <si>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</si>
  <si>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</si>
  <si>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</si>
  <si>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</si>
  <si>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</si>
  <si>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</si>
  <si>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</si>
  <si>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</si>
  <si>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</si>
  <si>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</si>
  <si>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</si>
  <si>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</si>
  <si>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</si>
  <si>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</si>
  <si>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</si>
  <si>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</si>
  <si>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</si>
  <si>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</si>
  <si>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</si>
  <si>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</si>
  <si>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</si>
  <si>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</si>
  <si>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</si>
  <si>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</si>
  <si>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</si>
  <si>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</si>
  <si>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</si>
  <si>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</si>
  <si>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</si>
  <si>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</si>
  <si>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</si>
  <si>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</si>
  <si>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</si>
  <si>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</si>
  <si>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</si>
  <si>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</si>
  <si>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</si>
  <si>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</si>
  <si>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</si>
  <si>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</si>
  <si>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</si>
  <si>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</si>
  <si>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</si>
  <si>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</si>
  <si>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</si>
  <si>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</si>
  <si>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</si>
  <si>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</si>
  <si>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</si>
  <si>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</si>
  <si>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</si>
  <si>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</si>
  <si>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</si>
  <si>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</si>
  <si>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</si>
  <si>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</si>
  <si>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</si>
  <si>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</si>
  <si>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</si>
  <si>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</si>
  <si>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</si>
  <si>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</si>
  <si>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</si>
  <si>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</si>
  <si>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</si>
  <si>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</si>
  <si>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</si>
  <si>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</si>
  <si>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</si>
  <si>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</si>
  <si>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</si>
  <si>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</si>
  <si>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</si>
  <si>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</si>
  <si>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</si>
  <si>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</si>
  <si>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</si>
  <si>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</si>
  <si>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</si>
  <si>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</si>
  <si>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</si>
  <si>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</si>
  <si>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</si>
  <si>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</si>
  <si>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</si>
  <si>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</si>
  <si>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</si>
  <si>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</si>
  <si>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</si>
  <si>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</si>
  <si>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</si>
  <si>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</si>
  <si>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</si>
  <si>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</si>
  <si>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</si>
  <si>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</si>
  <si>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</si>
  <si>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</si>
  <si>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</si>
  <si>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</si>
  <si>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</si>
  <si>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</si>
  <si>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</si>
  <si>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</si>
  <si>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</si>
  <si>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</si>
  <si>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</si>
  <si>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</si>
  <si>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</si>
  <si>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</si>
  <si>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</si>
  <si>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</si>
  <si>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</si>
  <si>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</si>
  <si>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</si>
  <si>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</si>
  <si>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</si>
  <si>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</si>
  <si>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</si>
  <si>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</si>
  <si>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</si>
  <si>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</si>
  <si>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</si>
  <si>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</si>
  <si>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</si>
  <si>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</si>
  <si>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</si>
  <si>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</si>
  <si>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</si>
  <si>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</si>
  <si>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</si>
  <si>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</si>
  <si>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</si>
  <si>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</si>
  <si>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</si>
  <si>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</si>
  <si>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</si>
  <si>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</si>
  <si>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</si>
  <si>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</si>
  <si>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</si>
  <si>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</si>
  <si>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</si>
  <si>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</si>
  <si>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</si>
  <si>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</si>
  <si>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</si>
  <si>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</si>
  <si>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</si>
  <si>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</si>
  <si>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</si>
  <si>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</si>
  <si>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</si>
  <si>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</si>
  <si>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</si>
  <si>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</si>
  <si>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</si>
  <si>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</si>
  <si>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</si>
  <si>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</si>
  <si>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</si>
  <si>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</si>
  <si>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</si>
  <si>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</si>
  <si>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</si>
  <si>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</si>
  <si>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</si>
  <si>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</si>
  <si>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</si>
  <si>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</si>
  <si>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</si>
  <si>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</si>
  <si>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</si>
  <si>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</si>
  <si>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</si>
  <si>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</si>
  <si>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</si>
  <si>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</si>
  <si>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</si>
  <si>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</si>
  <si>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</si>
  <si>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</si>
  <si>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</si>
  <si>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</si>
  <si>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</si>
  <si>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</si>
  <si>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</si>
  <si>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</si>
  <si>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</si>
  <si>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</si>
  <si>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</si>
  <si>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</si>
  <si>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</si>
  <si>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</si>
  <si>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</si>
  <si>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</si>
  <si>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</si>
  <si>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</si>
  <si>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</si>
  <si>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</si>
  <si>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</si>
  <si>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</si>
  <si>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</si>
  <si>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</si>
  <si>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</si>
  <si>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</si>
  <si>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</si>
  <si>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</si>
  <si>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</si>
  <si>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</si>
  <si>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</si>
  <si>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</si>
  <si>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</si>
  <si>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</si>
  <si>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</si>
  <si>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</si>
  <si>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</si>
  <si>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</si>
  <si>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</si>
  <si>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</si>
  <si>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</si>
  <si>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</si>
  <si>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</si>
  <si>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</si>
  <si>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</si>
  <si>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</si>
  <si>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</si>
  <si>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</si>
  <si>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</si>
  <si>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</si>
  <si>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</si>
  <si>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</si>
  <si>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</si>
  <si>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</si>
  <si>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</si>
  <si>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</si>
  <si>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</si>
  <si>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</si>
  <si>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</si>
  <si>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</si>
  <si>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</si>
  <si>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</si>
  <si>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</si>
  <si>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</si>
  <si>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</si>
  <si>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</si>
  <si>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</si>
  <si>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</si>
  <si>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</si>
  <si>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</si>
  <si>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</si>
  <si>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</si>
  <si>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</si>
  <si>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</si>
  <si>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</si>
  <si>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</si>
  <si>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</si>
  <si>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</si>
  <si>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</si>
  <si>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</si>
  <si>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</si>
  <si>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</si>
  <si>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</si>
  <si>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</si>
  <si>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</si>
  <si>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</si>
  <si>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</si>
  <si>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</si>
  <si>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</si>
  <si>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</si>
  <si>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</si>
  <si>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</si>
  <si>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</si>
  <si>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</si>
  <si>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</si>
  <si>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</si>
  <si>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</si>
  <si>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</si>
  <si>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</si>
  <si>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</si>
  <si>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</si>
  <si>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</si>
  <si>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</si>
  <si>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</si>
  <si>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</si>
  <si>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</si>
  <si>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</si>
  <si>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</si>
  <si>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</si>
  <si>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</si>
  <si>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</si>
  <si>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</si>
  <si>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</si>
  <si>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</si>
  <si>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</si>
  <si>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</si>
  <si>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</si>
  <si>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</si>
  <si>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</si>
  <si>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</si>
  <si>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</si>
  <si>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</si>
  <si>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</si>
  <si>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</si>
  <si>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</si>
  <si>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</si>
  <si>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</si>
  <si>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</si>
  <si>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</si>
  <si>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</si>
  <si>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</si>
  <si>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</si>
  <si>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</si>
  <si>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</si>
  <si>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</si>
  <si>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</si>
  <si>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</si>
  <si>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</si>
  <si>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</si>
  <si>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</si>
  <si>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</si>
  <si>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</si>
  <si>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</si>
  <si>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</si>
  <si>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</si>
  <si>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</si>
  <si>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</si>
  <si>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</si>
  <si>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</si>
  <si>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</si>
  <si>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</si>
  <si>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</si>
  <si>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</si>
  <si>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</si>
  <si>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</si>
  <si>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</si>
  <si>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</si>
  <si>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</si>
  <si>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</si>
  <si>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</si>
  <si>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</si>
  <si>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</si>
  <si>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</si>
  <si>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</si>
  <si>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</si>
  <si>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</si>
  <si>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</si>
  <si>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</si>
  <si>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</si>
  <si>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</si>
  <si>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</si>
  <si>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</si>
  <si>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</si>
  <si>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</si>
  <si>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</si>
  <si>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</si>
  <si>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</si>
  <si>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</si>
  <si>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</si>
  <si>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</si>
  <si>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</si>
  <si>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</si>
  <si>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</si>
  <si>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</si>
  <si>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</si>
  <si>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</si>
  <si>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</si>
  <si>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</si>
  <si>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</si>
  <si>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</si>
  <si>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</si>
  <si>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</si>
  <si>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</si>
  <si>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</si>
  <si>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</si>
  <si>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</si>
  <si>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</si>
  <si>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</si>
  <si>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</si>
  <si>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</si>
  <si>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</si>
  <si>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</si>
  <si>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</si>
  <si>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</si>
  <si>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</si>
  <si>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</si>
  <si>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</si>
  <si>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</si>
  <si>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</si>
  <si>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</si>
  <si>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</si>
  <si>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</si>
  <si>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</si>
  <si>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</si>
  <si>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</si>
  <si>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</si>
  <si>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</si>
  <si>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</si>
  <si>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</si>
  <si>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</si>
  <si>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</si>
  <si>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</si>
  <si>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</si>
  <si>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</si>
  <si>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</si>
  <si>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</si>
  <si>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</si>
  <si>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</si>
  <si>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</si>
  <si>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</si>
  <si>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</si>
  <si>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</si>
  <si>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</si>
  <si>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</si>
  <si>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</si>
  <si>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</si>
  <si>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</si>
  <si>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</si>
  <si>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</si>
  <si>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</si>
  <si>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</si>
  <si>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</si>
  <si>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</si>
  <si>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</si>
  <si>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</si>
  <si>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</si>
  <si>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</si>
  <si>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</si>
  <si>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</si>
  <si>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</si>
  <si>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</si>
  <si>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</si>
  <si>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</si>
  <si>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</si>
  <si>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</si>
  <si>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</si>
  <si>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</si>
  <si>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</si>
  <si>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</si>
  <si>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</si>
  <si>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</si>
  <si>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</si>
  <si>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</si>
  <si>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</si>
  <si>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</si>
  <si>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</si>
  <si>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</si>
  <si>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</si>
  <si>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</si>
  <si>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</si>
  <si>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</si>
  <si>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</si>
  <si>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</si>
  <si>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</si>
  <si>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</si>
  <si>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</si>
  <si>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</si>
  <si>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</si>
  <si>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</si>
  <si>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</si>
  <si>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</si>
  <si>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</si>
  <si>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</si>
  <si>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</si>
  <si>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</si>
  <si>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</si>
  <si>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</si>
  <si>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</si>
  <si>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</si>
  <si>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</si>
  <si>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</si>
  <si>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</si>
  <si>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</si>
  <si>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</si>
  <si>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</si>
  <si>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</si>
  <si>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</si>
  <si>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</si>
  <si>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</si>
  <si>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</si>
  <si>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</si>
  <si>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</si>
  <si>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</si>
  <si>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</si>
  <si>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</si>
  <si>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</si>
  <si>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</si>
  <si>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</si>
  <si>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</si>
  <si>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</si>
  <si>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</si>
  <si>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</si>
  <si>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</si>
  <si>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</si>
  <si>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</si>
  <si>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</si>
  <si>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</si>
  <si>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</si>
  <si>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</si>
  <si>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</si>
  <si>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</si>
  <si>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</si>
  <si>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</si>
  <si>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</si>
  <si>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</si>
  <si>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</si>
  <si>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</si>
  <si>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</si>
  <si>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</si>
  <si>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</si>
  <si>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</si>
  <si>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</si>
  <si>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</si>
  <si>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</si>
  <si>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</si>
  <si>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</si>
  <si>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</si>
  <si>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</si>
  <si>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</si>
  <si>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</si>
  <si>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</si>
  <si>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</si>
  <si>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</si>
  <si>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</si>
  <si>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</si>
  <si>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</si>
  <si>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</si>
  <si>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</si>
  <si>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</si>
  <si>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</si>
  <si>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</si>
  <si>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</si>
  <si>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</si>
  <si>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</si>
  <si>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</si>
  <si>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</si>
  <si>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</si>
  <si>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</si>
  <si>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</si>
  <si>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</si>
  <si>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</si>
  <si>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</si>
  <si>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</si>
  <si>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</si>
  <si>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</si>
  <si>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</si>
  <si>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</si>
  <si>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</si>
  <si>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</si>
  <si>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</si>
  <si>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</si>
  <si>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</si>
  <si>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</si>
  <si>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</si>
  <si>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</si>
  <si>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</si>
  <si>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</si>
  <si>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</si>
  <si>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</si>
  <si>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</si>
  <si>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</si>
  <si>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</si>
  <si>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</si>
  <si>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</si>
  <si>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</si>
  <si>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</si>
  <si>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</si>
  <si>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</si>
  <si>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</si>
  <si>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</si>
  <si>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</si>
  <si>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</si>
  <si>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</si>
  <si>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</si>
  <si>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</si>
  <si>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</si>
  <si>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</si>
  <si>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</si>
  <si>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</si>
  <si>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</si>
  <si>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</si>
  <si>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</si>
  <si>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</si>
  <si>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</si>
  <si>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</si>
  <si>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</si>
  <si>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</si>
  <si>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</si>
  <si>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</si>
  <si>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</si>
  <si>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</si>
  <si>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</si>
  <si>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</si>
  <si>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</si>
  <si>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</si>
  <si>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</si>
  <si>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</si>
  <si>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</si>
  <si>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</si>
  <si>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</si>
  <si>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</si>
  <si>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</si>
  <si>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</si>
  <si>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</si>
  <si>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</si>
  <si>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</si>
  <si>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</si>
  <si>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</si>
  <si>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</si>
  <si>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</si>
  <si>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</si>
  <si>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</si>
  <si>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</si>
  <si>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</si>
  <si>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</si>
  <si>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</si>
  <si>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</si>
  <si>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</si>
  <si>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</si>
  <si>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</si>
  <si>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</si>
  <si>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</si>
  <si>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</si>
  <si>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</si>
  <si>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</si>
  <si>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</si>
  <si>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</si>
  <si>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</si>
  <si>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</si>
  <si>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</si>
  <si>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</si>
  <si>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</si>
  <si>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</si>
  <si>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</si>
  <si>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</si>
  <si>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</si>
  <si>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</si>
  <si>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</si>
  <si>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</si>
  <si>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</si>
  <si>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</si>
  <si>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</si>
  <si>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</si>
  <si>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</si>
  <si>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</si>
  <si>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</si>
  <si>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</si>
  <si>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</si>
  <si>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</si>
  <si>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</si>
  <si>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</si>
  <si>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</si>
  <si>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</si>
  <si>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</si>
  <si>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</si>
  <si>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</si>
  <si>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</si>
  <si>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</si>
  <si>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</si>
  <si>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</si>
  <si>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</si>
  <si>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</si>
  <si>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</si>
  <si>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</si>
  <si>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</si>
  <si>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</si>
  <si>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</si>
  <si>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</si>
  <si>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</si>
  <si>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</si>
  <si>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</si>
  <si>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</si>
  <si>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</si>
  <si>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</si>
  <si>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</si>
  <si>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</si>
  <si>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</si>
  <si>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</si>
  <si>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</si>
  <si>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</si>
  <si>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</si>
  <si>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</si>
  <si>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</si>
  <si>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</si>
  <si>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</si>
  <si>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</si>
  <si>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</si>
  <si>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</si>
  <si>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</si>
  <si>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</si>
  <si>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</si>
  <si>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</si>
  <si>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</si>
  <si>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</si>
  <si>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</si>
  <si>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</si>
  <si>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</si>
  <si>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</si>
  <si>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</si>
  <si>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</si>
  <si>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</si>
  <si>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</si>
  <si>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</si>
  <si>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</si>
  <si>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</si>
  <si>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</si>
  <si>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</si>
  <si>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</si>
  <si>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</si>
  <si>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</si>
  <si>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</si>
  <si>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</si>
  <si>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</si>
  <si>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</si>
  <si>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</si>
  <si>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</si>
  <si>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</si>
  <si>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</si>
  <si>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</si>
  <si>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</si>
  <si>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</si>
  <si>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</si>
  <si>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</si>
  <si>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</si>
  <si>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</si>
  <si>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</si>
  <si>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</si>
  <si>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</si>
  <si>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</si>
  <si>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</si>
  <si>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</si>
  <si>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</si>
  <si>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</si>
  <si>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</si>
  <si>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</si>
  <si>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</si>
  <si>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</si>
  <si>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</si>
  <si>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</si>
  <si>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</si>
  <si>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</si>
  <si>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</si>
  <si>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</si>
  <si>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</si>
  <si>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</si>
  <si>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</si>
  <si>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</si>
  <si>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</si>
  <si>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</si>
  <si>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</si>
  <si>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</si>
  <si>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</si>
  <si>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</si>
  <si>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</si>
  <si>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</si>
  <si>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</si>
  <si>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</si>
  <si>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</si>
  <si>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</si>
  <si>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</si>
  <si>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</si>
  <si>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</si>
  <si>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</si>
  <si>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</si>
  <si>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</si>
  <si>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</si>
  <si>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</si>
  <si>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</si>
  <si>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</si>
  <si>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</si>
  <si>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</si>
  <si>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</si>
  <si>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</si>
  <si>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</si>
  <si>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</si>
  <si>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</si>
  <si>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</si>
  <si>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</si>
  <si>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</si>
  <si>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</si>
  <si>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</si>
  <si>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</si>
  <si>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</si>
  <si>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</si>
  <si>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</si>
  <si>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</si>
  <si>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</si>
  <si>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</si>
  <si>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</si>
  <si>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</si>
  <si>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</si>
  <si>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</si>
  <si>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</si>
  <si>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</si>
  <si>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</si>
  <si>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</si>
  <si>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</si>
  <si>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</si>
  <si>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</si>
  <si>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</si>
  <si>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</si>
  <si>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</si>
  <si>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</si>
  <si>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</si>
  <si>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</si>
  <si>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</si>
  <si>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</si>
  <si>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</si>
  <si>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</si>
  <si>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</si>
  <si>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</si>
  <si>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</si>
  <si>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</si>
  <si>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</si>
  <si>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</si>
  <si>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</si>
  <si>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</si>
  <si>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</si>
  <si>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</si>
  <si>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</si>
  <si>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</si>
  <si>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</si>
  <si>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</si>
  <si>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</si>
  <si>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</si>
  <si>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</si>
  <si>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</si>
  <si>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</si>
  <si>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</si>
  <si>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</si>
  <si>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</si>
  <si>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</si>
  <si>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</si>
  <si>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</si>
  <si>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</si>
  <si>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</si>
  <si>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</si>
  <si>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</si>
  <si>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</si>
  <si>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</si>
  <si>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</si>
  <si>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</si>
  <si>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</si>
  <si>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</si>
  <si>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</si>
  <si>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</si>
  <si>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</si>
  <si>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</si>
  <si>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</si>
  <si>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</si>
  <si>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</si>
  <si>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</si>
  <si>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</si>
  <si>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</si>
  <si>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</si>
  <si>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</si>
  <si>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</si>
  <si>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</si>
  <si>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</si>
  <si>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</si>
  <si>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</si>
  <si>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</si>
  <si>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</si>
  <si>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</si>
  <si>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</si>
  <si>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</si>
  <si>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</si>
  <si>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</si>
  <si>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</si>
  <si>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</si>
  <si>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</si>
  <si>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</si>
  <si>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</si>
  <si>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</si>
  <si>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</si>
  <si>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</si>
  <si>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</si>
  <si>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</si>
  <si>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</si>
  <si>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</si>
  <si>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</si>
  <si>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</si>
  <si>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</si>
  <si>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</si>
  <si>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</si>
  <si>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</si>
  <si>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</si>
  <si>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</si>
  <si>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</si>
  <si>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</si>
  <si>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</si>
  <si>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</si>
  <si>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</si>
  <si>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</si>
  <si>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</si>
  <si>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</si>
  <si>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</si>
  <si>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</si>
  <si>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</si>
  <si>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</si>
  <si>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</si>
  <si>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</si>
  <si>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</si>
  <si>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</si>
  <si>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</si>
  <si>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</si>
  <si>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</si>
  <si>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</si>
  <si>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</si>
  <si>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</si>
  <si>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</si>
  <si>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</si>
  <si>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</si>
  <si>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</si>
  <si>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</si>
  <si>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</si>
  <si>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</si>
  <si>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</si>
  <si>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</si>
  <si>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</si>
  <si>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</si>
  <si>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</si>
  <si>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</si>
  <si>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</si>
  <si>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</si>
  <si>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</si>
  <si>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</si>
  <si>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</si>
  <si>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</si>
  <si>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</si>
  <si>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</si>
  <si>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</si>
  <si>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</si>
  <si>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</si>
  <si>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</si>
  <si>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</si>
  <si>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</si>
  <si>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</si>
  <si>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</si>
  <si>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</si>
  <si>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</si>
  <si>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</si>
  <si>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</si>
  <si>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</si>
  <si>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</si>
  <si>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</si>
  <si>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</si>
  <si>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</si>
  <si>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</si>
  <si>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</si>
  <si>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</si>
  <si>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</si>
  <si>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</si>
  <si>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</si>
  <si>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</si>
  <si>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</si>
  <si>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</si>
  <si>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</si>
  <si>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</si>
  <si>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</si>
  <si>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</si>
  <si>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</si>
  <si>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</si>
  <si>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</si>
  <si>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</si>
  <si>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</si>
  <si>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</si>
  <si>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</si>
  <si>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</si>
  <si>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</si>
  <si>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</si>
  <si>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</si>
  <si>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</si>
  <si>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</si>
  <si>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</si>
  <si>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</si>
  <si>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</si>
  <si>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</si>
  <si>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</si>
  <si>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</si>
  <si>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</si>
  <si>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</si>
  <si>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</si>
  <si>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</si>
  <si>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</si>
  <si>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</si>
  <si>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</si>
  <si>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</si>
  <si>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</si>
  <si>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</si>
  <si>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</si>
  <si>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</si>
  <si>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</si>
  <si>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</si>
  <si>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</si>
  <si>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</si>
  <si>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</si>
  <si>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</si>
  <si>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</si>
  <si>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</si>
  <si>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</si>
  <si>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</si>
  <si>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</si>
  <si>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</si>
  <si>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</si>
  <si>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</si>
  <si>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</si>
  <si>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</si>
  <si>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</si>
  <si>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</si>
  <si>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</si>
  <si>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</si>
  <si>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</si>
  <si>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</si>
  <si>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</si>
  <si>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</si>
  <si>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</si>
  <si>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</si>
  <si>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</si>
  <si>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</si>
  <si>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</si>
  <si>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</si>
  <si>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</si>
  <si>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</si>
  <si>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</si>
  <si>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</si>
  <si>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</si>
  <si>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</si>
  <si>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</si>
  <si>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</si>
  <si>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</si>
  <si>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</si>
  <si>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</si>
  <si>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</si>
  <si>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</si>
  <si>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</si>
  <si>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</si>
  <si>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</si>
  <si>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</si>
  <si>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</si>
  <si>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</si>
  <si>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</si>
  <si>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</si>
  <si>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</si>
  <si>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</si>
  <si>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</si>
  <si>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</si>
  <si>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</si>
  <si>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</si>
  <si>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</si>
  <si>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</si>
  <si>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</si>
  <si>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</si>
  <si>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</si>
  <si>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</si>
  <si>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</si>
  <si>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</si>
  <si>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</si>
  <si>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</si>
  <si>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</si>
  <si>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</si>
  <si>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</si>
  <si>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</si>
  <si>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</si>
  <si>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</si>
  <si>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</si>
  <si>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</si>
  <si>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</si>
  <si>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</si>
  <si>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</si>
  <si>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</si>
  <si>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</si>
  <si>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</si>
  <si>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</si>
  <si>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</si>
  <si>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</si>
  <si>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</si>
  <si>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</si>
  <si>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</si>
  <si>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</si>
  <si>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</si>
  <si>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</si>
  <si>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</si>
  <si>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</si>
  <si>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</si>
  <si>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</si>
  <si>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</si>
  <si>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</si>
  <si>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</si>
  <si>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</si>
  <si>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</si>
  <si>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</si>
  <si>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</si>
  <si>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</si>
  <si>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</si>
  <si>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</si>
  <si>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</si>
  <si>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</si>
  <si>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</si>
  <si>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</si>
  <si>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</si>
  <si>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</si>
  <si>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</si>
  <si>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</si>
  <si>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</si>
  <si>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</si>
  <si>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</si>
  <si>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</si>
  <si>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</si>
  <si>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</si>
  <si>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</si>
  <si>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</si>
  <si>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</si>
  <si>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</si>
  <si>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</si>
  <si>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</si>
  <si>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</si>
  <si>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</si>
  <si>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</si>
  <si>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</si>
  <si>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</si>
  <si>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</si>
  <si>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</si>
  <si>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</si>
  <si>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</si>
  <si>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</si>
  <si>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</si>
  <si>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</si>
  <si>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</si>
  <si>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</si>
  <si>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</si>
  <si>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</si>
  <si>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</si>
  <si>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</si>
  <si>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</si>
  <si>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</si>
  <si>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</si>
  <si>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</si>
  <si>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</si>
  <si>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</si>
  <si>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</si>
  <si>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</si>
  <si>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</si>
  <si>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</si>
  <si>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</si>
  <si>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</si>
  <si>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</si>
  <si>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</si>
  <si>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</si>
  <si>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</si>
  <si>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</si>
  <si>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</si>
  <si>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</si>
  <si>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</si>
  <si>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</si>
  <si>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</si>
  <si>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</si>
  <si>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</si>
  <si>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</si>
  <si>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</si>
  <si>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</si>
  <si>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</si>
  <si>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</si>
  <si>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</si>
  <si>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</si>
  <si>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</si>
  <si>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</si>
  <si>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</si>
  <si>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</si>
  <si>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</si>
  <si>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</si>
  <si>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</si>
  <si>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</si>
  <si>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</si>
  <si>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</si>
  <si>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</si>
  <si>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</si>
  <si>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</si>
  <si>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</si>
  <si>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</si>
  <si>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</si>
  <si>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</si>
  <si>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</si>
  <si>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</si>
  <si>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</si>
  <si>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</si>
  <si>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</si>
  <si>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</si>
  <si>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</si>
  <si>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</si>
  <si>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</si>
  <si>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</si>
  <si>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</si>
  <si>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</si>
  <si>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</si>
  <si>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</si>
  <si>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</si>
  <si>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</si>
  <si>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</si>
  <si>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</si>
  <si>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</si>
  <si>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</si>
  <si>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</si>
  <si>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</si>
  <si>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</si>
  <si>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</si>
  <si>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</si>
  <si>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</si>
  <si>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</si>
  <si>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</si>
  <si>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</si>
  <si>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</si>
  <si>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</si>
  <si>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</si>
  <si>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</si>
  <si>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</si>
  <si>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</si>
  <si>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</si>
  <si>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</si>
  <si>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</si>
  <si>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</si>
  <si>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</si>
  <si>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</si>
  <si>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</si>
  <si>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</si>
  <si>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</si>
  <si>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</si>
  <si>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</si>
  <si>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</si>
  <si>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</si>
  <si>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</si>
  <si>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</si>
  <si>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</si>
  <si>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</si>
  <si>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</si>
  <si>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</si>
  <si>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</si>
  <si>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</si>
  <si>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</si>
  <si>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</si>
  <si>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</si>
  <si>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</si>
  <si>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</si>
  <si>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</si>
  <si>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</si>
  <si>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</si>
  <si>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</si>
  <si>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</si>
  <si>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</si>
  <si>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</si>
  <si>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</si>
  <si>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</si>
  <si>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</si>
  <si>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</si>
  <si>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</si>
  <si>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</si>
  <si>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</si>
  <si>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</si>
  <si>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</si>
  <si>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</si>
  <si>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</si>
  <si>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</si>
  <si>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</si>
  <si>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</si>
  <si>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</si>
  <si>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</si>
  <si>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</si>
  <si>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</si>
  <si>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</si>
  <si>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</si>
  <si>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</si>
  <si>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</si>
  <si>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</si>
  <si>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</si>
  <si>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</si>
  <si>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</si>
  <si>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</si>
  <si>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</si>
  <si>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</si>
  <si>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</si>
  <si>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</si>
  <si>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</si>
  <si>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</si>
  <si>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</si>
  <si>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</si>
  <si>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</si>
  <si>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</si>
  <si>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</si>
  <si>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</si>
  <si>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</si>
  <si>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</si>
  <si>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</si>
  <si>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</si>
  <si>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</si>
  <si>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</si>
  <si>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</si>
  <si>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</si>
  <si>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</si>
  <si>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</si>
  <si>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</si>
  <si>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</si>
  <si>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</si>
  <si>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</si>
  <si>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</si>
  <si>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</si>
  <si>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</si>
  <si>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</si>
  <si>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</si>
  <si>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</si>
  <si>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</si>
  <si>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</si>
  <si>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</si>
  <si>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</si>
  <si>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</si>
  <si>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</si>
  <si>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</si>
  <si>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</si>
  <si>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</si>
  <si>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</si>
  <si>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</si>
  <si>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</si>
  <si>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</si>
  <si>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</si>
  <si>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</si>
  <si>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</si>
  <si>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</si>
  <si>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</si>
  <si>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</si>
  <si>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</si>
  <si>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</si>
  <si>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</si>
  <si>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</si>
  <si>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</si>
  <si>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</si>
  <si>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</si>
  <si>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</si>
  <si>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</si>
  <si>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</si>
  <si>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</si>
  <si>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</si>
  <si>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</si>
  <si>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</si>
  <si>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</si>
  <si>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</si>
  <si>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</si>
  <si>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</si>
  <si>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</si>
  <si>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</si>
  <si>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</si>
  <si>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</si>
  <si>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</si>
  <si>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</si>
  <si>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</si>
  <si>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</si>
  <si>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</si>
  <si>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</si>
  <si>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</si>
  <si>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</si>
  <si>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</si>
  <si>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</si>
  <si>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</si>
  <si>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</si>
  <si>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</si>
  <si>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</si>
  <si>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</si>
  <si>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</si>
  <si>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</si>
  <si>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</si>
  <si>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</si>
  <si>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</si>
  <si>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</si>
  <si>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</si>
  <si>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</si>
  <si>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</si>
  <si>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</si>
  <si>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</si>
  <si>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</si>
  <si>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</si>
  <si>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</si>
  <si>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</si>
  <si>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</si>
  <si>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</si>
  <si>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</si>
  <si>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</si>
  <si>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</si>
  <si>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</si>
  <si>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</si>
  <si>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</si>
  <si>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</si>
  <si>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</si>
  <si>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</si>
  <si>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</si>
  <si>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</si>
  <si>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</si>
  <si>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</si>
  <si>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</si>
  <si>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</si>
  <si>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</si>
  <si>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</si>
  <si>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</si>
  <si>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</si>
  <si>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</si>
  <si>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</si>
  <si>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</si>
  <si>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</si>
  <si>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</si>
  <si>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</si>
  <si>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</si>
  <si>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</si>
  <si>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</si>
  <si>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</si>
  <si>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</si>
  <si>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</si>
  <si>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</si>
  <si>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</si>
  <si>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</si>
  <si>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</si>
  <si>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</si>
  <si>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</si>
  <si>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</si>
  <si>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</si>
  <si>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</si>
  <si>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</si>
  <si>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</si>
  <si>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</si>
  <si>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</si>
  <si>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</si>
  <si>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</si>
  <si>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</si>
  <si>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</si>
  <si>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</si>
  <si>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</si>
  <si>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</si>
  <si>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</si>
  <si>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</si>
  <si>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</si>
  <si>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</si>
  <si>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</si>
  <si>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</si>
  <si>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</si>
  <si>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</si>
  <si>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</si>
  <si>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</si>
  <si>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</si>
  <si>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</si>
  <si>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</si>
  <si>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</si>
  <si>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</si>
  <si>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</si>
  <si>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</si>
  <si>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</si>
  <si>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</si>
  <si>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</si>
  <si>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</si>
  <si>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</si>
  <si>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</si>
  <si>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</si>
  <si>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</si>
  <si>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</si>
  <si>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</si>
  <si>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</si>
  <si>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</si>
  <si>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</si>
  <si>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</si>
  <si>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</si>
  <si>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</si>
  <si>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</si>
  <si>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</si>
  <si>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</si>
  <si>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</si>
  <si>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</si>
  <si>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</si>
  <si>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</si>
  <si>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</si>
  <si>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</si>
  <si>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</si>
  <si>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</si>
  <si>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</si>
  <si>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</si>
  <si>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</si>
  <si>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</si>
  <si>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</si>
  <si>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</si>
  <si>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</si>
  <si>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</si>
  <si>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</si>
  <si>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</si>
  <si>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</si>
  <si>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</si>
  <si>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</si>
  <si>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</si>
  <si>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</si>
  <si>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</si>
  <si>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</si>
  <si>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</si>
  <si>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</si>
  <si>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</si>
  <si>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</si>
  <si>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</si>
  <si>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</si>
  <si>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</si>
  <si>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</si>
  <si>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</si>
  <si>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</si>
  <si>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</si>
  <si>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</si>
  <si>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</si>
  <si>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</si>
  <si>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</si>
  <si>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</si>
  <si>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</si>
  <si>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</si>
  <si>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</si>
  <si>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</si>
  <si>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</si>
  <si>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</si>
  <si>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</si>
  <si>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</si>
  <si>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</si>
  <si>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</si>
  <si>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</si>
  <si>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</si>
  <si>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</si>
  <si>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</si>
  <si>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</si>
  <si>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</si>
  <si>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</si>
  <si>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</si>
  <si>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</si>
  <si>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</si>
  <si>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</si>
  <si>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</si>
  <si>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</si>
  <si>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</si>
  <si>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</si>
  <si>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</si>
  <si>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</si>
  <si>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</si>
  <si>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</si>
  <si>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</si>
  <si>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</si>
  <si>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</si>
  <si>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</si>
  <si>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</si>
  <si>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</si>
  <si>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</si>
  <si>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</si>
  <si>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</si>
  <si>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</si>
  <si>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</si>
  <si>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</si>
  <si>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</si>
  <si>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</si>
  <si>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</si>
  <si>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</si>
  <si>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</si>
  <si>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</si>
  <si>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</si>
  <si>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</si>
  <si>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</si>
  <si>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</si>
  <si>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</si>
  <si>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</si>
  <si>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</si>
  <si>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</si>
  <si>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</si>
  <si>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</si>
  <si>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</si>
  <si>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</si>
  <si>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</si>
  <si>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</si>
  <si>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</si>
  <si>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</si>
  <si>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</si>
  <si>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</si>
  <si>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</si>
  <si>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</si>
  <si>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</si>
  <si>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</si>
  <si>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</si>
  <si>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</si>
  <si>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</si>
  <si>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</si>
  <si>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</si>
  <si>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</si>
  <si>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</si>
  <si>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</si>
  <si>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</si>
  <si>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</si>
  <si>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</si>
  <si>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</si>
  <si>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</si>
  <si>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</si>
  <si>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</si>
  <si>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</si>
  <si>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</si>
  <si>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</si>
  <si>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</si>
  <si>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</si>
  <si>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</si>
  <si>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</si>
  <si>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</si>
  <si>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</si>
  <si>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</si>
  <si>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</si>
  <si>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</si>
  <si>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</si>
  <si>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</si>
  <si>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</si>
  <si>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</si>
  <si>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</si>
  <si>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</si>
  <si>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</si>
  <si>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</si>
  <si>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</si>
  <si>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</si>
  <si>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</si>
  <si>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</si>
  <si>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</si>
  <si>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</si>
  <si>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</si>
  <si>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</si>
  <si>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</si>
  <si>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</si>
  <si>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</si>
  <si>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</si>
  <si>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</si>
  <si>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</si>
  <si>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</si>
  <si>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</si>
  <si>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</si>
  <si>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</si>
  <si>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</si>
  <si>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</si>
  <si>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</si>
  <si>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</si>
  <si>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</si>
  <si>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</si>
  <si>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</si>
  <si>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</si>
  <si>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</si>
  <si>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</si>
  <si>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</si>
  <si>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</si>
  <si>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</si>
  <si>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</si>
  <si>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</si>
  <si>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</si>
  <si>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</si>
  <si>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</si>
  <si>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</si>
  <si>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</si>
  <si>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</si>
  <si>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</si>
  <si>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</si>
  <si>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</si>
  <si>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</si>
  <si>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</si>
  <si>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</si>
  <si>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</si>
  <si>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</si>
  <si>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</si>
  <si>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</si>
  <si>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</si>
  <si>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</si>
  <si>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</si>
  <si>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</si>
  <si>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</si>
  <si>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</si>
  <si>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</si>
  <si>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</si>
  <si>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</si>
  <si>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</si>
  <si>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</si>
  <si>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</si>
  <si>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</si>
  <si>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</si>
  <si>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</si>
  <si>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</si>
  <si>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</si>
  <si>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</si>
  <si>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</si>
  <si>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</si>
  <si>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</si>
  <si>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</si>
  <si>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</si>
  <si>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</si>
  <si>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</si>
  <si>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</si>
  <si>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</si>
  <si>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</si>
  <si>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</si>
  <si>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</si>
  <si>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</si>
  <si>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</si>
  <si>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</si>
  <si>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</si>
  <si>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</si>
  <si>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</si>
  <si>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</si>
  <si>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</si>
  <si>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</si>
  <si>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</si>
  <si>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</si>
  <si>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</si>
  <si>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</si>
  <si>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</si>
  <si>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</si>
  <si>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</si>
  <si>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</si>
  <si>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</si>
  <si>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</si>
  <si>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</si>
  <si>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</si>
  <si>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</si>
  <si>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</si>
  <si>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</si>
  <si>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</si>
  <si>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</si>
  <si>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</si>
  <si>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</si>
  <si>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</si>
  <si>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</si>
  <si>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</si>
  <si>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</si>
  <si>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</si>
  <si>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</si>
  <si>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</si>
  <si>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</si>
  <si>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</si>
  <si>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</si>
  <si>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</si>
  <si>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</si>
  <si>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</si>
  <si>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</si>
  <si>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</si>
  <si>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</si>
  <si>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</si>
  <si>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</si>
  <si>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</si>
  <si>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</si>
  <si>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</si>
  <si>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</si>
  <si>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</si>
  <si>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</si>
  <si>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</si>
  <si>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</si>
  <si>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</si>
  <si>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</si>
  <si>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</si>
  <si>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</si>
  <si>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</si>
  <si>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</si>
  <si>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</si>
  <si>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</si>
  <si>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</si>
  <si>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</si>
  <si>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</si>
  <si>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</si>
  <si>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</si>
  <si>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</si>
  <si>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</si>
  <si>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</si>
  <si>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</si>
  <si>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</si>
  <si>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</si>
  <si>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</si>
  <si>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</si>
  <si>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</si>
  <si>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</si>
  <si>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</si>
  <si>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</si>
  <si>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</si>
  <si>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</si>
  <si>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</si>
  <si>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</si>
  <si>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</si>
  <si>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</si>
  <si>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</si>
  <si>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</si>
  <si>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</si>
  <si>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</si>
  <si>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</si>
  <si>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</si>
  <si>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</si>
  <si>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</si>
  <si>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</si>
  <si>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</si>
  <si>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</si>
  <si>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</si>
  <si>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</si>
  <si>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</si>
  <si>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</si>
  <si>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</si>
  <si>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</si>
  <si>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</si>
  <si>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</si>
  <si>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</si>
  <si>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</si>
  <si>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</si>
  <si>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</si>
  <si>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</si>
  <si>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</si>
  <si>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</si>
  <si>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</si>
  <si>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</si>
  <si>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</si>
  <si>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</si>
  <si>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</si>
  <si>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</si>
  <si>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</si>
  <si>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</si>
  <si>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</si>
  <si>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</si>
  <si>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</si>
  <si>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</si>
  <si>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</si>
  <si>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</si>
  <si>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</si>
  <si>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</si>
  <si>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</si>
  <si>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</si>
  <si>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</si>
  <si>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</si>
  <si>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</si>
  <si>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</si>
  <si>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</si>
  <si>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</si>
  <si>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</si>
  <si>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</si>
  <si>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</si>
  <si>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</si>
  <si>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</si>
  <si>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</si>
  <si>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</si>
  <si>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</si>
  <si>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</si>
  <si>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</si>
  <si>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</si>
  <si>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</si>
  <si>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</si>
  <si>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</si>
  <si>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</si>
  <si>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</si>
  <si>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</si>
  <si>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</si>
  <si>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</si>
  <si>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</si>
  <si>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</si>
  <si>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</si>
  <si>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</si>
  <si>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</si>
  <si>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</si>
  <si>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</si>
  <si>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</si>
  <si>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</si>
  <si>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</si>
  <si>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</si>
  <si>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</si>
  <si>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</si>
  <si>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</si>
  <si>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</si>
  <si>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</si>
  <si>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</si>
  <si>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</si>
  <si>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</si>
  <si>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</si>
  <si>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</si>
  <si>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</si>
  <si>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</si>
  <si>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</si>
  <si>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</si>
  <si>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</si>
  <si>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</si>
  <si>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</si>
  <si>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</si>
  <si>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</si>
  <si>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</si>
  <si>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</si>
  <si>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</si>
  <si>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</si>
  <si>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</si>
  <si>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</si>
  <si>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</si>
  <si>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</si>
  <si>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</si>
  <si>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</si>
  <si>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</si>
  <si>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</si>
  <si>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</si>
  <si>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</si>
  <si>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</si>
  <si>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</si>
  <si>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</si>
  <si>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</si>
  <si>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</si>
  <si>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</si>
  <si>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</si>
  <si>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</si>
  <si>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</si>
  <si>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</si>
  <si>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</si>
  <si>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</si>
  <si>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</si>
  <si>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</si>
  <si>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</si>
  <si>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</si>
  <si>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</si>
  <si>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</si>
  <si>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</si>
  <si>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</si>
  <si>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</si>
  <si>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</si>
  <si>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</si>
  <si>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</si>
  <si>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</si>
  <si>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</si>
  <si>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</si>
  <si>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</si>
  <si>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</si>
  <si>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</si>
  <si>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</si>
  <si>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</si>
  <si>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</si>
  <si>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</si>
  <si>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</si>
  <si>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</si>
  <si>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</si>
  <si>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</si>
  <si>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</si>
  <si>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</si>
  <si>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</si>
  <si>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</si>
  <si>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</si>
  <si>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</si>
  <si>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</si>
  <si>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</si>
  <si>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</si>
  <si>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</si>
  <si>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</si>
  <si>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</si>
  <si>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</si>
  <si>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</si>
  <si>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</si>
  <si>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</si>
  <si>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</si>
  <si>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</si>
  <si>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</si>
  <si>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</si>
  <si>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</si>
  <si>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</si>
  <si>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</si>
  <si>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</si>
  <si>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</si>
  <si>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</si>
  <si>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</si>
  <si>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</si>
  <si>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</si>
  <si>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</si>
  <si>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</si>
  <si>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</si>
  <si>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</si>
  <si>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</si>
  <si>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</si>
  <si>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</si>
  <si>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</si>
  <si>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</si>
  <si>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</si>
  <si>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</si>
  <si>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</si>
  <si>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</si>
  <si>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</si>
  <si>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</si>
  <si>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</si>
  <si>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</si>
  <si>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</si>
  <si>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</si>
  <si>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</si>
  <si>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</si>
  <si>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</si>
  <si>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</si>
  <si>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</si>
  <si>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</si>
  <si>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</si>
  <si>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</si>
  <si>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</si>
  <si>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</si>
  <si>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</si>
  <si>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</si>
  <si>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</si>
  <si>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</si>
  <si>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</si>
  <si>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</si>
  <si>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</si>
  <si>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</si>
  <si>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</si>
  <si>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</si>
  <si>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</si>
  <si>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</si>
  <si>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</si>
  <si>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</si>
  <si>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</si>
  <si>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</si>
  <si>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</si>
  <si>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</si>
  <si>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</si>
  <si>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</si>
  <si>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</si>
  <si>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</si>
  <si>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</si>
  <si>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</si>
  <si>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</si>
  <si>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</si>
  <si>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</si>
  <si>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</si>
  <si>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</si>
  <si>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</si>
  <si>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</si>
  <si>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</si>
  <si>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</si>
  <si>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</si>
  <si>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</si>
  <si>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</si>
  <si>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</si>
  <si>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</si>
  <si>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</si>
  <si>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</si>
  <si>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</si>
  <si>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</si>
  <si>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</si>
  <si>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</si>
  <si>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</si>
  <si>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</si>
  <si>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</si>
  <si>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</si>
  <si>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</si>
  <si>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</si>
  <si>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</si>
  <si>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</si>
  <si>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</si>
  <si>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</si>
  <si>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</si>
  <si>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</si>
  <si>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</si>
  <si>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</si>
  <si>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</si>
  <si>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</si>
  <si>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</si>
  <si>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</si>
  <si>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</si>
  <si>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</si>
  <si>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</si>
  <si>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</si>
  <si>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</si>
  <si>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</si>
  <si>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</si>
  <si>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</si>
  <si>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</si>
  <si>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</si>
  <si>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</si>
  <si>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</si>
  <si>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</si>
  <si>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</si>
  <si>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</si>
  <si>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</si>
  <si>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</si>
  <si>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</si>
  <si>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</si>
  <si>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</si>
  <si>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</si>
  <si>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</si>
  <si>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</si>
  <si>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</si>
  <si>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</si>
  <si>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</si>
  <si>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</si>
  <si>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</si>
  <si>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</si>
  <si>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</si>
  <si>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</si>
  <si>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</si>
  <si>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</si>
  <si>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</si>
  <si>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</si>
  <si>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</si>
  <si>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</si>
  <si>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</si>
  <si>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</si>
  <si>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</si>
  <si>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</si>
  <si>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</si>
  <si>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</si>
  <si>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</si>
  <si>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</si>
  <si>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</si>
  <si>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</si>
  <si>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</si>
  <si>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</si>
  <si>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</si>
  <si>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</si>
  <si>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</si>
  <si>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</si>
  <si>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</si>
  <si>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</si>
  <si>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</si>
  <si>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</si>
  <si>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</si>
  <si>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</si>
  <si>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</si>
  <si>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</si>
  <si>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</si>
  <si>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</si>
  <si>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</si>
  <si>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</si>
  <si>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</si>
  <si>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</si>
  <si>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</si>
  <si>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</si>
  <si>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</si>
  <si>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</si>
  <si>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</si>
  <si>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</si>
  <si>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</si>
  <si>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</si>
  <si>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</si>
  <si>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</si>
  <si>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</si>
  <si>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</si>
  <si>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</si>
  <si>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</si>
  <si>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</si>
  <si>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</si>
  <si>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</si>
  <si>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</si>
  <si>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</si>
  <si>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</si>
  <si>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</si>
  <si>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</si>
  <si>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</si>
  <si>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</si>
  <si>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</si>
  <si>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</si>
  <si>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</si>
  <si>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</si>
  <si>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</si>
  <si>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</si>
  <si>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</si>
  <si>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</si>
  <si>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</si>
  <si>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</si>
  <si>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</si>
  <si>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</si>
  <si>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</si>
  <si>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</si>
  <si>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</si>
  <si>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</si>
  <si>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</si>
  <si>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</si>
  <si>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</si>
  <si>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</si>
  <si>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</si>
  <si>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</si>
  <si>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</si>
  <si>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</si>
  <si>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</si>
  <si>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</si>
  <si>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</si>
  <si>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</si>
  <si>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</si>
  <si>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</si>
  <si>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</si>
  <si>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</si>
  <si>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</si>
  <si>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</si>
  <si>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</si>
  <si>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</si>
  <si>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</si>
  <si>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</si>
  <si>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</si>
  <si>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</si>
  <si>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</si>
  <si>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</si>
  <si>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</si>
  <si>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</si>
  <si>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</si>
  <si>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</si>
  <si>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</si>
  <si>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</si>
  <si>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</si>
  <si>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</si>
  <si>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</si>
  <si>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</si>
  <si>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</si>
  <si>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</si>
  <si>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</si>
  <si>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</si>
  <si>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</si>
  <si>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</si>
  <si>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</si>
  <si>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</si>
  <si>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</si>
  <si>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</si>
  <si>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</si>
  <si>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</si>
  <si>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</si>
  <si>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</si>
  <si>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</si>
  <si>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</si>
  <si>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</si>
  <si>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</si>
  <si>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</si>
  <si>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</si>
  <si>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</si>
  <si>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</si>
  <si>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</si>
  <si>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</si>
  <si>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</si>
  <si>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</si>
  <si>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</si>
  <si>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</si>
  <si>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</si>
  <si>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</si>
  <si>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</si>
  <si>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</si>
  <si>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</si>
  <si>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</si>
  <si>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</si>
  <si>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</si>
  <si>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</si>
  <si>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</si>
  <si>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</si>
  <si>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</si>
  <si>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</si>
  <si>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</si>
  <si>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</si>
  <si>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</si>
  <si>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</si>
  <si>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</si>
  <si>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</si>
  <si>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</si>
  <si>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</si>
  <si>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</si>
  <si>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</si>
  <si>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</si>
  <si>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</si>
  <si>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</si>
  <si>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</si>
  <si>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</si>
  <si>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</si>
  <si>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</si>
  <si>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</si>
  <si>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</si>
  <si>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</si>
  <si>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</si>
  <si>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</si>
  <si>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</si>
  <si>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</si>
  <si>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</si>
  <si>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</si>
  <si>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</si>
  <si>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</si>
  <si>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</si>
  <si>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</si>
  <si>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</si>
  <si>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</si>
  <si>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</si>
  <si>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</si>
  <si>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</si>
  <si>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</si>
  <si>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</si>
  <si>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</si>
  <si>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</si>
  <si>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</si>
  <si>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</si>
  <si>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</si>
  <si>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</si>
  <si>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</si>
  <si>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</si>
  <si>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</si>
  <si>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</si>
  <si>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</si>
  <si>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</si>
  <si>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</si>
  <si>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</si>
  <si>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</si>
  <si>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</si>
  <si>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</si>
  <si>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</si>
  <si>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</si>
  <si>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</si>
  <si>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</si>
  <si>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</si>
  <si>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</si>
  <si>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</si>
  <si>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</si>
  <si>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</si>
  <si>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</si>
  <si>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</si>
  <si>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</si>
  <si>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</si>
  <si>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</si>
  <si>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</si>
  <si>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</si>
  <si>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</si>
  <si>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</si>
  <si>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</si>
  <si>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</si>
  <si>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</si>
  <si>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</si>
  <si>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</si>
  <si>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</si>
  <si>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</si>
  <si>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</si>
  <si>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</si>
  <si>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</si>
  <si>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</si>
  <si>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</si>
  <si>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</si>
  <si>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</si>
  <si>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</si>
  <si>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</si>
  <si>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</si>
  <si>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</si>
  <si>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</si>
  <si>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</si>
  <si>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</si>
  <si>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</si>
  <si>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</si>
  <si>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</si>
  <si>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</si>
  <si>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</si>
  <si>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</si>
  <si>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</si>
  <si>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</si>
  <si>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</si>
  <si>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</si>
  <si>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</si>
  <si>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</si>
  <si>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</si>
  <si>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</si>
  <si>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</si>
  <si>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</si>
  <si>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</si>
  <si>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</si>
  <si>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</si>
  <si>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</si>
  <si>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</si>
  <si>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</si>
  <si>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</si>
  <si>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</si>
  <si>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</si>
  <si>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</si>
  <si>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</si>
  <si>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</si>
  <si>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</si>
  <si>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</si>
  <si>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</si>
  <si>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</si>
  <si>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</si>
  <si>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</si>
  <si>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</si>
  <si>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</si>
  <si>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</si>
  <si>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</si>
  <si>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</si>
  <si>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</si>
  <si>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</si>
  <si>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</si>
  <si>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</si>
  <si>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</si>
  <si>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</si>
  <si>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</si>
  <si>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</si>
  <si>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</si>
  <si>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</si>
  <si>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</si>
  <si>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</si>
  <si>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</si>
  <si>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</si>
  <si>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</si>
  <si>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</si>
  <si>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</si>
  <si>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</si>
  <si>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</si>
  <si>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</si>
  <si>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</si>
  <si>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</si>
  <si>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</si>
  <si>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</si>
  <si>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</si>
  <si>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</si>
  <si>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</si>
  <si>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</si>
  <si>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</si>
  <si>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</si>
  <si>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</si>
  <si>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</si>
  <si>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</si>
  <si>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</si>
  <si>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</si>
  <si>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</si>
  <si>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</si>
  <si>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</si>
  <si>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</si>
  <si>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</si>
  <si>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</si>
  <si>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</si>
  <si>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</si>
  <si>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</si>
  <si>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</si>
  <si>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</si>
  <si>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</si>
  <si>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</si>
  <si>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</si>
  <si>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</si>
  <si>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</si>
  <si>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</si>
  <si>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</si>
  <si>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</si>
  <si>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</si>
  <si>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</si>
  <si>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</si>
  <si>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</si>
  <si>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</si>
  <si>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</si>
  <si>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</si>
  <si>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</si>
  <si>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</si>
  <si>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</si>
  <si>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</si>
  <si>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</si>
  <si>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</si>
  <si>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</si>
  <si>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</si>
  <si>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</si>
  <si>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</si>
  <si>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</si>
  <si>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</si>
  <si>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</si>
  <si>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</si>
  <si>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</si>
  <si>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</si>
  <si>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</si>
  <si>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</si>
  <si>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</si>
  <si>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</si>
  <si>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</si>
  <si>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</si>
  <si>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</si>
  <si>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</si>
  <si>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</si>
  <si>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</si>
  <si>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</si>
  <si>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</si>
  <si>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</si>
  <si>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</si>
  <si>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</si>
  <si>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</si>
  <si>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</si>
  <si>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</si>
  <si>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</si>
  <si>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</si>
  <si>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</si>
  <si>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</si>
  <si>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</si>
  <si>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</si>
  <si>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</si>
  <si>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</si>
  <si>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</si>
  <si>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</si>
  <si>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</si>
  <si>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</si>
  <si>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</si>
  <si>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</si>
  <si>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</si>
  <si>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</si>
  <si>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</si>
  <si>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</si>
  <si>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</si>
  <si>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</si>
  <si>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</si>
  <si>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</si>
  <si>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</si>
  <si>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</si>
  <si>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</si>
  <si>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</si>
  <si>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</si>
  <si>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</si>
  <si>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</si>
  <si>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</si>
  <si>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</si>
  <si>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</si>
  <si>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</si>
  <si>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</si>
  <si>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</si>
  <si>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</si>
  <si>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</si>
  <si>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</si>
  <si>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</si>
  <si>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</si>
  <si>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</si>
  <si>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</si>
  <si>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</si>
  <si>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</si>
  <si>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</si>
  <si>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</si>
  <si>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</si>
  <si>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</si>
  <si>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</si>
  <si>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</si>
  <si>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</si>
  <si>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</si>
  <si>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</si>
  <si>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</si>
  <si>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</si>
  <si>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</si>
  <si>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</si>
  <si>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</si>
  <si>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</si>
  <si>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</si>
  <si>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</si>
  <si>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</si>
  <si>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</si>
  <si>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</si>
  <si>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</si>
  <si>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</si>
  <si>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</si>
  <si>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</si>
  <si>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</si>
  <si>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</si>
  <si>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</si>
  <si>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</si>
  <si>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</si>
  <si>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</si>
  <si>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</si>
  <si>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</si>
  <si>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</si>
  <si>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</si>
  <si>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</si>
  <si>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</si>
  <si>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</si>
  <si>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</si>
  <si>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</si>
  <si>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</si>
  <si>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</si>
  <si>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</si>
  <si>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</si>
  <si>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</si>
  <si>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</si>
  <si>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</si>
  <si>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</si>
  <si>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</si>
  <si>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</si>
  <si>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</si>
  <si>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</si>
  <si>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</si>
  <si>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</si>
  <si>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</si>
  <si>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</si>
  <si>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</si>
  <si>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</si>
  <si>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</si>
  <si>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</si>
  <si>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</si>
  <si>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</si>
  <si>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</si>
  <si>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</si>
  <si>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</si>
  <si>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</si>
  <si>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</si>
  <si>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</si>
  <si>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</si>
  <si>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</si>
  <si>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</si>
  <si>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</si>
  <si>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</si>
  <si>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</si>
  <si>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</si>
  <si>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</si>
  <si>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</si>
  <si>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</si>
  <si>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</si>
  <si>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</si>
  <si>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</si>
  <si>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</si>
  <si>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</si>
  <si>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</si>
  <si>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</si>
  <si>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</si>
  <si>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</si>
  <si>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</si>
  <si>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</si>
  <si>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</si>
  <si>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</si>
  <si>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</si>
  <si>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</si>
  <si>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</si>
  <si>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</si>
  <si>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</si>
  <si>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</si>
  <si>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</si>
  <si>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</si>
  <si>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</si>
  <si>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</si>
  <si>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</si>
  <si>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</si>
  <si>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</si>
  <si>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</si>
  <si>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</si>
  <si>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</si>
  <si>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</si>
  <si>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</si>
  <si>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</si>
  <si>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</si>
  <si>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</si>
  <si>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</si>
  <si>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</si>
  <si>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</si>
  <si>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</si>
  <si>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</si>
  <si>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</si>
  <si>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</si>
  <si>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</si>
  <si>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</si>
  <si>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</si>
  <si>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</si>
  <si>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</si>
  <si>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</si>
  <si>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</si>
  <si>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</si>
  <si>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</si>
  <si>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</si>
  <si>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</si>
  <si>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</si>
  <si>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</si>
  <si>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</si>
  <si>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</si>
  <si>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</si>
  <si>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</si>
  <si>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</si>
  <si>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</si>
  <si>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</si>
  <si>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</si>
  <si>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</si>
  <si>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</si>
  <si>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</si>
  <si>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</si>
  <si>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</si>
  <si>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</si>
  <si>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</si>
  <si>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</si>
  <si>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</si>
  <si>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</si>
  <si>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</si>
  <si>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</si>
  <si>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</si>
  <si>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</si>
  <si>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</si>
  <si>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</si>
  <si>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</si>
  <si>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</si>
  <si>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</si>
  <si>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</si>
  <si>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</si>
  <si>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</si>
  <si>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</si>
  <si>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</si>
  <si>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</si>
  <si>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</si>
  <si>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</si>
  <si>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</si>
  <si>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</si>
  <si>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</si>
  <si>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</si>
  <si>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</si>
  <si>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</si>
  <si>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</si>
  <si>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</si>
  <si>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</si>
  <si>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</si>
  <si>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</si>
  <si>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</si>
  <si>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</si>
  <si>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</si>
  <si>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</si>
  <si>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</si>
  <si>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</si>
  <si>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</si>
  <si>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</si>
  <si>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</si>
  <si>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</si>
  <si>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</si>
  <si>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</si>
  <si>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</si>
  <si>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</si>
  <si>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</si>
  <si>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</si>
  <si>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</si>
  <si>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</si>
  <si>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</si>
  <si>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</si>
  <si>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</si>
  <si>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</si>
  <si>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</si>
  <si>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</si>
  <si>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</si>
  <si>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</si>
  <si>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</si>
  <si>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</si>
  <si>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</si>
  <si>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</si>
  <si>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</si>
  <si>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</si>
  <si>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</si>
  <si>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</si>
  <si>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</si>
  <si>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</si>
  <si>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</si>
  <si>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</si>
  <si>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</si>
  <si>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</si>
  <si>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</si>
  <si>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</si>
  <si>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</si>
  <si>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</si>
  <si>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</si>
  <si>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</si>
  <si>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</si>
  <si>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</si>
  <si>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</si>
  <si>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</si>
  <si>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</si>
  <si>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</si>
  <si>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</si>
  <si>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</si>
  <si>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</si>
  <si>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</si>
  <si>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</si>
  <si>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</si>
  <si>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</si>
  <si>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</si>
  <si>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</si>
  <si>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</si>
  <si>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</si>
  <si>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</si>
  <si>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</si>
  <si>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</si>
  <si>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</si>
  <si>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</si>
  <si>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</si>
  <si>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</si>
  <si>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</si>
  <si>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</si>
  <si>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</si>
  <si>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</si>
  <si>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</si>
  <si>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</si>
  <si>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</si>
  <si>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</si>
  <si>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</si>
  <si>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</si>
  <si>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</si>
  <si>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</si>
  <si>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</si>
  <si>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</si>
  <si>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</si>
  <si>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</si>
  <si>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</si>
  <si>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</si>
  <si>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</si>
  <si>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</si>
  <si>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</si>
  <si>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</si>
  <si>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</si>
  <si>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</si>
  <si>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</si>
  <si>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</si>
  <si>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</si>
  <si>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</si>
  <si>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</si>
  <si>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</si>
  <si>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</si>
  <si>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</si>
  <si>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</si>
  <si>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</si>
  <si>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</si>
  <si>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</si>
  <si>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</si>
  <si>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</si>
  <si>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</si>
  <si>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</si>
  <si>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</si>
  <si>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</si>
  <si>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</si>
  <si>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</si>
  <si>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</si>
  <si>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</si>
  <si>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</si>
  <si>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</si>
  <si>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</si>
  <si>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</si>
  <si>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</si>
  <si>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</si>
  <si>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</si>
  <si>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</si>
  <si>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</si>
  <si>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</si>
  <si>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</si>
  <si>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</si>
  <si>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</si>
  <si>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</si>
  <si>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</si>
  <si>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</si>
  <si>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</si>
  <si>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</si>
  <si>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</si>
  <si>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</si>
  <si>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</si>
  <si>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</si>
  <si>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</si>
  <si>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</si>
  <si>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</si>
  <si>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</si>
  <si>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</si>
  <si>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</si>
  <si>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</si>
  <si>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</si>
  <si>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</si>
  <si>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</si>
  <si>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</si>
  <si>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</si>
  <si>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</si>
  <si>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</si>
  <si>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</si>
  <si>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</si>
  <si>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</si>
  <si>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</si>
  <si>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</si>
  <si>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</si>
  <si>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</si>
  <si>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</si>
  <si>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</si>
  <si>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</si>
  <si>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</si>
  <si>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</si>
  <si>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</si>
  <si>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</si>
  <si>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</si>
  <si>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</si>
  <si>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</si>
  <si>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</si>
  <si>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</si>
  <si>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</si>
  <si>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</si>
  <si>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</si>
  <si>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</si>
  <si>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</si>
  <si>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</si>
  <si>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</si>
  <si>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</si>
  <si>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</si>
  <si>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</si>
  <si>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</si>
  <si>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</si>
  <si>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</si>
  <si>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</si>
  <si>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</si>
  <si>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</si>
  <si>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</si>
  <si>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</si>
  <si>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</si>
  <si>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</si>
  <si>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</si>
  <si>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</si>
  <si>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</si>
  <si>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</si>
  <si>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</si>
  <si>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</si>
  <si>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</si>
  <si>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</si>
  <si>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</si>
  <si>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</si>
  <si>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</si>
  <si>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</si>
  <si>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</si>
  <si>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</si>
  <si>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</si>
  <si>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</si>
  <si>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</si>
  <si>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</si>
  <si>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</si>
  <si>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</si>
  <si>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</si>
  <si>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</si>
  <si>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</si>
  <si>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</si>
  <si>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</si>
  <si>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</si>
  <si>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</si>
  <si>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</si>
  <si>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</si>
  <si>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</si>
  <si>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</si>
  <si>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</si>
  <si>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</si>
  <si>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</si>
  <si>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</si>
  <si>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</si>
  <si>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</si>
  <si>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</si>
  <si>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</si>
  <si>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</si>
  <si>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</si>
  <si>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</si>
  <si>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</si>
  <si>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</si>
  <si>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</si>
  <si>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</si>
  <si>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</si>
  <si>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</si>
  <si>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</si>
  <si>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</si>
  <si>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</si>
  <si>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</si>
  <si>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</si>
  <si>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</si>
  <si>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</si>
  <si>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</si>
  <si>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</si>
  <si>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</si>
  <si>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</si>
  <si>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</si>
  <si>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</si>
  <si>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</si>
  <si>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</si>
  <si>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</si>
  <si>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</si>
  <si>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</si>
  <si>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</si>
  <si>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</si>
  <si>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</si>
  <si>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</si>
  <si>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</si>
  <si>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</si>
  <si>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</si>
  <si>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</si>
  <si>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</si>
  <si>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</si>
  <si>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</si>
  <si>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</si>
  <si>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</si>
  <si>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</si>
  <si>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</si>
  <si>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</si>
  <si>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</si>
  <si>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</si>
  <si>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</si>
  <si>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</si>
  <si>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</si>
  <si>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</si>
  <si>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</si>
  <si>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</si>
  <si>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</si>
  <si>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</si>
  <si>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</si>
  <si>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</si>
  <si>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</si>
  <si>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</si>
  <si>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</si>
  <si>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</si>
  <si>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</si>
  <si>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</si>
  <si>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</si>
  <si>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</si>
  <si>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</si>
  <si>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</si>
  <si>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</si>
  <si>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</si>
  <si>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</si>
  <si>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</si>
  <si>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</si>
  <si>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</si>
  <si>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</si>
  <si>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</si>
  <si>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</si>
  <si>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</si>
  <si>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</si>
  <si>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</si>
  <si>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</si>
  <si>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</si>
  <si>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</si>
  <si>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</si>
  <si>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</si>
  <si>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</si>
  <si>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</si>
  <si>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</si>
  <si>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</si>
  <si>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</si>
  <si>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</si>
  <si>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</si>
  <si>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</si>
  <si>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</si>
  <si>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</si>
  <si>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</si>
  <si>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</si>
  <si>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</si>
  <si>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</si>
  <si>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</si>
  <si>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</si>
  <si>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</si>
  <si>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</si>
  <si>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</si>
  <si>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</si>
  <si>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</si>
  <si>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</si>
  <si>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</si>
  <si>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</si>
  <si>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</si>
  <si>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</si>
  <si>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</si>
  <si>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</si>
  <si>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</si>
  <si>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</si>
  <si>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</si>
  <si>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</si>
  <si>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</si>
  <si>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</si>
  <si>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</si>
  <si>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</si>
  <si>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</si>
  <si>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</si>
  <si>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</si>
  <si>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</si>
  <si>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</si>
  <si>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</si>
  <si>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</si>
  <si>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</si>
  <si>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</si>
  <si>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</si>
  <si>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</si>
  <si>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</si>
  <si>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</si>
  <si>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</si>
  <si>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</si>
  <si>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</si>
  <si>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</si>
  <si>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</si>
  <si>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</si>
  <si>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</si>
  <si>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</si>
  <si>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</si>
  <si>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</si>
  <si>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</si>
  <si>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</si>
  <si>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</si>
  <si>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</si>
  <si>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</si>
  <si>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</si>
  <si>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</si>
  <si>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</si>
  <si>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</si>
  <si>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</si>
  <si>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</si>
  <si>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</si>
  <si>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</si>
  <si>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</si>
  <si>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</si>
  <si>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</si>
  <si>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</si>
  <si>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</si>
  <si>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</si>
  <si>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</si>
  <si>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</si>
  <si>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</si>
  <si>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</si>
  <si>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</si>
  <si>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</si>
  <si>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</si>
  <si>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</si>
  <si>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</si>
  <si>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</si>
  <si>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</si>
  <si>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</si>
  <si>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</si>
  <si>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</si>
  <si>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</si>
  <si>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</si>
  <si>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</si>
  <si>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</si>
  <si>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</si>
  <si>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</si>
  <si>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</si>
  <si>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</si>
  <si>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</si>
  <si>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</si>
  <si>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</si>
  <si>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</si>
  <si>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</si>
  <si>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</si>
  <si>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</si>
  <si>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</si>
  <si>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</si>
  <si>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</si>
  <si>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</si>
  <si>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</si>
  <si>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</si>
  <si>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</si>
  <si>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</si>
  <si>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</si>
  <si>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</si>
  <si>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</si>
  <si>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</si>
  <si>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</si>
  <si>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</si>
  <si>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</si>
  <si>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</si>
  <si>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</si>
  <si>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</si>
  <si>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</si>
  <si>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</si>
  <si>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</si>
  <si>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</si>
  <si>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</si>
  <si>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</si>
  <si>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</si>
  <si>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</si>
  <si>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</si>
  <si>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</si>
  <si>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</si>
  <si>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</si>
  <si>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</si>
  <si>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</si>
  <si>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</si>
  <si>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</si>
  <si>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</si>
  <si>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</si>
  <si>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</si>
  <si>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</si>
  <si>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</si>
  <si>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</si>
  <si>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</si>
  <si>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</si>
  <si>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</si>
  <si>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</si>
  <si>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</si>
  <si>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</si>
  <si>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</si>
  <si>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</si>
  <si>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</si>
  <si>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</si>
  <si>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</si>
  <si>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</si>
  <si>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</si>
  <si>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</si>
  <si>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</si>
  <si>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</si>
  <si>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</si>
  <si>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</si>
  <si>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</si>
  <si>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</si>
  <si>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</si>
  <si>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</si>
  <si>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</si>
  <si>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</si>
  <si>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</si>
  <si>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</si>
  <si>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</si>
  <si>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</si>
  <si>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</si>
  <si>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</si>
  <si>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</si>
  <si>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</si>
  <si>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</si>
  <si>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</si>
  <si>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</si>
  <si>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</si>
  <si>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</si>
  <si>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</si>
  <si>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</si>
  <si>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</si>
  <si>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</si>
  <si>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</si>
  <si>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</si>
  <si>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</si>
  <si>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</si>
  <si>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</si>
  <si>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</si>
  <si>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</si>
  <si>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</si>
  <si>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</si>
  <si>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</si>
  <si>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</si>
  <si>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</si>
  <si>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</si>
  <si>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</si>
  <si>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</si>
  <si>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</si>
  <si>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</si>
  <si>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</si>
  <si>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</si>
  <si>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</si>
  <si>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</si>
  <si>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</si>
  <si>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</si>
  <si>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</si>
  <si>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</si>
  <si>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</si>
  <si>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</si>
  <si>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</si>
  <si>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</si>
  <si>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</si>
  <si>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</si>
  <si>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</si>
  <si>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</si>
  <si>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</si>
  <si>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</si>
  <si>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</si>
  <si>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</si>
  <si>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</si>
  <si>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</si>
  <si>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</si>
  <si>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</si>
  <si>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</si>
  <si>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</si>
  <si>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</si>
  <si>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</si>
  <si>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</si>
  <si>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</si>
  <si>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</si>
  <si>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</si>
  <si>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</si>
  <si>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</si>
  <si>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</si>
  <si>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</si>
  <si>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</si>
  <si>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</si>
  <si>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</si>
  <si>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</si>
  <si>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</si>
  <si>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</si>
  <si>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</si>
  <si>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</si>
  <si>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</si>
  <si>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</si>
  <si>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</si>
  <si>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</si>
  <si>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</si>
  <si>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</si>
  <si>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</si>
  <si>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</si>
  <si>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</si>
  <si>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</si>
  <si>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</si>
  <si>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</si>
  <si>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</si>
  <si>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</si>
  <si>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</si>
  <si>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</si>
  <si>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</si>
  <si>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</si>
  <si>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</si>
  <si>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</si>
  <si>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</si>
  <si>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</si>
  <si>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</si>
  <si>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</si>
  <si>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</si>
  <si>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</si>
  <si>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</si>
  <si>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</si>
  <si>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</si>
  <si>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</si>
  <si>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</si>
  <si>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</si>
  <si>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</si>
  <si>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</si>
  <si>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</si>
  <si>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</si>
  <si>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</si>
  <si>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</si>
  <si>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</si>
  <si>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</si>
  <si>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</si>
  <si>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</si>
  <si>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</si>
  <si>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</si>
  <si>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</si>
  <si>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</si>
  <si>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</si>
  <si>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</si>
  <si>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</si>
  <si>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</si>
  <si>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</si>
  <si>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</si>
  <si>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</si>
  <si>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</si>
  <si>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</si>
  <si>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</si>
  <si>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</si>
  <si>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</si>
  <si>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</si>
  <si>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</si>
  <si>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</si>
  <si>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</si>
  <si>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</si>
  <si>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</si>
  <si>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</si>
  <si>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</si>
  <si>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</si>
  <si>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</si>
  <si>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</si>
  <si>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</si>
  <si>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</si>
  <si>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</si>
  <si>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</si>
  <si>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</si>
  <si>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</si>
  <si>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</si>
  <si>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</si>
  <si>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</si>
  <si>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</si>
  <si>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</si>
  <si>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</si>
  <si>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</si>
  <si>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</si>
  <si>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</si>
  <si>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</si>
  <si>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</si>
  <si>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</si>
  <si>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</si>
  <si>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</si>
  <si>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</si>
  <si>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</si>
  <si>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</si>
  <si>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</si>
  <si>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</si>
  <si>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</si>
  <si>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</si>
  <si>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</si>
  <si>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</si>
  <si>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</si>
  <si>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</si>
  <si>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</si>
  <si>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</si>
  <si>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</si>
  <si>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</si>
  <si>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</si>
  <si>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</si>
  <si>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</si>
  <si>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</si>
  <si>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</si>
  <si>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</si>
  <si>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</si>
  <si>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</si>
  <si>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</si>
  <si>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</si>
  <si>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</si>
  <si>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</si>
  <si>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</si>
  <si>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</si>
  <si>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</si>
  <si>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</si>
  <si>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</si>
  <si>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</si>
  <si>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</si>
  <si>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</si>
  <si>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</si>
  <si>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</si>
  <si>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</si>
  <si>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</si>
  <si>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</si>
  <si>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</si>
  <si>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</si>
  <si>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</si>
  <si>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</si>
  <si>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</si>
  <si>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</si>
  <si>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</si>
  <si>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</si>
  <si>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</si>
  <si>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</si>
  <si>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</si>
  <si>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</si>
  <si>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</si>
  <si>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</si>
  <si>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</si>
  <si>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</si>
  <si>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</si>
  <si>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</si>
  <si>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</si>
  <si>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</si>
  <si>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</si>
  <si>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</si>
  <si>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</si>
  <si>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</si>
  <si>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</si>
  <si>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</si>
  <si>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</si>
  <si>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</si>
  <si>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</si>
  <si>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</si>
  <si>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</si>
  <si>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</si>
  <si>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</si>
  <si>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</si>
  <si>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</si>
  <si>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</si>
  <si>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</si>
  <si>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</si>
  <si>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</si>
  <si>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</si>
  <si>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</si>
  <si>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</si>
  <si>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</si>
  <si>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</si>
  <si>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</si>
  <si>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</si>
  <si>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</si>
  <si>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</si>
  <si>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</si>
  <si>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</si>
  <si>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</si>
  <si>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</si>
  <si>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</si>
  <si>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</si>
  <si>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</si>
  <si>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</si>
  <si>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</si>
  <si>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</si>
  <si>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</si>
  <si>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</si>
  <si>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</si>
  <si>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</si>
  <si>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</si>
  <si>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</si>
  <si>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</si>
  <si>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</si>
  <si>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</si>
  <si>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</si>
  <si>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</si>
  <si>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</si>
  <si>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</si>
  <si>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</si>
  <si>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</si>
  <si>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</si>
  <si>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</si>
  <si>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</si>
  <si>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</si>
  <si>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</si>
  <si>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</si>
  <si>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</si>
  <si>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</si>
  <si>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</si>
  <si>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</si>
  <si>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</si>
  <si>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</si>
  <si>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</si>
  <si>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</si>
  <si>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</si>
  <si>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</si>
  <si>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</si>
  <si>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</si>
  <si>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</si>
  <si>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</si>
  <si>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</si>
  <si>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</si>
  <si>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</si>
  <si>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</si>
  <si>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</si>
  <si>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</si>
  <si>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</si>
  <si>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</si>
  <si>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</si>
  <si>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</si>
  <si>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</si>
  <si>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</si>
  <si>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</si>
  <si>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</si>
  <si>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</si>
  <si>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</si>
  <si>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</si>
  <si>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</si>
  <si>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</si>
  <si>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</si>
  <si>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</si>
  <si>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</si>
  <si>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</si>
  <si>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</si>
  <si>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</si>
  <si>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</si>
  <si>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</si>
  <si>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</si>
  <si>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</si>
  <si>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</si>
  <si>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</si>
  <si>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</si>
  <si>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</si>
  <si>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</si>
  <si>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</si>
  <si>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</si>
  <si>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</si>
  <si>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</si>
  <si>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</si>
  <si>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</si>
  <si>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</si>
  <si>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</si>
  <si>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</si>
  <si>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</si>
  <si>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</si>
  <si>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</si>
  <si>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</si>
  <si>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</si>
  <si>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</si>
  <si>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</si>
  <si>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</si>
  <si>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</si>
  <si>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</si>
  <si>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</si>
  <si>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</si>
  <si>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</si>
  <si>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</si>
  <si>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</si>
  <si>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</si>
  <si>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</si>
  <si>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</si>
  <si>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</si>
  <si>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</si>
  <si>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</si>
  <si>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</si>
  <si>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</si>
  <si>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</si>
  <si>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</si>
  <si>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</si>
  <si>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</si>
  <si>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</si>
  <si>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</si>
  <si>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</si>
  <si>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</si>
  <si>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</si>
  <si>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</si>
  <si>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</si>
  <si>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</si>
  <si>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</si>
  <si>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</si>
  <si>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</si>
  <si>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</si>
  <si>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</si>
  <si>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</si>
  <si>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</si>
  <si>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</si>
  <si>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</si>
  <si>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</si>
  <si>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</si>
  <si>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</si>
  <si>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</si>
  <si>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</si>
  <si>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</si>
  <si>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</si>
  <si>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</si>
  <si>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</si>
  <si>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</si>
  <si>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</si>
  <si>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</si>
  <si>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</si>
  <si>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</si>
  <si>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</si>
  <si>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</si>
  <si>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</si>
  <si>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</si>
  <si>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</si>
  <si>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</si>
  <si>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</si>
  <si>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</si>
  <si>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</si>
  <si>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</si>
  <si>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</si>
  <si>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</si>
  <si>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</si>
  <si>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</si>
  <si>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</si>
  <si>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</si>
  <si>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</si>
  <si>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</si>
  <si>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</si>
  <si>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</si>
  <si>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</si>
  <si>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</si>
  <si>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</si>
  <si>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</si>
  <si>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</si>
  <si>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</si>
  <si>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</si>
  <si>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</si>
  <si>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</si>
  <si>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</si>
  <si>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</si>
  <si>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</si>
  <si>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</si>
  <si>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</si>
  <si>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</si>
  <si>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</si>
  <si>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</si>
  <si>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</si>
  <si>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</si>
  <si>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</si>
  <si>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</si>
  <si>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</si>
  <si>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</si>
  <si>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</si>
  <si>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</si>
  <si>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</si>
  <si>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</si>
  <si>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</si>
  <si>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</si>
  <si>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</si>
  <si>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</si>
  <si>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</si>
  <si>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</si>
  <si>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</si>
  <si>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</si>
  <si>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</si>
  <si>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</si>
  <si>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</si>
  <si>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</si>
  <si>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</si>
  <si>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</si>
  <si>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</si>
  <si>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</si>
  <si>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</si>
  <si>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</si>
  <si>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</si>
  <si>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</si>
  <si>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</si>
  <si>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</si>
  <si>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</si>
  <si>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</si>
  <si>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</si>
  <si>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</si>
  <si>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</si>
  <si>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</si>
  <si>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</si>
  <si>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</si>
  <si>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</si>
  <si>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</si>
  <si>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</si>
  <si>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</si>
  <si>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</si>
  <si>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</si>
  <si>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</si>
  <si>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</si>
  <si>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</si>
  <si>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</si>
  <si>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</si>
  <si>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</si>
  <si>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</si>
  <si>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</si>
  <si>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</si>
  <si>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</si>
  <si>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</si>
  <si>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</si>
  <si>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</si>
  <si>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</si>
  <si>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</si>
  <si>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</si>
  <si>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</si>
  <si>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</si>
  <si>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</si>
  <si>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</si>
  <si>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</si>
  <si>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</si>
  <si>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</si>
  <si>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</si>
  <si>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</si>
  <si>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</si>
  <si>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</si>
  <si>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</si>
  <si>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</si>
  <si>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</si>
  <si>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</si>
  <si>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</si>
  <si>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</si>
  <si>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</si>
  <si>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</si>
  <si>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</si>
  <si>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</si>
  <si>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</si>
  <si>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</si>
  <si>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</si>
  <si>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</si>
  <si>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</si>
  <si>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</si>
  <si>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</si>
  <si>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</si>
  <si>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</si>
  <si>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</si>
  <si>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</si>
  <si>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</si>
  <si>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</si>
  <si>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</si>
  <si>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</si>
  <si>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</si>
  <si>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</si>
  <si>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</si>
  <si>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</si>
  <si>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</si>
  <si>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</si>
  <si>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</si>
  <si>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</si>
  <si>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</si>
  <si>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</si>
  <si>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</si>
  <si>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</si>
  <si>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</si>
  <si>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</si>
  <si>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</si>
  <si>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</si>
  <si>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</si>
  <si>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</si>
  <si>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</si>
  <si>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</si>
  <si>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</si>
  <si>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</si>
  <si>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</si>
  <si>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</si>
  <si>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</si>
  <si>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</si>
  <si>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</si>
  <si>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</si>
  <si>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</si>
  <si>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</si>
  <si>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</si>
  <si>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</si>
  <si>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</si>
  <si>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</si>
  <si>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</si>
  <si>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</si>
  <si>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</si>
  <si>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</si>
  <si>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</si>
  <si>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</si>
  <si>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</si>
  <si>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</si>
  <si>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</si>
  <si>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</si>
  <si>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</si>
  <si>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</si>
  <si>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</si>
  <si>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</si>
  <si>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</si>
  <si>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</si>
  <si>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</si>
  <si>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</si>
  <si>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</si>
  <si>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</si>
  <si>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</si>
  <si>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</si>
  <si>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</si>
  <si>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</si>
  <si>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</si>
  <si>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</si>
  <si>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</si>
  <si>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</si>
  <si>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</si>
  <si>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</si>
  <si>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</si>
  <si>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</si>
  <si>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</si>
  <si>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</si>
  <si>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</si>
  <si>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</si>
  <si>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</si>
  <si>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</si>
  <si>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</si>
  <si>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</si>
  <si>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</si>
  <si>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</si>
  <si>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</si>
  <si>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</si>
  <si>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</si>
  <si>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</si>
  <si>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</si>
  <si>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</si>
  <si>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</si>
  <si>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</si>
  <si>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</si>
  <si>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</si>
  <si>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</si>
  <si>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</si>
  <si>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</si>
  <si>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</si>
  <si>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</si>
  <si>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</si>
  <si>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</si>
  <si>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</si>
  <si>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</si>
  <si>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</si>
  <si>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</si>
  <si>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</si>
  <si>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</si>
  <si>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</si>
  <si>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</si>
  <si>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</si>
  <si>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</si>
  <si>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</si>
  <si>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</si>
  <si>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</si>
  <si>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</si>
  <si>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</si>
  <si>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</si>
  <si>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</si>
  <si>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</si>
  <si>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</si>
  <si>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</si>
  <si>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</si>
  <si>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</si>
  <si>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</si>
  <si>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</si>
  <si>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</si>
  <si>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</si>
  <si>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</si>
  <si>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</si>
  <si>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</si>
  <si>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</si>
  <si>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</si>
  <si>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</si>
  <si>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</si>
  <si>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</si>
  <si>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</si>
  <si>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</si>
  <si>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</si>
  <si>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</si>
  <si>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</si>
  <si>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</si>
  <si>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</si>
  <si>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</si>
  <si>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</si>
  <si>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</si>
  <si>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</si>
  <si>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</si>
  <si>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</si>
  <si>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</si>
  <si>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</si>
  <si>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</si>
  <si>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</si>
  <si>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</si>
  <si>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</si>
  <si>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</si>
  <si>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</si>
  <si>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</si>
  <si>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</si>
  <si>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</si>
  <si>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</si>
  <si>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</si>
  <si>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</si>
  <si>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</si>
  <si>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</si>
  <si>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</si>
  <si>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</si>
  <si>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</si>
  <si>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</si>
  <si>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</si>
  <si>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</si>
  <si>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</si>
  <si>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</si>
  <si>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</si>
  <si>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</si>
  <si>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</si>
  <si>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</si>
  <si>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</si>
  <si>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</si>
  <si>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</si>
  <si>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</si>
  <si>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</si>
  <si>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</si>
  <si>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</si>
  <si>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</si>
  <si>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</si>
  <si>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</si>
  <si>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</si>
  <si>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</si>
  <si>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</si>
  <si>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</si>
  <si>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</si>
  <si>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</si>
  <si>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</si>
  <si>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</si>
  <si>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</si>
  <si>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</si>
  <si>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</si>
  <si>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</si>
  <si>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</si>
  <si>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</si>
  <si>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</si>
  <si>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</si>
  <si>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</si>
  <si>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</si>
  <si>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</si>
  <si>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</si>
  <si>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</si>
  <si>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</si>
  <si>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</si>
  <si>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</si>
  <si>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</si>
  <si>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</si>
  <si>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</si>
  <si>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</si>
  <si>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</si>
  <si>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</si>
  <si>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</si>
  <si>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</si>
  <si>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</si>
  <si>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</si>
  <si>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</si>
  <si>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</si>
  <si>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</si>
  <si>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</si>
  <si>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</si>
  <si>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</si>
  <si>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</si>
  <si>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</si>
  <si>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</si>
  <si>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</si>
  <si>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</si>
  <si>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</si>
  <si>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</si>
  <si>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</si>
  <si>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</si>
  <si>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</si>
  <si>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</si>
  <si>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</si>
  <si>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</si>
  <si>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</si>
  <si>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</si>
  <si>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</si>
  <si>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</si>
  <si>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</si>
  <si>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</si>
  <si>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</si>
  <si>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</si>
  <si>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</si>
  <si>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</si>
  <si>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</si>
  <si>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</si>
  <si>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</si>
  <si>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</si>
  <si>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</si>
  <si>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</si>
  <si>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</si>
  <si>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</si>
  <si>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</si>
  <si>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</si>
  <si>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</si>
  <si>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</si>
  <si>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</si>
  <si>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</si>
  <si>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</si>
  <si>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</si>
  <si>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</si>
  <si>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</si>
  <si>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</si>
  <si>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</si>
  <si>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</si>
  <si>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</si>
  <si>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</si>
  <si>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</si>
  <si>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</si>
  <si>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</si>
  <si>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</si>
  <si>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</si>
  <si>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</si>
  <si>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</si>
  <si>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</si>
  <si>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</si>
  <si>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</si>
  <si>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</si>
  <si>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</si>
  <si>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</si>
  <si>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</si>
  <si>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</si>
  <si>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</si>
  <si>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</si>
  <si>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</si>
  <si>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</si>
  <si>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</si>
  <si>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</si>
  <si>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</si>
  <si>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</si>
  <si>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</si>
  <si>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</si>
  <si>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</si>
  <si>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</si>
  <si>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</si>
  <si>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</si>
  <si>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</si>
  <si>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</si>
  <si>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</si>
  <si>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</si>
  <si>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</si>
  <si>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</si>
  <si>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</si>
  <si>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</si>
  <si>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</si>
  <si>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</si>
  <si>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</si>
  <si>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</si>
  <si>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</si>
  <si>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</si>
  <si>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</si>
  <si>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</si>
  <si>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</si>
  <si>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</si>
  <si>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</si>
  <si>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</si>
  <si>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</si>
  <si>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</si>
  <si>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</si>
  <si>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</si>
  <si>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</si>
  <si>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</si>
  <si>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</si>
  <si>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</si>
  <si>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</si>
  <si>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</si>
  <si>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</si>
  <si>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</si>
  <si>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</si>
  <si>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</si>
  <si>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</si>
  <si>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</si>
  <si>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</si>
  <si>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</si>
  <si>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</si>
  <si>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</si>
  <si>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</si>
  <si>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</si>
  <si>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</si>
  <si>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</si>
  <si>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</si>
  <si>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</si>
  <si>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</si>
  <si>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</si>
  <si>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</si>
  <si>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</si>
  <si>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</si>
  <si>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</si>
  <si>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</si>
  <si>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</si>
  <si>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</si>
  <si>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</si>
  <si>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</si>
  <si>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</si>
  <si>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</si>
  <si>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</si>
  <si>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</si>
  <si>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</si>
  <si>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</si>
  <si>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</si>
  <si>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</si>
  <si>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</si>
  <si>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</si>
  <si>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</si>
  <si>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</si>
  <si>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</si>
  <si>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</si>
  <si>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</si>
  <si>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</si>
  <si>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</si>
  <si>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</si>
  <si>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</si>
  <si>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</si>
  <si>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</si>
  <si>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</si>
  <si>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</si>
  <si>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</si>
  <si>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</si>
  <si>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</si>
  <si>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</si>
  <si>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</si>
  <si>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</si>
  <si>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</si>
  <si>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</si>
  <si>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</si>
  <si>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</si>
  <si>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</si>
  <si>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</si>
  <si>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</si>
  <si>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</si>
  <si>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</si>
  <si>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</si>
  <si>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</si>
  <si>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</si>
  <si>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</si>
  <si>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</si>
  <si>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</si>
  <si>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</si>
  <si>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</si>
  <si>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</si>
  <si>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</si>
  <si>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</si>
  <si>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</si>
  <si>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</si>
  <si>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</si>
  <si>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</si>
  <si>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</si>
  <si>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</si>
  <si>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</si>
  <si>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</si>
  <si>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</si>
  <si>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</si>
  <si>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</si>
  <si>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</si>
  <si>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</si>
  <si>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</si>
  <si>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</si>
  <si>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</si>
  <si>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</si>
  <si>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</si>
  <si>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</si>
  <si>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</si>
  <si>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</si>
  <si>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</si>
  <si>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</si>
  <si>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</si>
  <si>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</si>
  <si>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</si>
  <si>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</si>
  <si>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</si>
  <si>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</si>
  <si>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</si>
  <si>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</si>
  <si>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</si>
  <si>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</si>
  <si>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</si>
  <si>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</si>
  <si>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</si>
  <si>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</si>
  <si>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</si>
  <si>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</si>
  <si>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</si>
  <si>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</si>
  <si>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</si>
  <si>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</si>
  <si>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</si>
  <si>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</si>
  <si>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</si>
  <si>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</si>
  <si>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</si>
  <si>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</si>
  <si>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</si>
  <si>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</si>
  <si>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</si>
  <si>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</si>
  <si>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</si>
  <si>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</si>
  <si>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</si>
  <si>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</si>
  <si>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</si>
  <si>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</si>
  <si>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</si>
  <si>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</si>
  <si>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</si>
  <si>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</si>
  <si>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</si>
  <si>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</si>
  <si>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</si>
  <si>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</si>
  <si>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</si>
  <si>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</si>
  <si>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</si>
  <si>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</si>
  <si>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</si>
  <si>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</si>
  <si>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</si>
  <si>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</si>
  <si>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</si>
  <si>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</si>
  <si>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</si>
  <si>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</si>
  <si>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</si>
  <si>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</si>
  <si>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</si>
  <si>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</si>
  <si>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</si>
  <si>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</si>
  <si>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</si>
  <si>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</si>
  <si>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</si>
  <si>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</si>
  <si>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</si>
  <si>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</si>
  <si>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</si>
  <si>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</si>
  <si>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</si>
  <si>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</si>
  <si>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</si>
  <si>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</si>
  <si>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</si>
  <si>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</si>
  <si>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</si>
  <si>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</si>
  <si>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</si>
  <si>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</si>
  <si>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</si>
  <si>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</si>
  <si>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</si>
  <si>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</si>
  <si>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</si>
  <si>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</si>
  <si>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</si>
  <si>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</si>
  <si>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</si>
  <si>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</si>
  <si>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</si>
  <si>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</si>
  <si>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</si>
  <si>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</si>
  <si>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</si>
  <si>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</si>
  <si>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</si>
  <si>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</si>
  <si>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</si>
  <si>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</si>
  <si>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</si>
  <si>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</si>
  <si>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</si>
  <si>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</si>
  <si>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</si>
  <si>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</si>
  <si>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</si>
  <si>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</si>
  <si>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</si>
  <si>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</si>
  <si>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</si>
  <si>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</si>
  <si>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</si>
  <si>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</si>
  <si>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</si>
  <si>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</si>
  <si>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</si>
  <si>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</si>
  <si>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</si>
  <si>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</si>
  <si>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</si>
  <si>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</si>
  <si>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</si>
  <si>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</si>
  <si>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</si>
  <si>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</si>
  <si>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</si>
  <si>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</si>
  <si>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</si>
  <si>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</si>
  <si>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</si>
  <si>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</si>
  <si>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</si>
  <si>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</si>
  <si>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</si>
  <si>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</si>
  <si>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</si>
  <si>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</si>
  <si>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</si>
  <si>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</si>
  <si>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</si>
  <si>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</si>
  <si>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</si>
  <si>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</si>
  <si>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</si>
  <si>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</si>
  <si>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</si>
  <si>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</si>
  <si>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</si>
  <si>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</si>
  <si>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</si>
  <si>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</si>
  <si>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</si>
  <si>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</si>
  <si>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</si>
  <si>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</si>
  <si>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</si>
  <si>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</si>
  <si>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</si>
  <si>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</si>
  <si>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</si>
  <si>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</si>
  <si>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</si>
  <si>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</si>
  <si>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</si>
  <si>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</si>
  <si>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</si>
  <si>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</si>
  <si>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</si>
  <si>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</si>
  <si>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</si>
  <si>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</si>
  <si>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</si>
  <si>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</si>
  <si>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</si>
  <si>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</si>
  <si>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</si>
  <si>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</si>
  <si>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</si>
  <si>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</si>
  <si>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</si>
  <si>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</si>
  <si>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</si>
  <si>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</si>
  <si>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</si>
  <si>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</si>
  <si>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</si>
  <si>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</si>
  <si>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</si>
  <si>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</si>
  <si>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</si>
  <si>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</si>
  <si>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</si>
  <si>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</si>
  <si>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</si>
  <si>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</si>
  <si>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</si>
  <si>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</si>
  <si>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</si>
  <si>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</si>
  <si>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</si>
  <si>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</si>
  <si>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</si>
  <si>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</si>
  <si>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</si>
  <si>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</si>
  <si>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</si>
  <si>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</si>
  <si>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</si>
  <si>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</si>
  <si>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</si>
  <si>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</si>
  <si>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</si>
  <si>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</si>
  <si>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</si>
  <si>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</si>
  <si>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</si>
  <si>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</si>
  <si>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</si>
  <si>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</si>
  <si>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</si>
  <si>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</si>
  <si>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</si>
  <si>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</si>
  <si>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</si>
  <si>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</si>
  <si>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</si>
  <si>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</si>
  <si>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</si>
  <si>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</si>
  <si>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</si>
  <si>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</si>
  <si>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</si>
  <si>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</si>
  <si>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</si>
  <si>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</si>
  <si>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</si>
  <si>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</si>
  <si>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</si>
  <si>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</si>
  <si>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</si>
  <si>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</si>
  <si>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</si>
  <si>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</si>
  <si>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</si>
  <si>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</si>
  <si>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</si>
  <si>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</si>
  <si>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</si>
  <si>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</si>
  <si>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</si>
  <si>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</si>
  <si>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</si>
  <si>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</si>
  <si>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</si>
  <si>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</si>
  <si>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</si>
  <si>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</si>
  <si>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</si>
  <si>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</si>
  <si>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</si>
  <si>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</si>
  <si>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</si>
  <si>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</si>
  <si>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</si>
  <si>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</si>
  <si>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</si>
  <si>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</si>
  <si>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</si>
  <si>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</si>
  <si>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</si>
  <si>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</si>
  <si>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</si>
  <si>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</si>
  <si>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</si>
  <si>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</si>
  <si>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</si>
  <si>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</si>
  <si>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</si>
  <si>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</si>
  <si>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</si>
  <si>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</si>
  <si>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</si>
  <si>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</si>
  <si>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</si>
  <si>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</si>
  <si>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</si>
  <si>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</si>
  <si>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</si>
  <si>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</si>
  <si>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</si>
  <si>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</si>
  <si>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</si>
  <si>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</si>
  <si>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</si>
  <si>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</si>
  <si>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</si>
  <si>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</si>
  <si>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</si>
  <si>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</si>
  <si>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</si>
  <si>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</si>
  <si>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</si>
  <si>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</si>
  <si>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</si>
  <si>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</si>
  <si>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</si>
  <si>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</si>
  <si>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</si>
  <si>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</si>
  <si>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</si>
  <si>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</si>
  <si>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</si>
  <si>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</si>
  <si>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</si>
  <si>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</si>
  <si>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</si>
  <si>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</si>
  <si>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</si>
  <si>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</si>
  <si>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</si>
  <si>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</si>
  <si>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</si>
  <si>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</si>
  <si>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</si>
  <si>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</si>
  <si>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</si>
  <si>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</si>
  <si>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</si>
  <si>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</si>
  <si>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</si>
  <si>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</si>
  <si>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</si>
  <si>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</si>
  <si>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</si>
  <si>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</si>
  <si>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</si>
  <si>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</si>
  <si>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</si>
  <si>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</si>
  <si>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</si>
  <si>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</si>
  <si>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</si>
  <si>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</si>
  <si>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</si>
  <si>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</si>
  <si>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</si>
  <si>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</si>
  <si>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</si>
  <si>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</si>
  <si>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</si>
  <si>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</si>
  <si>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</si>
  <si>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</si>
  <si>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</si>
  <si>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</si>
  <si>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</si>
  <si>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</si>
  <si>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</si>
  <si>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</si>
  <si>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</si>
  <si>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</si>
  <si>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</si>
  <si>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</si>
  <si>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</si>
  <si>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</si>
  <si>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</si>
  <si>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</si>
  <si>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</si>
  <si>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</si>
  <si>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</si>
  <si>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</si>
  <si>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</si>
  <si>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</si>
  <si>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</si>
  <si>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</si>
  <si>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</si>
  <si>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</si>
  <si>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</si>
  <si>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</si>
  <si>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</si>
  <si>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</si>
  <si>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</si>
  <si>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</si>
  <si>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</si>
  <si>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</si>
  <si>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</si>
  <si>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</si>
  <si>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</si>
  <si>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</si>
  <si>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</si>
  <si>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</si>
  <si>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</si>
  <si>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</si>
  <si>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</si>
  <si>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</si>
  <si>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</si>
  <si>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</si>
  <si>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</si>
  <si>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</si>
  <si>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</si>
  <si>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</si>
  <si>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</si>
  <si>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</si>
  <si>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</si>
  <si>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</si>
  <si>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</si>
  <si>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</si>
  <si>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</si>
  <si>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</si>
  <si>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</si>
  <si>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</si>
  <si>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</si>
  <si>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</si>
  <si>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</si>
  <si>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</si>
  <si>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</si>
  <si>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</si>
  <si>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</si>
  <si>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</si>
  <si>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</si>
  <si>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</si>
  <si>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</si>
  <si>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</si>
  <si>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</si>
  <si>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</si>
  <si>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</si>
  <si>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</si>
  <si>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</si>
  <si>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</si>
  <si>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</si>
  <si>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</si>
  <si>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</si>
  <si>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</si>
  <si>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</si>
  <si>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</si>
  <si>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</si>
  <si>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</si>
  <si>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</si>
  <si>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</si>
  <si>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</si>
  <si>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</si>
  <si>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</si>
  <si>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</si>
  <si>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</si>
  <si>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</si>
  <si>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</si>
  <si>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</si>
  <si>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</si>
  <si>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</si>
  <si>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</si>
  <si>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</si>
  <si>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</si>
  <si>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</si>
  <si>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</si>
  <si>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</si>
  <si>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</si>
  <si>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</si>
  <si>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</si>
  <si>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</si>
  <si>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</si>
  <si>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</si>
  <si>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</si>
  <si>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</si>
  <si>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</si>
  <si>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</si>
  <si>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</si>
  <si>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</si>
  <si>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</si>
  <si>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</si>
  <si>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</si>
  <si>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</si>
  <si>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</si>
  <si>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</si>
  <si>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</si>
  <si>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</si>
  <si>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</si>
  <si>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</si>
  <si>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</si>
  <si>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</si>
  <si>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</si>
  <si>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</si>
  <si>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</si>
  <si>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</si>
  <si>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</si>
  <si>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</si>
  <si>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</si>
  <si>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</si>
  <si>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</si>
  <si>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</si>
  <si>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</si>
  <si>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</si>
  <si>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</si>
  <si>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</si>
  <si>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</si>
  <si>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</si>
  <si>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</si>
  <si>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</si>
  <si>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</si>
  <si>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</si>
  <si>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</si>
  <si>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</si>
  <si>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</si>
  <si>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</si>
  <si>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</si>
  <si>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</si>
  <si>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</si>
  <si>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</si>
  <si>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</si>
  <si>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</si>
  <si>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</si>
  <si>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</si>
  <si>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</si>
  <si>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</si>
  <si>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</si>
  <si>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</si>
  <si>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</si>
  <si>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</si>
  <si>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</si>
  <si>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</si>
  <si>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</si>
  <si>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</si>
  <si>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</si>
  <si>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</si>
  <si>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</si>
  <si>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</si>
  <si>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</si>
  <si>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</si>
  <si>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</si>
  <si>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</si>
  <si>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</si>
  <si>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</si>
  <si>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</si>
  <si>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</si>
  <si>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</si>
  <si>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</si>
  <si>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</si>
  <si>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</si>
  <si>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</si>
  <si>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</si>
  <si>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</si>
  <si>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</si>
  <si>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</si>
  <si>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</si>
  <si>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</si>
  <si>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</si>
  <si>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</si>
  <si>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</si>
  <si>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</si>
  <si>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</si>
  <si>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</si>
  <si>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</si>
  <si>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</si>
  <si>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</si>
  <si>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</si>
  <si>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</si>
  <si>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</si>
  <si>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</si>
  <si>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</si>
  <si>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</si>
  <si>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</si>
  <si>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</si>
  <si>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</si>
  <si>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</si>
  <si>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</si>
  <si>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</si>
  <si>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</si>
  <si>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</si>
  <si>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</si>
  <si>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</si>
  <si>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</si>
  <si>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</si>
  <si>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</si>
  <si>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</si>
  <si>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</si>
  <si>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</si>
  <si>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</si>
  <si>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</si>
  <si>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</si>
  <si>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</si>
  <si>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</si>
  <si>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</si>
  <si>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</si>
  <si>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</si>
  <si>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</si>
  <si>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</si>
  <si>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</si>
  <si>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</si>
  <si>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</si>
  <si>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</si>
  <si>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</si>
  <si>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</si>
  <si>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</si>
  <si>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</si>
  <si>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</si>
  <si>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</si>
  <si>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</si>
  <si>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</si>
  <si>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</si>
  <si>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</si>
  <si>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</si>
  <si>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</si>
  <si>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</si>
  <si>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</si>
  <si>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</si>
  <si>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</si>
  <si>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</si>
  <si>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</si>
  <si>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</si>
  <si>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</si>
  <si>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</si>
  <si>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</si>
  <si>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</si>
  <si>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</si>
  <si>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</si>
  <si>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</si>
  <si>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</si>
  <si>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</si>
  <si>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</si>
  <si>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</si>
  <si>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</si>
  <si>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</si>
  <si>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</si>
  <si>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</si>
  <si>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</si>
  <si>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</si>
  <si>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</si>
  <si>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</si>
  <si>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</si>
  <si>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</si>
  <si>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</si>
  <si>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</si>
  <si>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</si>
  <si>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</si>
  <si>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</si>
  <si>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</si>
  <si>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</si>
  <si>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</si>
  <si>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</si>
  <si>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</si>
  <si>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</si>
  <si>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</si>
  <si>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</si>
  <si>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</si>
  <si>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</si>
  <si>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</si>
  <si>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</si>
  <si>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</si>
  <si>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</si>
  <si>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</si>
  <si>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</si>
  <si>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</si>
  <si>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</si>
  <si>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</si>
  <si>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</si>
  <si>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</si>
  <si>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</si>
  <si>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</si>
  <si>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</si>
  <si>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</si>
  <si>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</si>
  <si>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</si>
  <si>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</si>
  <si>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</si>
  <si>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</si>
  <si>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</si>
  <si>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</si>
  <si>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</si>
  <si>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</si>
  <si>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</si>
  <si>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</si>
  <si>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</si>
  <si>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</si>
  <si>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</si>
  <si>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</si>
  <si>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</si>
  <si>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</si>
  <si>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</si>
  <si>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</si>
  <si>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</si>
  <si>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</si>
  <si>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</si>
  <si>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</si>
  <si>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</si>
  <si>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</si>
  <si>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</si>
  <si>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</si>
  <si>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</si>
  <si>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</si>
  <si>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</si>
  <si>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</si>
  <si>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</si>
  <si>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</si>
  <si>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</si>
  <si>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</si>
  <si>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</si>
  <si>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</si>
  <si>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</si>
  <si>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</si>
  <si>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</si>
  <si>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</si>
  <si>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</si>
  <si>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</si>
  <si>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</si>
  <si>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</si>
  <si>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</si>
  <si>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</si>
  <si>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</si>
  <si>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</si>
  <si>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</si>
  <si>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</si>
  <si>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</si>
  <si>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</si>
  <si>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</si>
  <si>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</si>
  <si>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</si>
  <si>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</si>
  <si>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</si>
  <si>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</si>
  <si>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</si>
  <si>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</si>
  <si>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</si>
  <si>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</si>
  <si>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</si>
  <si>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</si>
  <si>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</si>
  <si>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</si>
  <si>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</si>
  <si>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</si>
  <si>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</si>
  <si>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</si>
  <si>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</si>
  <si>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</si>
  <si>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</si>
  <si>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</si>
  <si>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</si>
  <si>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</si>
  <si>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</si>
  <si>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</si>
  <si>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</si>
  <si>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</si>
  <si>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</si>
  <si>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</si>
  <si>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</si>
  <si>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</si>
  <si>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</si>
  <si>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</si>
  <si>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</si>
  <si>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</si>
  <si>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</si>
  <si>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</si>
  <si>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</si>
  <si>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</si>
  <si>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</si>
  <si>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</si>
  <si>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</si>
  <si>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</si>
  <si>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</si>
  <si>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</si>
  <si>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</si>
  <si>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</si>
  <si>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</si>
  <si>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</si>
  <si>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</si>
  <si>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</si>
  <si>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</si>
  <si>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</si>
  <si>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</si>
  <si>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</si>
  <si>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</si>
  <si>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</si>
  <si>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</si>
  <si>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</si>
  <si>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</si>
  <si>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</si>
  <si>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</si>
  <si>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</si>
  <si>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</si>
  <si>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</si>
  <si>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</si>
  <si>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</si>
  <si>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</si>
  <si>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</si>
  <si>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</si>
  <si>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</si>
  <si>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</si>
  <si>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</si>
  <si>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</si>
  <si>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</si>
  <si>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</si>
  <si>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</si>
  <si>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</si>
  <si>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</si>
  <si>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</si>
  <si>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</si>
  <si>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</si>
  <si>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</si>
  <si>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</si>
  <si>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</si>
  <si>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</si>
  <si>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</si>
  <si>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</si>
  <si>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</si>
  <si>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</si>
  <si>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</si>
  <si>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</si>
  <si>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</si>
  <si>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</si>
  <si>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</si>
  <si>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</si>
  <si>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</si>
  <si>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</si>
  <si>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</si>
  <si>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</si>
  <si>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</si>
  <si>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</si>
  <si>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</si>
  <si>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</si>
  <si>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</si>
  <si>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</si>
  <si>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</si>
  <si>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</si>
  <si>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</si>
  <si>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</si>
  <si>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</si>
  <si>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</si>
  <si>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</si>
  <si>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</si>
  <si>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</si>
  <si>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</si>
  <si>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</si>
  <si>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</si>
  <si>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</si>
  <si>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</si>
  <si>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</si>
  <si>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</si>
  <si>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</si>
  <si>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</si>
  <si>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</si>
  <si>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</si>
  <si>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</si>
  <si>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</si>
  <si>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</si>
  <si>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</si>
  <si>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</si>
  <si>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</si>
  <si>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</si>
  <si>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</si>
  <si>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</si>
  <si>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</si>
  <si>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</si>
  <si>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</si>
  <si>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</si>
  <si>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</si>
  <si>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</si>
  <si>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</si>
  <si>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</si>
  <si>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</si>
  <si>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</si>
  <si>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</si>
  <si>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</si>
  <si>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</si>
  <si>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</si>
  <si>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</si>
  <si>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</si>
  <si>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</si>
  <si>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</si>
  <si>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</si>
  <si>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</si>
  <si>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</si>
  <si>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</si>
  <si>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</si>
  <si>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</si>
  <si>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</si>
  <si>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</si>
  <si>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</si>
  <si>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</si>
  <si>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</si>
  <si>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</si>
  <si>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</si>
  <si>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</si>
  <si>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</si>
  <si>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</si>
  <si>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</si>
  <si>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</si>
  <si>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</si>
  <si>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</si>
  <si>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</si>
  <si>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</si>
  <si>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</si>
  <si>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</si>
  <si>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39000</t>
  </si>
  <si>
    <t>40000 to 44999</t>
  </si>
  <si>
    <t>45000 to 49999</t>
  </si>
  <si>
    <t>Greater than 50000</t>
  </si>
  <si>
    <t>Goal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</si>
</sst>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B8-4DC2-9B12-AFD795E8F1E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B8-4DC2-9B12-AFD795E8F1E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B8-4DC2-9B12-AFD795E8F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501920"/>
        <c:axId val="1157503584"/>
      </c:lineChart>
      <c:catAx>
        <c:axId val="115750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503584"/>
        <c:crosses val="autoZero"/>
        <c:auto val="1"/>
        <c:lblAlgn val="ctr"/>
        <c:lblOffset val="100"/>
        <c:noMultiLvlLbl val="0"/>
      </c:catAx>
      <c:valAx>
        <c:axId val="115750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50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96-45AD-80A4-24D8B148434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96-45AD-80A4-24D8B148434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96-45AD-80A4-24D8B1484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498176"/>
        <c:axId val="1157512736"/>
      </c:lineChart>
      <c:catAx>
        <c:axId val="115749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512736"/>
        <c:crosses val="autoZero"/>
        <c:auto val="1"/>
        <c:lblAlgn val="ctr"/>
        <c:lblOffset val="100"/>
        <c:noMultiLvlLbl val="0"/>
      </c:catAx>
      <c:valAx>
        <c:axId val="115751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49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1</xdr:row>
      <xdr:rowOff>91441</xdr:rowOff>
    </xdr:from>
    <xdr:to>
      <xdr:col>17</xdr:col>
      <xdr:colOff>255269</xdr:colOff>
      <xdr:row>18</xdr:row>
      <xdr:rowOff>122873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3E22B-6C11-48FA-B617-97F01F744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512444</xdr:colOff>
      <xdr:row>0</xdr:row>
      <xdr:rowOff>79057</xdr:rowOff>
    </xdr:from>
    <xdr:to>
      <xdr:col>20</xdr:col>
      <xdr:colOff>552450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AEAFFD-EDC5-4701-A3AE-EA3B14ACD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Piispanen" refreshedDate="44230.863714814812" createdVersion="6" refreshedVersion="6" minRefreshableVersion="3" recordCount="4114" xr:uid="{FCC3DECA-6598-4EFD-855E-49EE547C0FF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7BA9C-FDFB-4996-9765-DC4BE27FD25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6DE8F-0CB1-42FC-BAF9-DAD4326FAC3B}">
  <sheetPr codeName="Sheet11"/>
  <dimension ref="A1:E18"/>
  <sheetViews>
    <sheetView tabSelected="1" workbookViewId="0">
      <selection activeCell="F26" sqref="F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D4AEE-6ED9-4426-B7BF-0B0079785B81}">
  <sheetPr codeName="Sheet12"/>
  <dimension ref="A1:H13"/>
  <sheetViews>
    <sheetView workbookViewId="0">
      <selection activeCell="E24" sqref="E24"/>
    </sheetView>
  </sheetViews>
  <sheetFormatPr defaultRowHeight="14.4" x14ac:dyDescent="0.3"/>
  <cols>
    <col min="1" max="1" width="22" customWidth="1"/>
    <col min="2" max="2" width="17.6640625" bestFit="1" customWidth="1"/>
    <col min="3" max="3" width="13.88671875" bestFit="1" customWidth="1"/>
    <col min="4" max="4" width="17.21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88671875" bestFit="1" customWidth="1"/>
  </cols>
  <sheetData>
    <row r="1" spans="1:8" x14ac:dyDescent="0.3">
      <c r="A1" t="s">
        <v>8399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COUNTIFS(Kickstarter!$F:$F,"successful",Kickstarter!$D:$D,"&lt;1000", Kickstarter!$R:$R, "plays" )</f>
        <v>141</v>
      </c>
      <c r="C2">
        <f>COUNTIFS(Kickstarter!$F:$F,"failed",Kickstarter!$D:$D,"&lt;1000",Kickstarter!$R:$R, "plays")</f>
        <v>45</v>
      </c>
      <c r="D2">
        <f>COUNTIFS(Kickstarter!$F:$F,"canceled",Kickstarter!$D:$D,"&lt;1000",Kickstarter!$R:$R,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8388</v>
      </c>
      <c r="B3">
        <f>COUNTIFS(Kickstarter!$F:$F,"successful",Kickstarter!$D:$D,"&gt;=1000",Kickstarter!$R:$R, "plays")-COUNTIFS(Kickstarter!$F:$F,"successful",Kickstarter!$D:$D,"&gt;4999",Kickstarter!$R:$R, "plays")</f>
        <v>388</v>
      </c>
      <c r="C3">
        <f>COUNTIFS(Kickstarter!$F:$F,"failed",Kickstarter!$D:$D,"&gt;=1000",Kickstarter!$R:$R, "plays")-COUNTIFS(Kickstarter!$F:$F,"failed",Kickstarter!$D:$D,"&gt;4999",Kickstarter!$R:$R, "plays")</f>
        <v>146</v>
      </c>
      <c r="D3">
        <f>COUNTIFS(Kickstarter!$F:$F,"canceled",Kickstarter!$D:$D,"&gt;=1000",Kickstarter!$R:$R, "plays")-COUNTIFS(Kickstarter!$F:$F,"canceled",Kickstarter!$D:$D,"&gt;4999",Kickstarter!$R:$R,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8389</v>
      </c>
      <c r="B4">
        <f>COUNTIFS(Kickstarter!$F:$F,"successful",Kickstarter!$D:$D,"&gt;=5000",Kickstarter!$R:$R, "plays")-COUNTIFS(Kickstarter!$F:$F,"successful",Kickstarter!$D:$D,"&gt;9999",Kickstarter!$R:$R, "plays")</f>
        <v>93</v>
      </c>
      <c r="C4">
        <f>COUNTIFS(Kickstarter!$F:$F,"failed",Kickstarter!$D:$D,"&gt;=5000",Kickstarter!$R:$R, "plays")-COUNTIFS(Kickstarter!$F:$F,"failed",Kickstarter!$D:$D,"&gt;9999",Kickstarter!$R:$R, "plays")</f>
        <v>76</v>
      </c>
      <c r="D4">
        <f>COUNTIFS(Kickstarter!$F:$F,"canceled",Kickstarter!$D:$D,"&gt;=5000",Kickstarter!$R:$R, "plays")-COUNTIFS(Kickstarter!$F:$F,"canceled",Kickstarter!$D:$D,"&gt;9999",Kickstarter!$R:$R,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8390</v>
      </c>
      <c r="B5">
        <f>COUNTIFS(Kickstarter!$F:$F,"successful",Kickstarter!$D:$D,"&gt;=10000",Kickstarter!$R:$R, "plays")-COUNTIFS(Kickstarter!$F:$F,"successful",Kickstarter!$D:$D,"&gt;14999",Kickstarter!$R:$R, "plays")</f>
        <v>39</v>
      </c>
      <c r="C5">
        <f>COUNTIFS(Kickstarter!$F:$F,"failed",Kickstarter!$D:$D,"&gt;=10000",Kickstarter!$R:$R, "plays")-COUNTIFS(Kickstarter!$F:$F,"failed",Kickstarter!$D:$D,"&gt;14999",Kickstarter!$R:$R, "plays")</f>
        <v>33</v>
      </c>
      <c r="D5">
        <f>COUNTIFS(Kickstarter!$F:$F,"canceled",Kickstarter!$D:$D,"&gt;=10000",Kickstarter!$R:$R, "plays")-COUNTIFS(Kickstarter!$F:$F,"canceled",Kickstarter!$D:$D,"&gt;14999",Kickstarter!$R:$R,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8391</v>
      </c>
      <c r="B6">
        <f>COUNTIFS(Kickstarter!$F:$F,"successful",Kickstarter!$D:$D,"&gt;=15000",Kickstarter!$R:$R, "plays")-COUNTIFS(Kickstarter!$F:$F,"successful",Kickstarter!$D:$D,"&gt;19999",Kickstarter!$R:$R, "plays")</f>
        <v>12</v>
      </c>
      <c r="C6">
        <f>COUNTIFS(Kickstarter!$F:$F,"failed",Kickstarter!$D:$D,"&gt;=15000",Kickstarter!$R:$R, "plays")-COUNTIFS(Kickstarter!$F:$F,"failed",Kickstarter!$D:$D,"&gt;19999",Kickstarter!$R:$R, "plays")</f>
        <v>12</v>
      </c>
      <c r="D6">
        <f>COUNTIFS(Kickstarter!$F:$F,"canceled",Kickstarter!$D:$D,"&gt;=15000",Kickstarter!$R:$R, "plays")-COUNTIFS(Kickstarter!$F:$F,"canceled",Kickstarter!$D:$D,"&gt;19999",Kickstarter!$R:$R,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8392</v>
      </c>
      <c r="B7">
        <f>COUNTIFS(Kickstarter!$F:$F,"successful",Kickstarter!$D:$D,"&gt;=20000",Kickstarter!$R:$R, "plays")-COUNTIFS(Kickstarter!$F:$F,"successful",Kickstarter!$D:$D,"&gt;24999",Kickstarter!$R:$R, "plays")</f>
        <v>9</v>
      </c>
      <c r="C7">
        <f>COUNTIFS(Kickstarter!$F:$F,"failed",Kickstarter!$D:$D,"&gt;=20000",Kickstarter!$R:$R, "plays")-COUNTIFS(Kickstarter!$F:$F,"failed",Kickstarter!$D:$D,"&gt;24999",Kickstarter!$R:$R, "plays")</f>
        <v>11</v>
      </c>
      <c r="D7">
        <f>COUNTIFS(Kickstarter!$F:$F,"canceled",Kickstarter!$D:$D,"&gt;=20000",Kickstarter!$R:$R, "plays")-COUNTIFS(Kickstarter!$F:$F,"canceled",Kickstarter!$D:$D,"&gt;24999",Kickstarter!$R:$R,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8393</v>
      </c>
      <c r="B8">
        <f>COUNTIFS(Kickstarter!$F:$F,"successful",Kickstarter!$D:$D,"&gt;=25000",Kickstarter!$R:$R, "plays")-COUNTIFS(Kickstarter!$F:$F,"successful",Kickstarter!$D:$D,"&gt;29999",Kickstarter!$R:$R, "plays")</f>
        <v>1</v>
      </c>
      <c r="C8">
        <f>COUNTIFS(Kickstarter!$F:$F,"failed",Kickstarter!$D:$D,"&gt;=25000",Kickstarter!$R:$R, "plays")-COUNTIFS(Kickstarter!$F:$F,"failed",Kickstarter!$D:$D,"&gt;29999",Kickstarter!$R:$R, "plays")</f>
        <v>4</v>
      </c>
      <c r="D8">
        <f>COUNTIFS(Kickstarter!$F:$F,"canceled",Kickstarter!$D:$D,"&gt;=25000",Kickstarter!$R:$R, "plays")-COUNTIFS(Kickstarter!$F:$F,"canceled",Kickstarter!$D:$D,"&gt;29999",Kickstarter!$R:$R,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8394</v>
      </c>
      <c r="B9">
        <f>COUNTIFS(Kickstarter!$F:$F,"successful",Kickstarter!$D:$D,"&gt;=30000",Kickstarter!$R:$R, "plays")-COUNTIFS(Kickstarter!$F:$F,"successful",Kickstarter!$D:$D,"&gt;34999",Kickstarter!$R:$R, "plays")</f>
        <v>3</v>
      </c>
      <c r="C9">
        <f>COUNTIFS(Kickstarter!$F:$F,"failed",Kickstarter!$D:$D,"&gt;=30000",Kickstarter!$R:$R, "plays")-COUNTIFS(Kickstarter!$F:$F,"failed",Kickstarter!$D:$D,"&gt;34999",Kickstarter!$R:$R, "plays")</f>
        <v>8</v>
      </c>
      <c r="D9">
        <f>COUNTIFS(Kickstarter!$F:$F,"canceled",Kickstarter!$D:$D,"&gt;=30000",Kickstarter!$R:$R, "plays")-COUNTIFS(Kickstarter!$F:$F,"canceled",Kickstarter!$D:$D,"&gt;34999",Kickstarter!$R:$R,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8395</v>
      </c>
      <c r="B10">
        <f>COUNTIFS(Kickstarter!$F:$F,"successful",Kickstarter!$D:$D,"&gt;=35000",Kickstarter!$R:$R, "plays")-COUNTIFS(Kickstarter!$F:$F,"successful",Kickstarter!$D:$D,"&gt;39000",Kickstarter!$R:$R, "plays")</f>
        <v>4</v>
      </c>
      <c r="C10">
        <f>COUNTIFS(Kickstarter!$F:$F,"failed",Kickstarter!$D:$D,"&gt;=35000",Kickstarter!$R:$R, "plays")-COUNTIFS(Kickstarter!$F:$F,"failed",Kickstarter!$D:$D,"&gt;39000",Kickstarter!$R:$R, "plays")</f>
        <v>2</v>
      </c>
      <c r="D10">
        <f>COUNTIFS(Kickstarter!$F:$F,"canceled",Kickstarter!$D:$D,"&gt;=35000",Kickstarter!$R:$R, "plays")-COUNTIFS(Kickstarter!$F:$F,"canceled",Kickstarter!$D:$D,"&gt;39000",Kickstarter!$R:$R,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8396</v>
      </c>
      <c r="B11">
        <f>COUNTIFS(Kickstarter!$F:$F,"successful",Kickstarter!$D:$D,"&gt;=40000",Kickstarter!$R:$R, "plays")-COUNTIFS(Kickstarter!$F:$F,"successful",Kickstarter!$D:$D,"&gt;44999",Kickstarter!$R:$R, "plays")</f>
        <v>2</v>
      </c>
      <c r="C11">
        <f>COUNTIFS(Kickstarter!$F:$F,"failed",Kickstarter!$D:$D,"&gt;=40000",Kickstarter!$R:$R, "plays")-COUNTIFS(Kickstarter!$F:$F,"failed",Kickstarter!$D:$D,"&gt;44999",Kickstarter!$R:$R, "plays")</f>
        <v>1</v>
      </c>
      <c r="D11">
        <f>COUNTIFS(Kickstarter!$F:$F,"canceled",Kickstarter!$D:$D,"&gt;=40000",Kickstarter!$R:$R, "plays")-COUNTIFS(Kickstarter!$F:$F,"canceled",Kickstarter!$D:$D,"&gt;44999",Kickstarter!$R:$R,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8397</v>
      </c>
      <c r="B12">
        <f>COUNTIFS(Kickstarter!$F:$F,"successful",Kickstarter!$D:$D,"&gt;=45000",Kickstarter!$R:$R, "plays")-COUNTIFS(Kickstarter!$F:$F,"successful",Kickstarter!$D:$D,"&gt;49999",Kickstarter!$R:$R, "plays")</f>
        <v>0</v>
      </c>
      <c r="C12">
        <f>COUNTIFS(Kickstarter!$F:$F,"failed",Kickstarter!$D:$D,"&gt;=45000",Kickstarter!$R:$R, "plays")-COUNTIFS(Kickstarter!$F:$F,"failed",Kickstarter!$D:$D,"&gt;49999",Kickstarter!$R:$R, "plays")</f>
        <v>1</v>
      </c>
      <c r="D12">
        <f>COUNTIFS(Kickstarter!$F:$F,"canceled",Kickstarter!$D:$D,"&gt;=45000",Kickstarter!$R:$R, "plays")-COUNTIFS(Kickstarter!$F:$F,"canceled",Kickstarter!$D:$D,"&gt;49999",Kickstarter!$R:$R,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8398</v>
      </c>
      <c r="B13">
        <f>COUNTIFS(Kickstarter!$F:$F,"successful",Kickstarter!$D:$D,"&gt;=50000",Kickstarter!$R:$R, "plays")</f>
        <v>2</v>
      </c>
      <c r="C13">
        <f>COUNTIFS(Kickstarter!$F:$F,"failed",Kickstarter!$D:$D,"&gt;=50000",Kickstarter!$R:$R, "plays")</f>
        <v>14</v>
      </c>
      <c r="D13">
        <f>COUNTIFS(Kickstarter!$F:$F,"canceled",Kickstarter!$D:$D,"&gt;=50000",Kickstarter!$R:$R,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selection activeCell="E7" sqref="E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77734375" customWidth="1"/>
    <col min="16" max="16" width="16.77734375" bestFit="1" customWidth="1"/>
    <col min="17" max="17" width="15" bestFit="1" customWidth="1"/>
    <col min="18" max="18" width="15.6640625" bestFit="1" customWidth="1"/>
    <col min="19" max="19" width="22.88671875" style="15" bestFit="1" customWidth="1"/>
    <col min="20" max="20" width="21.664062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  <c r="U1" s="17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4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43F157E-3C3A-4D84-A086-BD7A3A4FFFC7}"/>
  <conditionalFormatting sqref="F1:F1048576">
    <cfRule type="cellIs" dxfId="4" priority="5" operator="equal">
      <formula>"canceled"</formula>
    </cfRule>
    <cfRule type="cellIs" dxfId="3" priority="6" operator="equal">
      <formula>"cancelled"</formula>
    </cfRule>
    <cfRule type="cellIs" dxfId="2" priority="7" operator="equal">
      <formula>"successful"</formula>
    </cfRule>
    <cfRule type="cellIs" dxfId="1" priority="8" operator="equal">
      <formula>"failed"</formula>
    </cfRule>
    <cfRule type="cellIs" dxfId="0" priority="9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9999"/>
        <color theme="4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Piispanen</cp:lastModifiedBy>
  <dcterms:created xsi:type="dcterms:W3CDTF">2017-04-20T15:17:24Z</dcterms:created>
  <dcterms:modified xsi:type="dcterms:W3CDTF">2021-02-07T17:26:33Z</dcterms:modified>
</cp:coreProperties>
</file>