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l\Documents\ECE 388\"/>
    </mc:Choice>
  </mc:AlternateContent>
  <xr:revisionPtr revIDLastSave="0" documentId="13_ncr:1_{622B245B-3B62-44F9-BF4D-BAEB7A9166CB}" xr6:coauthVersionLast="41" xr6:coauthVersionMax="41" xr10:uidLastSave="{00000000-0000-0000-0000-000000000000}"/>
  <bookViews>
    <workbookView xWindow="-108" yWindow="-108" windowWidth="23256" windowHeight="12576" xr2:uid="{91F04D41-92BE-43B5-B9A6-27DC169FA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K13" i="1" l="1"/>
  <c r="J27" i="1"/>
  <c r="K27" i="1"/>
  <c r="J17" i="1" l="1"/>
  <c r="K12" i="1"/>
  <c r="K14" i="1"/>
  <c r="K15" i="1"/>
  <c r="K16" i="1"/>
  <c r="K17" i="1"/>
  <c r="K18" i="1"/>
  <c r="K19" i="1"/>
  <c r="K22" i="1"/>
  <c r="K26" i="1"/>
  <c r="J16" i="1"/>
  <c r="J15" i="1"/>
  <c r="J14" i="1"/>
  <c r="J26" i="1"/>
  <c r="J25" i="1"/>
  <c r="J24" i="1"/>
  <c r="J23" i="1"/>
  <c r="J22" i="1"/>
  <c r="J21" i="1"/>
  <c r="J20" i="1"/>
  <c r="J19" i="1"/>
  <c r="J18" i="1"/>
  <c r="J12" i="1"/>
  <c r="K25" i="1" l="1"/>
  <c r="K24" i="1"/>
  <c r="K23" i="1"/>
  <c r="J29" i="1" l="1"/>
</calcChain>
</file>

<file path=xl/sharedStrings.xml><?xml version="1.0" encoding="utf-8"?>
<sst xmlns="http://schemas.openxmlformats.org/spreadsheetml/2006/main" count="97" uniqueCount="75">
  <si>
    <t>Catch the Light Project B.O.M</t>
  </si>
  <si>
    <t>Item</t>
  </si>
  <si>
    <t>Online Stock</t>
  </si>
  <si>
    <t>Manufacturer P/N</t>
  </si>
  <si>
    <t>Manufacturer</t>
  </si>
  <si>
    <t>Packaging</t>
  </si>
  <si>
    <t>Internet Link</t>
  </si>
  <si>
    <t>2032 Battery</t>
  </si>
  <si>
    <t>CR2032VP</t>
  </si>
  <si>
    <t>Energizer</t>
  </si>
  <si>
    <t>single</t>
  </si>
  <si>
    <t>https://www.digikey.com/product-detail/en/energizer-battery-company/CR2032VP/N189-ND/704858</t>
  </si>
  <si>
    <t>HC49 Crystal</t>
  </si>
  <si>
    <t xml:space="preserve">FC4SDCBMF3.6864-T1 </t>
  </si>
  <si>
    <t>Fox Electronics</t>
  </si>
  <si>
    <t>https://www.digikey.com/product-detail/en/fox-electronics/FC4SDCBMF3.6864-T1/631-1004-1-ND/1024709</t>
  </si>
  <si>
    <t>1.5k Resistor (0805)</t>
  </si>
  <si>
    <t>RNCP0805FTD1K50</t>
  </si>
  <si>
    <t>Stackpole Electronics Inc</t>
  </si>
  <si>
    <t>https://www.digikey.com/product-detail/en/stackpole-electronics-inc/RNCP0805FTD1K50/RNCP0805FTD1K50CT-ND/2240572</t>
  </si>
  <si>
    <t>10k Resistor (0805)</t>
  </si>
  <si>
    <t>RC0805FR-0710KL</t>
  </si>
  <si>
    <t>Yageo</t>
  </si>
  <si>
    <t>https://www.digikey.com/product-detail/en/yageo/RC0805FR-0710KL/311-10.0KCRCT-ND/730482</t>
  </si>
  <si>
    <t>RMCF0805ZT0R00</t>
  </si>
  <si>
    <t>https://www.digikey.com/product-detail/en/stackpole-electronics-inc/RMCF0805ZT0R00/RMCF0805ZT0R00CT-ND/1942606</t>
  </si>
  <si>
    <t>Red LED (0805)</t>
  </si>
  <si>
    <t>LTST-C171KRKT</t>
  </si>
  <si>
    <t>Lite-On Inc.</t>
  </si>
  <si>
    <t>https://www.digikey.com/product-detail/en/lite-on-inc/LTST-C171KRKT/160-1427-1-ND/386800</t>
  </si>
  <si>
    <t>Blue LED (0805)</t>
  </si>
  <si>
    <t>LTST-C171TBKT</t>
  </si>
  <si>
    <t>https://www.digikey.com/product-detail/en/lite-on-inc/LTST-C171TBKT/160-1645-1-ND/573585</t>
  </si>
  <si>
    <t>Green LED (0805)</t>
  </si>
  <si>
    <t>LTST-C170TGKT</t>
  </si>
  <si>
    <t>https://www.digikey.com/product-detail/en/lite-on-inc/LTST-C170TGKT/160-1887-1-ND/3306140</t>
  </si>
  <si>
    <t>Atmega328PB</t>
  </si>
  <si>
    <t>ATMEGA328PB-AUR</t>
  </si>
  <si>
    <t>Microchip Technology</t>
  </si>
  <si>
    <t>https://www.digikey.com/product-detail/en/microchip-technology/ATMEGA328PB-AUR/ATMEGA328PB-AURCT-ND/5722706</t>
  </si>
  <si>
    <t>Fiducial</t>
  </si>
  <si>
    <t>N/A</t>
  </si>
  <si>
    <t>100nF Cap (0805)</t>
  </si>
  <si>
    <t>CC0805ZRY5V9BB104</t>
  </si>
  <si>
    <t>https://www.digikey.com/product-detail/en/yageo/CC0805ZRY5V9BB104/311-1361-1-ND/2103145</t>
  </si>
  <si>
    <t>MOSFET</t>
  </si>
  <si>
    <t>SI2323DS-T1-E3</t>
  </si>
  <si>
    <t>Vishay Siliconix</t>
  </si>
  <si>
    <t>https://www.digikey.com/product-detail/en/vishay-siliconix/SI2323DS-T1-E3/SI2323DS-T1-E3CT-ND/1656850</t>
  </si>
  <si>
    <t>Push Button</t>
  </si>
  <si>
    <t>B3FS-1012P</t>
  </si>
  <si>
    <t>Omron Electronics Inc-EMC Div</t>
  </si>
  <si>
    <t>https://www.digikey.com/product-detail/en/omron-electronics-inc-emc-div/B3FS-1012P/SW1237CT-ND/2747253</t>
  </si>
  <si>
    <t>Pinheader</t>
  </si>
  <si>
    <t>M20-9991046</t>
  </si>
  <si>
    <t>Harwin</t>
  </si>
  <si>
    <t>https://www.digikey.com/product-detail/en/harwin-inc/M20-9991046/952-1843-ND/3727810</t>
  </si>
  <si>
    <t>Total</t>
  </si>
  <si>
    <t>Price per unit</t>
  </si>
  <si>
    <t>cut tape</t>
  </si>
  <si>
    <t>0 Ohm Resistor</t>
  </si>
  <si>
    <t>Per-unit total</t>
  </si>
  <si>
    <t>NOTE: All cut tape componenets have a $7.00 reel fee</t>
  </si>
  <si>
    <t>Battery Holder</t>
  </si>
  <si>
    <t>BC-2003-2-TR</t>
  </si>
  <si>
    <t>MPD</t>
  </si>
  <si>
    <t>https://www.digikey.com/product-detail/en/mpd-memory-protection-devices/BC-2003-2-TR/BC-2003-2-DKR-ND/8119249</t>
  </si>
  <si>
    <t>Board Quantity: 100</t>
  </si>
  <si>
    <t>Qty Per Board</t>
  </si>
  <si>
    <t>Package Qty</t>
  </si>
  <si>
    <t>Total Price per 100</t>
  </si>
  <si>
    <t>Total Price Per Board</t>
  </si>
  <si>
    <t>https://www.digikey.com/product-detail/en/yageo/CC0805JRNPO9BN220/311-1103-6-ND/579028</t>
  </si>
  <si>
    <t xml:space="preserve">CC0805JRNPO9BN220 </t>
  </si>
  <si>
    <t>18pF Cap (0805)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</si>
</sst>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8" fontId="0" fillId="0" borderId="0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8" fontId="2" fillId="0" borderId="5" xfId="0" applyNumberFormat="1" applyFon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64" fontId="2" fillId="0" borderId="5" xfId="2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fox-electronics/FC4SDCBMF3.6864-T1/631-1004-1-ND/1024709" TargetMode="External"/><Relationship Id="rId13" Type="http://schemas.openxmlformats.org/officeDocument/2006/relationships/hyperlink" Target="https://www.digikey.com/product-detail/en/microchip-technology/ATMEGA328PB-AUR/ATMEGA328PB-AURCT-ND/5722706" TargetMode="External"/><Relationship Id="rId3" Type="http://schemas.openxmlformats.org/officeDocument/2006/relationships/hyperlink" Target="https://www.digikey.com/product-detail/en/stackpole-electronics-inc/RMCF0805ZT0R00/RMCF0805ZT0R00CT-ND/1942606" TargetMode="External"/><Relationship Id="rId7" Type="http://schemas.openxmlformats.org/officeDocument/2006/relationships/hyperlink" Target="https://www.digikey.com/product-detail/en/harwin-inc/M20-9991046/952-1843-ND/3727810" TargetMode="External"/><Relationship Id="rId12" Type="http://schemas.openxmlformats.org/officeDocument/2006/relationships/hyperlink" Target="https://www.digikey.com/product-detail/en/lite-on-inc/LTST-C170TGKT/160-1887-1-ND/3306140" TargetMode="External"/><Relationship Id="rId2" Type="http://schemas.openxmlformats.org/officeDocument/2006/relationships/hyperlink" Target="https://www.digikey.com/product-detail/en/yageo/RC0805FR-0710KL/311-10.0KCRCT-ND/730482" TargetMode="External"/><Relationship Id="rId1" Type="http://schemas.openxmlformats.org/officeDocument/2006/relationships/hyperlink" Target="https://www.digikey.com/product-detail/en/energizer-battery-company/CR2032VP/N189-ND/704858" TargetMode="External"/><Relationship Id="rId6" Type="http://schemas.openxmlformats.org/officeDocument/2006/relationships/hyperlink" Target="https://www.digikey.com/product-detail/en/omron-electronics-inc-emc-div/B3FS-1012P/SW1237CT-ND/2747253" TargetMode="External"/><Relationship Id="rId11" Type="http://schemas.openxmlformats.org/officeDocument/2006/relationships/hyperlink" Target="https://www.digikey.com/product-detail/en/lite-on-inc/LTST-C171TBKT/160-1645-1-ND/573585" TargetMode="External"/><Relationship Id="rId5" Type="http://schemas.openxmlformats.org/officeDocument/2006/relationships/hyperlink" Target="https://www.digikey.com/product-detail/en/vishay-siliconix/SI2323DS-T1-E3/SI2323DS-T1-E3CT-ND/1656850" TargetMode="External"/><Relationship Id="rId10" Type="http://schemas.openxmlformats.org/officeDocument/2006/relationships/hyperlink" Target="https://www.digikey.com/product-detail/en/lite-on-inc/LTST-C171KRKT/160-1427-1-ND/386800" TargetMode="External"/><Relationship Id="rId4" Type="http://schemas.openxmlformats.org/officeDocument/2006/relationships/hyperlink" Target="https://www.digikey.com/product-detail/en/yageo/CC0805ZRY5V9BB104/311-1361-1-ND/2103145" TargetMode="External"/><Relationship Id="rId9" Type="http://schemas.openxmlformats.org/officeDocument/2006/relationships/hyperlink" Target="https://www.digikey.com/product-detail/en/stackpole-electronics-inc/RNCP0805FTD1K50/RNCP0805FTD1K50CT-ND/224057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52E2-98AF-4164-89CE-6A76B1B77DF4}">
  <dimension ref="C8:R30"/>
  <sheetViews>
    <sheetView tabSelected="1" topLeftCell="A9" workbookViewId="0">
      <selection activeCell="J18" sqref="J18"/>
    </sheetView>
  </sheetViews>
  <sheetFormatPr defaultRowHeight="14.4" x14ac:dyDescent="0.3"/>
  <cols>
    <col min="2" max="2" width="7.21875" customWidth="1"/>
    <col min="3" max="3" width="8.88671875" hidden="1" customWidth="1"/>
    <col min="4" max="4" width="4.77734375" customWidth="1"/>
    <col min="5" max="5" width="6.88671875" hidden="1" customWidth="1"/>
    <col min="6" max="6" width="16.44140625" customWidth="1"/>
    <col min="7" max="7" width="17.88671875" customWidth="1"/>
    <col min="8" max="8" width="17.44140625" customWidth="1"/>
    <col min="9" max="9" width="15.5546875" customWidth="1"/>
    <col min="10" max="10" width="18.5546875" customWidth="1"/>
    <col min="11" max="11" width="17.77734375" customWidth="1"/>
    <col min="12" max="12" width="14.6640625" customWidth="1"/>
    <col min="13" max="13" width="20.109375" customWidth="1"/>
    <col min="14" max="14" width="21.44140625" customWidth="1"/>
    <col min="15" max="15" width="26" customWidth="1"/>
    <col min="16" max="16" width="120.5546875" customWidth="1"/>
    <col min="17" max="17" width="104.88671875" customWidth="1"/>
  </cols>
  <sheetData>
    <row r="8" spans="6:18" x14ac:dyDescent="0.3">
      <c r="H8" s="1"/>
      <c r="I8" s="1"/>
      <c r="J8" s="1"/>
      <c r="K8" s="1"/>
      <c r="L8" s="1"/>
      <c r="M8" s="28" t="s">
        <v>0</v>
      </c>
      <c r="N8" s="28"/>
      <c r="O8" s="28"/>
      <c r="P8" s="1"/>
      <c r="Q8" s="1"/>
      <c r="R8" s="1"/>
    </row>
    <row r="9" spans="6:18" x14ac:dyDescent="0.3"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6:18" x14ac:dyDescent="0.3">
      <c r="H10" s="32" t="s">
        <v>67</v>
      </c>
      <c r="I10" s="33"/>
      <c r="K10" s="2"/>
      <c r="L10" s="2"/>
      <c r="M10" s="2"/>
      <c r="N10" s="2"/>
      <c r="O10" s="2"/>
      <c r="P10" s="2"/>
      <c r="Q10" s="2"/>
      <c r="R10" s="1"/>
    </row>
    <row r="11" spans="6:18" x14ac:dyDescent="0.3">
      <c r="F11" s="3" t="s">
        <v>1</v>
      </c>
      <c r="G11" s="15" t="s">
        <v>68</v>
      </c>
      <c r="H11" s="3" t="s">
        <v>69</v>
      </c>
      <c r="I11" s="3" t="s">
        <v>58</v>
      </c>
      <c r="J11" s="14" t="s">
        <v>71</v>
      </c>
      <c r="K11" s="3" t="s">
        <v>70</v>
      </c>
      <c r="L11" s="3" t="s">
        <v>2</v>
      </c>
      <c r="M11" s="3" t="s">
        <v>3</v>
      </c>
      <c r="N11" s="3" t="s">
        <v>4</v>
      </c>
      <c r="O11" s="3" t="s">
        <v>5</v>
      </c>
      <c r="P11" s="3" t="s">
        <v>6</v>
      </c>
      <c r="Q11" s="1"/>
    </row>
    <row r="12" spans="6:18" x14ac:dyDescent="0.3">
      <c r="F12" s="3" t="s">
        <v>7</v>
      </c>
      <c r="G12" s="14">
        <v>1</v>
      </c>
      <c r="H12" s="3">
        <v>50</v>
      </c>
      <c r="I12" s="4">
        <v>0.29899999999999999</v>
      </c>
      <c r="J12" s="12">
        <f>I12*G12</f>
        <v>0.29899999999999999</v>
      </c>
      <c r="K12" s="4">
        <f t="shared" ref="K12:K19" si="0">I12*H12</f>
        <v>14.95</v>
      </c>
      <c r="L12" s="5">
        <v>13233</v>
      </c>
      <c r="M12" s="3" t="s">
        <v>8</v>
      </c>
      <c r="N12" s="3" t="s">
        <v>9</v>
      </c>
      <c r="O12" s="3" t="s">
        <v>41</v>
      </c>
      <c r="P12" s="6" t="s">
        <v>11</v>
      </c>
      <c r="Q12" s="1"/>
    </row>
    <row r="13" spans="6:18" x14ac:dyDescent="0.3">
      <c r="F13" s="13" t="s">
        <v>12</v>
      </c>
      <c r="G13" s="14">
        <v>0</v>
      </c>
      <c r="H13" s="3">
        <v>100</v>
      </c>
      <c r="I13" s="4">
        <v>0</v>
      </c>
      <c r="J13" s="12">
        <v>0</v>
      </c>
      <c r="K13" s="4">
        <f t="shared" si="0"/>
        <v>0</v>
      </c>
      <c r="L13" s="5">
        <v>5728</v>
      </c>
      <c r="M13" s="3" t="s">
        <v>13</v>
      </c>
      <c r="N13" s="3" t="s">
        <v>14</v>
      </c>
      <c r="O13" s="3" t="s">
        <v>59</v>
      </c>
      <c r="P13" s="7" t="s">
        <v>15</v>
      </c>
      <c r="Q13" s="1"/>
    </row>
    <row r="14" spans="6:18" x14ac:dyDescent="0.3">
      <c r="F14" s="3" t="s">
        <v>16</v>
      </c>
      <c r="G14" s="14">
        <v>16</v>
      </c>
      <c r="H14" s="3">
        <v>1600</v>
      </c>
      <c r="I14" s="4">
        <v>1.7000000000000001E-2</v>
      </c>
      <c r="J14" s="12">
        <f>I14*G14</f>
        <v>0.27200000000000002</v>
      </c>
      <c r="K14" s="4">
        <f t="shared" si="0"/>
        <v>27.200000000000003</v>
      </c>
      <c r="L14" s="5">
        <v>98805</v>
      </c>
      <c r="M14" s="3" t="s">
        <v>17</v>
      </c>
      <c r="N14" s="3" t="s">
        <v>18</v>
      </c>
      <c r="O14" s="3" t="s">
        <v>59</v>
      </c>
      <c r="P14" s="7" t="s">
        <v>19</v>
      </c>
      <c r="Q14" s="1"/>
    </row>
    <row r="15" spans="6:18" x14ac:dyDescent="0.3">
      <c r="F15" s="3" t="s">
        <v>20</v>
      </c>
      <c r="G15" s="14">
        <v>2</v>
      </c>
      <c r="H15" s="3">
        <v>200</v>
      </c>
      <c r="I15" s="4">
        <v>0.05</v>
      </c>
      <c r="J15" s="12">
        <f>I15*G15</f>
        <v>0.1</v>
      </c>
      <c r="K15" s="4">
        <f t="shared" si="0"/>
        <v>10</v>
      </c>
      <c r="L15" s="5">
        <v>37000000</v>
      </c>
      <c r="M15" s="3" t="s">
        <v>21</v>
      </c>
      <c r="N15" s="3" t="s">
        <v>22</v>
      </c>
      <c r="O15" s="3" t="s">
        <v>59</v>
      </c>
      <c r="P15" s="7" t="s">
        <v>23</v>
      </c>
      <c r="Q15" s="1"/>
    </row>
    <row r="16" spans="6:18" x14ac:dyDescent="0.3">
      <c r="F16" s="13" t="s">
        <v>60</v>
      </c>
      <c r="G16" s="14">
        <v>2</v>
      </c>
      <c r="H16" s="3">
        <v>200</v>
      </c>
      <c r="I16" s="4">
        <v>0</v>
      </c>
      <c r="J16" s="12">
        <f>I16*G16</f>
        <v>0</v>
      </c>
      <c r="K16" s="4">
        <f t="shared" si="0"/>
        <v>0</v>
      </c>
      <c r="L16" s="5">
        <v>62000</v>
      </c>
      <c r="M16" s="3" t="s">
        <v>24</v>
      </c>
      <c r="N16" s="3" t="s">
        <v>18</v>
      </c>
      <c r="O16" s="3" t="s">
        <v>59</v>
      </c>
      <c r="P16" s="7" t="s">
        <v>25</v>
      </c>
      <c r="Q16" s="1"/>
    </row>
    <row r="17" spans="6:18" x14ac:dyDescent="0.3">
      <c r="F17" s="3" t="s">
        <v>26</v>
      </c>
      <c r="G17" s="14">
        <v>13</v>
      </c>
      <c r="H17" s="3">
        <v>1300</v>
      </c>
      <c r="I17" s="4">
        <v>3.2000000000000002E-3</v>
      </c>
      <c r="J17" s="12">
        <f>I17*G17</f>
        <v>4.1600000000000005E-2</v>
      </c>
      <c r="K17" s="4">
        <f t="shared" si="0"/>
        <v>4.16</v>
      </c>
      <c r="L17" s="5">
        <v>275000</v>
      </c>
      <c r="M17" s="3" t="s">
        <v>27</v>
      </c>
      <c r="N17" s="3" t="s">
        <v>28</v>
      </c>
      <c r="O17" s="3" t="s">
        <v>59</v>
      </c>
      <c r="P17" s="7" t="s">
        <v>29</v>
      </c>
      <c r="Q17" s="1"/>
    </row>
    <row r="18" spans="6:18" x14ac:dyDescent="0.3">
      <c r="F18" s="3" t="s">
        <v>30</v>
      </c>
      <c r="G18" s="14">
        <v>2</v>
      </c>
      <c r="H18" s="3">
        <v>200</v>
      </c>
      <c r="I18" s="4">
        <v>3.2000000000000002E-3</v>
      </c>
      <c r="J18" s="12">
        <f t="shared" ref="J18:J27" si="1">I18*G18</f>
        <v>6.4000000000000003E-3</v>
      </c>
      <c r="K18" s="4">
        <f t="shared" si="0"/>
        <v>0.64</v>
      </c>
      <c r="L18" s="5">
        <v>275000</v>
      </c>
      <c r="M18" s="3" t="s">
        <v>31</v>
      </c>
      <c r="N18" s="3" t="s">
        <v>28</v>
      </c>
      <c r="O18" s="3" t="s">
        <v>59</v>
      </c>
      <c r="P18" s="7" t="s">
        <v>32</v>
      </c>
      <c r="Q18" s="1"/>
    </row>
    <row r="19" spans="6:18" x14ac:dyDescent="0.3">
      <c r="F19" s="3" t="s">
        <v>33</v>
      </c>
      <c r="G19" s="14">
        <v>1</v>
      </c>
      <c r="H19" s="3">
        <v>100</v>
      </c>
      <c r="I19" s="4">
        <v>3.2000000000000002E-3</v>
      </c>
      <c r="J19" s="12">
        <f t="shared" si="1"/>
        <v>3.2000000000000002E-3</v>
      </c>
      <c r="K19" s="4">
        <f t="shared" si="0"/>
        <v>0.32</v>
      </c>
      <c r="L19" s="5">
        <v>127000</v>
      </c>
      <c r="M19" s="3" t="s">
        <v>34</v>
      </c>
      <c r="N19" s="3" t="s">
        <v>28</v>
      </c>
      <c r="O19" s="3" t="s">
        <v>59</v>
      </c>
      <c r="P19" s="7" t="s">
        <v>35</v>
      </c>
      <c r="Q19" s="1"/>
    </row>
    <row r="20" spans="6:18" x14ac:dyDescent="0.3">
      <c r="F20" s="3" t="s">
        <v>36</v>
      </c>
      <c r="G20" s="14">
        <v>1</v>
      </c>
      <c r="H20" s="3">
        <v>100</v>
      </c>
      <c r="I20" s="4">
        <v>1.25</v>
      </c>
      <c r="J20" s="12">
        <f t="shared" si="1"/>
        <v>1.25</v>
      </c>
      <c r="K20" s="4">
        <v>125</v>
      </c>
      <c r="L20" s="5">
        <v>16189</v>
      </c>
      <c r="M20" s="8" t="s">
        <v>37</v>
      </c>
      <c r="N20" s="3" t="s">
        <v>38</v>
      </c>
      <c r="O20" s="3" t="s">
        <v>59</v>
      </c>
      <c r="P20" s="7" t="s">
        <v>39</v>
      </c>
      <c r="Q20" s="1"/>
    </row>
    <row r="21" spans="6:18" x14ac:dyDescent="0.3">
      <c r="F21" s="3" t="s">
        <v>40</v>
      </c>
      <c r="G21" s="14">
        <v>3</v>
      </c>
      <c r="H21" s="3">
        <v>300</v>
      </c>
      <c r="I21" s="9">
        <v>0</v>
      </c>
      <c r="J21" s="12">
        <f t="shared" si="1"/>
        <v>0</v>
      </c>
      <c r="K21" s="9">
        <v>0</v>
      </c>
      <c r="L21" s="3" t="s">
        <v>41</v>
      </c>
      <c r="M21" s="3" t="s">
        <v>41</v>
      </c>
      <c r="N21" s="3" t="s">
        <v>41</v>
      </c>
      <c r="O21" s="3" t="s">
        <v>41</v>
      </c>
      <c r="P21" s="3" t="s">
        <v>41</v>
      </c>
      <c r="Q21" s="1"/>
    </row>
    <row r="22" spans="6:18" x14ac:dyDescent="0.3">
      <c r="F22" s="3" t="s">
        <v>42</v>
      </c>
      <c r="G22" s="14">
        <v>4</v>
      </c>
      <c r="H22" s="3">
        <v>400</v>
      </c>
      <c r="I22" s="4">
        <v>3.4000000000000002E-2</v>
      </c>
      <c r="J22" s="12">
        <f t="shared" si="1"/>
        <v>0.13600000000000001</v>
      </c>
      <c r="K22" s="4">
        <f t="shared" ref="K22:K27" si="2">I22*H22</f>
        <v>13.600000000000001</v>
      </c>
      <c r="L22" s="5">
        <v>1700000</v>
      </c>
      <c r="M22" s="3" t="s">
        <v>43</v>
      </c>
      <c r="N22" s="3" t="s">
        <v>22</v>
      </c>
      <c r="O22" s="3" t="s">
        <v>59</v>
      </c>
      <c r="P22" s="7" t="s">
        <v>44</v>
      </c>
      <c r="Q22" s="1"/>
    </row>
    <row r="23" spans="6:18" x14ac:dyDescent="0.3">
      <c r="F23" s="3" t="s">
        <v>45</v>
      </c>
      <c r="G23" s="14">
        <v>1</v>
      </c>
      <c r="H23" s="3">
        <v>100</v>
      </c>
      <c r="I23" s="4">
        <v>0.45</v>
      </c>
      <c r="J23" s="12">
        <f t="shared" si="1"/>
        <v>0.45</v>
      </c>
      <c r="K23" s="4">
        <f t="shared" si="2"/>
        <v>45</v>
      </c>
      <c r="L23" s="5">
        <v>151582</v>
      </c>
      <c r="M23" s="3" t="s">
        <v>46</v>
      </c>
      <c r="N23" s="3" t="s">
        <v>47</v>
      </c>
      <c r="O23" s="3" t="s">
        <v>59</v>
      </c>
      <c r="P23" s="7" t="s">
        <v>48</v>
      </c>
      <c r="Q23" s="1"/>
    </row>
    <row r="24" spans="6:18" x14ac:dyDescent="0.3">
      <c r="F24" s="13" t="s">
        <v>49</v>
      </c>
      <c r="G24" s="14">
        <v>0</v>
      </c>
      <c r="H24" s="3">
        <v>100</v>
      </c>
      <c r="I24" s="4">
        <v>0.57999999999999996</v>
      </c>
      <c r="J24" s="12">
        <f t="shared" si="1"/>
        <v>0</v>
      </c>
      <c r="K24" s="4">
        <f t="shared" si="2"/>
        <v>57.999999999999993</v>
      </c>
      <c r="L24" s="5">
        <v>214640</v>
      </c>
      <c r="M24" s="3" t="s">
        <v>50</v>
      </c>
      <c r="N24" s="3" t="s">
        <v>51</v>
      </c>
      <c r="O24" s="3" t="s">
        <v>59</v>
      </c>
      <c r="P24" s="7" t="s">
        <v>52</v>
      </c>
      <c r="Q24" s="1"/>
    </row>
    <row r="25" spans="6:18" x14ac:dyDescent="0.3">
      <c r="F25" s="13" t="s">
        <v>53</v>
      </c>
      <c r="G25" s="14">
        <v>0</v>
      </c>
      <c r="H25" s="3">
        <v>10</v>
      </c>
      <c r="I25" s="4">
        <v>0.37</v>
      </c>
      <c r="J25" s="12">
        <f t="shared" si="1"/>
        <v>0</v>
      </c>
      <c r="K25" s="4">
        <f t="shared" si="2"/>
        <v>3.7</v>
      </c>
      <c r="L25" s="5">
        <v>2600</v>
      </c>
      <c r="M25" s="3" t="s">
        <v>54</v>
      </c>
      <c r="N25" s="3" t="s">
        <v>55</v>
      </c>
      <c r="O25" s="3" t="s">
        <v>10</v>
      </c>
      <c r="P25" s="7" t="s">
        <v>56</v>
      </c>
      <c r="Q25" s="1"/>
    </row>
    <row r="26" spans="6:18" x14ac:dyDescent="0.3">
      <c r="F26" s="18" t="s">
        <v>63</v>
      </c>
      <c r="G26" s="19">
        <v>1</v>
      </c>
      <c r="H26" s="18">
        <v>100</v>
      </c>
      <c r="I26" s="20">
        <v>0.55679999999999996</v>
      </c>
      <c r="J26" s="21">
        <f t="shared" si="1"/>
        <v>0.55679999999999996</v>
      </c>
      <c r="K26" s="25">
        <f t="shared" si="2"/>
        <v>55.679999999999993</v>
      </c>
      <c r="L26" s="22">
        <v>14732</v>
      </c>
      <c r="M26" s="23" t="s">
        <v>64</v>
      </c>
      <c r="N26" s="24" t="s">
        <v>65</v>
      </c>
      <c r="O26" s="18" t="s">
        <v>59</v>
      </c>
      <c r="P26" s="18" t="s">
        <v>66</v>
      </c>
      <c r="Q26" s="1"/>
    </row>
    <row r="27" spans="6:18" x14ac:dyDescent="0.3">
      <c r="F27" s="34" t="s">
        <v>74</v>
      </c>
      <c r="G27" s="14">
        <v>2</v>
      </c>
      <c r="H27" s="14">
        <v>200</v>
      </c>
      <c r="I27" s="12">
        <v>0</v>
      </c>
      <c r="J27" s="12">
        <f t="shared" si="1"/>
        <v>0</v>
      </c>
      <c r="K27" s="26">
        <f t="shared" si="2"/>
        <v>0</v>
      </c>
      <c r="L27" s="14"/>
      <c r="M27" s="27" t="s">
        <v>73</v>
      </c>
      <c r="N27" s="14" t="s">
        <v>22</v>
      </c>
      <c r="O27" s="14" t="s">
        <v>59</v>
      </c>
      <c r="P27" s="17" t="s">
        <v>72</v>
      </c>
      <c r="Q27" s="10"/>
      <c r="R27" s="1"/>
    </row>
    <row r="29" spans="6:18" x14ac:dyDescent="0.3">
      <c r="G29" s="3" t="s">
        <v>57</v>
      </c>
      <c r="I29" s="10"/>
      <c r="J29" s="4">
        <f>SUM(K12:K26)</f>
        <v>358.25</v>
      </c>
      <c r="L29" s="2"/>
      <c r="M29" s="29" t="s">
        <v>62</v>
      </c>
      <c r="N29" s="30"/>
      <c r="O29" s="31"/>
    </row>
    <row r="30" spans="6:18" x14ac:dyDescent="0.3">
      <c r="G30" s="11" t="s">
        <v>61</v>
      </c>
      <c r="J30" s="12">
        <f>SUM(J12:J27)</f>
        <v>3.1150000000000002</v>
      </c>
      <c r="K30" s="16"/>
    </row>
  </sheetData>
  <mergeCells count="3">
    <mergeCell ref="M8:O8"/>
    <mergeCell ref="M29:O29"/>
    <mergeCell ref="H10:I10"/>
  </mergeCells>
  <hyperlinks>
    <hyperlink ref="P12" r:id="rId1" xr:uid="{75CBCA42-8E64-49DF-BF3D-FED2545C2977}"/>
    <hyperlink ref="P15" r:id="rId2" xr:uid="{E03F6D8E-27D6-4EBD-97B3-71B4027500E7}"/>
    <hyperlink ref="P16" r:id="rId3" xr:uid="{B509CDA8-9AAB-4865-96AA-AC8287262DF9}"/>
    <hyperlink ref="P22" r:id="rId4" xr:uid="{EC174D14-94B5-4CC6-B80E-5CB59BD23093}"/>
    <hyperlink ref="P23" r:id="rId5" xr:uid="{8081AD29-8863-428E-8F96-F25F4249EDB9}"/>
    <hyperlink ref="P24" r:id="rId6" xr:uid="{7BB3E7C0-8375-4EE9-A2E4-8896E811BFFC}"/>
    <hyperlink ref="P25" r:id="rId7" xr:uid="{2E8EE8A3-68AD-41A4-93BB-D1B02ACCA78F}"/>
    <hyperlink ref="P13" r:id="rId8" xr:uid="{CB380B0B-C86E-4E1A-8E2F-0CD141712040}"/>
    <hyperlink ref="P14" r:id="rId9" xr:uid="{4529905F-5F9D-4D86-B754-06451EAFE8E8}"/>
    <hyperlink ref="P17" r:id="rId10" xr:uid="{B69CBFEF-F34E-4CDB-8B10-F16D3D82E272}"/>
    <hyperlink ref="P18" r:id="rId11" xr:uid="{65E8BF49-1BBB-4159-949C-E407ED186748}"/>
    <hyperlink ref="P19" r:id="rId12" xr:uid="{A98A4420-E54D-4CF2-A662-C563015A8298}"/>
    <hyperlink ref="P20" r:id="rId13" xr:uid="{D6AB0257-B156-4260-9A1A-BE5740E02C03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laforc</dc:creator>
  <cp:lastModifiedBy>nick laforc</cp:lastModifiedBy>
  <dcterms:created xsi:type="dcterms:W3CDTF">2019-11-10T23:43:27Z</dcterms:created>
  <dcterms:modified xsi:type="dcterms:W3CDTF">2019-12-12T19:03:20Z</dcterms:modified>
</cp:coreProperties>
</file>