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pizarror\Desktop\encuesta2018\"/>
    </mc:Choice>
  </mc:AlternateContent>
  <xr:revisionPtr revIDLastSave="0" documentId="10_ncr:100000_{73A922E1-06B6-432B-8879-E536E0ED4E8B}" xr6:coauthVersionLast="31" xr6:coauthVersionMax="31" xr10:uidLastSave="{00000000-0000-0000-0000-000000000000}"/>
  <bookViews>
    <workbookView xWindow="0" yWindow="0" windowWidth="21570" windowHeight="6165" xr2:uid="{9D972474-76EA-4E1D-AD9D-780341E4728D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0" i="1" l="1"/>
  <c r="AH39" i="1"/>
  <c r="AN5" i="1"/>
  <c r="AE115" i="1"/>
  <c r="AE114" i="1"/>
  <c r="AE113" i="1"/>
  <c r="AE112" i="1"/>
  <c r="AE111" i="1"/>
  <c r="AE110" i="1"/>
  <c r="AE109" i="1"/>
  <c r="AE107" i="1"/>
  <c r="AE106" i="1"/>
  <c r="AE105" i="1"/>
  <c r="AE104" i="1"/>
  <c r="AE103" i="1"/>
  <c r="AE102" i="1" s="1"/>
  <c r="AE101" i="1"/>
  <c r="AE100" i="1"/>
  <c r="AE99" i="1"/>
  <c r="AE98" i="1"/>
  <c r="AE97" i="1"/>
  <c r="AE96" i="1"/>
  <c r="AE95" i="1"/>
  <c r="AE94" i="1"/>
  <c r="AE93" i="1"/>
  <c r="AE92" i="1"/>
  <c r="AE91" i="1"/>
  <c r="AE89" i="1"/>
  <c r="AE88" i="1"/>
  <c r="AE87" i="1"/>
  <c r="AE86" i="1"/>
  <c r="AE85" i="1"/>
  <c r="AE84" i="1"/>
  <c r="AE83" i="1"/>
  <c r="AE82" i="1"/>
  <c r="AE80" i="1"/>
  <c r="AE79" i="1"/>
  <c r="AE78" i="1"/>
  <c r="AE77" i="1"/>
  <c r="AE76" i="1"/>
  <c r="AE74" i="1" s="1"/>
  <c r="AE75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 s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2" i="1"/>
  <c r="AE31" i="1"/>
  <c r="AE30" i="1"/>
  <c r="AE29" i="1"/>
  <c r="AE28" i="1"/>
  <c r="AE27" i="1"/>
  <c r="Y115" i="1"/>
  <c r="Y114" i="1"/>
  <c r="Y108" i="1" s="1"/>
  <c r="Y113" i="1"/>
  <c r="Y112" i="1"/>
  <c r="Y111" i="1"/>
  <c r="Y110" i="1"/>
  <c r="Y109" i="1"/>
  <c r="Y107" i="1"/>
  <c r="Y106" i="1"/>
  <c r="Y105" i="1"/>
  <c r="Y104" i="1"/>
  <c r="Y103" i="1"/>
  <c r="Y101" i="1"/>
  <c r="Y100" i="1"/>
  <c r="Y99" i="1"/>
  <c r="Y98" i="1"/>
  <c r="Y97" i="1"/>
  <c r="Y96" i="1"/>
  <c r="Y95" i="1"/>
  <c r="Y94" i="1"/>
  <c r="Y93" i="1"/>
  <c r="Y92" i="1"/>
  <c r="Y91" i="1"/>
  <c r="Y89" i="1"/>
  <c r="Y88" i="1"/>
  <c r="Y87" i="1"/>
  <c r="Y86" i="1"/>
  <c r="Y85" i="1"/>
  <c r="Y84" i="1"/>
  <c r="Y83" i="1"/>
  <c r="Y82" i="1"/>
  <c r="Y80" i="1"/>
  <c r="Y79" i="1"/>
  <c r="Y78" i="1"/>
  <c r="Y77" i="1"/>
  <c r="Y76" i="1"/>
  <c r="Y75" i="1"/>
  <c r="Y73" i="1"/>
  <c r="Y72" i="1"/>
  <c r="Y71" i="1"/>
  <c r="Y70" i="1"/>
  <c r="Y69" i="1"/>
  <c r="Y68" i="1"/>
  <c r="Y67" i="1"/>
  <c r="Y66" i="1"/>
  <c r="Y65" i="1"/>
  <c r="Y64" i="1"/>
  <c r="Y62" i="1"/>
  <c r="Y61" i="1"/>
  <c r="Y60" i="1"/>
  <c r="Y59" i="1"/>
  <c r="Y58" i="1"/>
  <c r="Y57" i="1"/>
  <c r="Y56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3" i="1" s="1"/>
  <c r="Y35" i="1"/>
  <c r="Y34" i="1"/>
  <c r="Y32" i="1"/>
  <c r="Y31" i="1"/>
  <c r="Y30" i="1"/>
  <c r="Y29" i="1"/>
  <c r="Y28" i="1"/>
  <c r="Y27" i="1"/>
  <c r="S115" i="1"/>
  <c r="S114" i="1"/>
  <c r="S113" i="1"/>
  <c r="S112" i="1"/>
  <c r="S111" i="1"/>
  <c r="S110" i="1"/>
  <c r="S109" i="1"/>
  <c r="S107" i="1"/>
  <c r="S106" i="1"/>
  <c r="S105" i="1"/>
  <c r="S104" i="1"/>
  <c r="S102" i="1" s="1"/>
  <c r="S103" i="1"/>
  <c r="S101" i="1"/>
  <c r="S100" i="1"/>
  <c r="S99" i="1"/>
  <c r="S98" i="1"/>
  <c r="S97" i="1"/>
  <c r="S96" i="1"/>
  <c r="S95" i="1"/>
  <c r="S94" i="1"/>
  <c r="S93" i="1"/>
  <c r="S92" i="1"/>
  <c r="S91" i="1"/>
  <c r="S89" i="1"/>
  <c r="S88" i="1"/>
  <c r="S87" i="1"/>
  <c r="S86" i="1"/>
  <c r="S85" i="1"/>
  <c r="S84" i="1"/>
  <c r="S83" i="1"/>
  <c r="S82" i="1"/>
  <c r="S80" i="1"/>
  <c r="S79" i="1"/>
  <c r="S78" i="1"/>
  <c r="S77" i="1"/>
  <c r="S76" i="1"/>
  <c r="S75" i="1"/>
  <c r="S73" i="1"/>
  <c r="S72" i="1"/>
  <c r="S71" i="1"/>
  <c r="S70" i="1"/>
  <c r="S69" i="1"/>
  <c r="S68" i="1"/>
  <c r="S67" i="1"/>
  <c r="S66" i="1"/>
  <c r="S65" i="1"/>
  <c r="S64" i="1"/>
  <c r="S62" i="1"/>
  <c r="S61" i="1"/>
  <c r="S60" i="1"/>
  <c r="S59" i="1"/>
  <c r="S58" i="1"/>
  <c r="S57" i="1"/>
  <c r="S56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2" i="1"/>
  <c r="S31" i="1"/>
  <c r="S30" i="1"/>
  <c r="S29" i="1"/>
  <c r="S28" i="1"/>
  <c r="S27" i="1"/>
  <c r="M115" i="1"/>
  <c r="M114" i="1"/>
  <c r="M113" i="1"/>
  <c r="M112" i="1"/>
  <c r="M111" i="1"/>
  <c r="M110" i="1"/>
  <c r="M109" i="1"/>
  <c r="M107" i="1"/>
  <c r="M106" i="1"/>
  <c r="M105" i="1"/>
  <c r="M104" i="1"/>
  <c r="M103" i="1"/>
  <c r="M101" i="1"/>
  <c r="M100" i="1"/>
  <c r="M99" i="1"/>
  <c r="M98" i="1"/>
  <c r="M97" i="1"/>
  <c r="M96" i="1"/>
  <c r="M95" i="1"/>
  <c r="M94" i="1"/>
  <c r="M93" i="1"/>
  <c r="M92" i="1"/>
  <c r="M91" i="1"/>
  <c r="M89" i="1"/>
  <c r="M88" i="1"/>
  <c r="M87" i="1"/>
  <c r="M86" i="1"/>
  <c r="M85" i="1"/>
  <c r="M84" i="1"/>
  <c r="M83" i="1"/>
  <c r="M82" i="1"/>
  <c r="M80" i="1"/>
  <c r="M79" i="1"/>
  <c r="M78" i="1"/>
  <c r="M77" i="1"/>
  <c r="M76" i="1"/>
  <c r="M75" i="1"/>
  <c r="M74" i="1" s="1"/>
  <c r="M73" i="1"/>
  <c r="M72" i="1"/>
  <c r="M71" i="1"/>
  <c r="M70" i="1"/>
  <c r="M69" i="1"/>
  <c r="M68" i="1"/>
  <c r="M67" i="1"/>
  <c r="M66" i="1"/>
  <c r="M65" i="1"/>
  <c r="M64" i="1"/>
  <c r="M62" i="1"/>
  <c r="M61" i="1"/>
  <c r="M60" i="1"/>
  <c r="M59" i="1"/>
  <c r="M58" i="1"/>
  <c r="M57" i="1"/>
  <c r="M55" i="1" s="1"/>
  <c r="M56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2" i="1"/>
  <c r="M31" i="1"/>
  <c r="M30" i="1"/>
  <c r="M29" i="1"/>
  <c r="M28" i="1"/>
  <c r="M27" i="1"/>
  <c r="B108" i="1"/>
  <c r="AK13" i="1" s="1"/>
  <c r="B102" i="1"/>
  <c r="AK12" i="1" s="1"/>
  <c r="B90" i="1"/>
  <c r="AK11" i="1" s="1"/>
  <c r="B81" i="1"/>
  <c r="AK10" i="1" s="1"/>
  <c r="B74" i="1"/>
  <c r="AK9" i="1" s="1"/>
  <c r="B63" i="1"/>
  <c r="AK8" i="1" s="1"/>
  <c r="B55" i="1"/>
  <c r="AK7" i="1" s="1"/>
  <c r="B33" i="1"/>
  <c r="AK6" i="1" s="1"/>
  <c r="G115" i="1"/>
  <c r="G114" i="1"/>
  <c r="G113" i="1"/>
  <c r="G112" i="1"/>
  <c r="G111" i="1"/>
  <c r="G110" i="1"/>
  <c r="G109" i="1"/>
  <c r="G107" i="1"/>
  <c r="G106" i="1"/>
  <c r="G105" i="1"/>
  <c r="G104" i="1"/>
  <c r="G103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83" i="1"/>
  <c r="G82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6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B26" i="1"/>
  <c r="AK5" i="1" s="1"/>
  <c r="K3" i="1"/>
  <c r="J3" i="1"/>
  <c r="I3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B3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S108" i="1" l="1"/>
  <c r="S90" i="1"/>
  <c r="G63" i="1"/>
  <c r="G55" i="1"/>
  <c r="G74" i="1"/>
  <c r="G90" i="1"/>
  <c r="G108" i="1"/>
  <c r="G102" i="1"/>
  <c r="G81" i="1"/>
  <c r="Y26" i="1"/>
  <c r="G33" i="1"/>
  <c r="S55" i="1"/>
  <c r="AG55" i="1" s="1"/>
  <c r="AL7" i="1" s="1"/>
  <c r="AN7" i="1" s="1"/>
  <c r="S74" i="1"/>
  <c r="AE33" i="1"/>
  <c r="M33" i="1"/>
  <c r="G26" i="1"/>
  <c r="M26" i="1"/>
  <c r="M108" i="1"/>
  <c r="Y55" i="1"/>
  <c r="Y81" i="1"/>
  <c r="AE63" i="1"/>
  <c r="Y74" i="1"/>
  <c r="S63" i="1"/>
  <c r="M102" i="1"/>
  <c r="S33" i="1"/>
  <c r="Y63" i="1"/>
  <c r="Y90" i="1"/>
  <c r="AE26" i="1"/>
  <c r="M90" i="1"/>
  <c r="S26" i="1"/>
  <c r="AE90" i="1"/>
  <c r="M63" i="1"/>
  <c r="M81" i="1"/>
  <c r="S81" i="1"/>
  <c r="AG81" i="1" s="1"/>
  <c r="AL10" i="1" s="1"/>
  <c r="AN10" i="1" s="1"/>
  <c r="Y102" i="1"/>
  <c r="AG102" i="1" s="1"/>
  <c r="AL12" i="1" s="1"/>
  <c r="AN12" i="1" s="1"/>
  <c r="AE81" i="1"/>
  <c r="AE108" i="1"/>
  <c r="AE3" i="1"/>
  <c r="Y3" i="1"/>
  <c r="S3" i="1"/>
  <c r="G3" i="1"/>
  <c r="M3" i="1"/>
  <c r="AG108" i="1" l="1"/>
  <c r="AL13" i="1" s="1"/>
  <c r="AO13" i="1" s="1"/>
  <c r="AG90" i="1"/>
  <c r="AL11" i="1" s="1"/>
  <c r="AO11" i="1" s="1"/>
  <c r="AG63" i="1"/>
  <c r="AL8" i="1" s="1"/>
  <c r="AN8" i="1" s="1"/>
  <c r="AG74" i="1"/>
  <c r="AL9" i="1" s="1"/>
  <c r="AG26" i="1"/>
  <c r="AL5" i="1" s="1"/>
  <c r="AG33" i="1"/>
  <c r="AL6" i="1" s="1"/>
  <c r="AN6" i="1" s="1"/>
  <c r="AG3" i="1"/>
  <c r="AL4" i="1" l="1"/>
  <c r="AN4" i="1" s="1"/>
</calcChain>
</file>

<file path=xl/sharedStrings.xml><?xml version="1.0" encoding="utf-8"?>
<sst xmlns="http://schemas.openxmlformats.org/spreadsheetml/2006/main" count="677" uniqueCount="149">
  <si>
    <t>PREGUNTAS</t>
  </si>
  <si>
    <t>N/A</t>
  </si>
  <si>
    <t>LINEAMIENTOS GENERALES</t>
  </si>
  <si>
    <t>X</t>
  </si>
  <si>
    <t>AUTONOMIA</t>
  </si>
  <si>
    <t>COHESIÓN</t>
  </si>
  <si>
    <t>LIDERAZGO</t>
  </si>
  <si>
    <t>COMUNICACION</t>
  </si>
  <si>
    <t>PRESIÓN</t>
  </si>
  <si>
    <t>70. Me siento como si nunca tuviese un día libre.</t>
  </si>
  <si>
    <t>APOYO</t>
  </si>
  <si>
    <t>RECONOCIMIENTO</t>
  </si>
  <si>
    <t>EQUIDAD</t>
  </si>
  <si>
    <t>INNOVACIÓN</t>
  </si>
  <si>
    <t>DAbanto</t>
  </si>
  <si>
    <t>Ptos</t>
  </si>
  <si>
    <t xml:space="preserve"> X</t>
  </si>
  <si>
    <t xml:space="preserve"> </t>
  </si>
  <si>
    <t>Gbecerra</t>
  </si>
  <si>
    <t>Mnavarro</t>
  </si>
  <si>
    <t>XX</t>
  </si>
  <si>
    <t>Promedio</t>
  </si>
  <si>
    <t>Yzavala</t>
  </si>
  <si>
    <t>Máximo</t>
  </si>
  <si>
    <t>Excelente</t>
  </si>
  <si>
    <t>Regular</t>
  </si>
  <si>
    <t>Desfavorable</t>
  </si>
  <si>
    <t>Bueno</t>
  </si>
  <si>
    <t>Max.</t>
  </si>
  <si>
    <t>COHESION</t>
  </si>
  <si>
    <t>COMUNICACIÓN</t>
  </si>
  <si>
    <t>INNOVACION</t>
  </si>
  <si>
    <t>1.     Me siento muy satisfecho con mi ambiente de trabajo</t>
  </si>
  <si>
    <t>2.     En mi organización está claramente definida su Misión y Visión.</t>
  </si>
  <si>
    <t>3.     La dirección manifiesta sus objetivos de tal forma que se crea un sentido común de misión e identidad entre sus miembros</t>
  </si>
  <si>
    <t>4.     Existe un plan para lograr los objetivos de la organización.</t>
  </si>
  <si>
    <t>5.     Yo aporto al proceso de planificación en mi área de trabajo.</t>
  </si>
  <si>
    <t>6.     En esta Institución, la gente planifica cuidadosamente antes de tomar acción.</t>
  </si>
  <si>
    <r>
      <t xml:space="preserve">7.     Si hay un nuevo </t>
    </r>
    <r>
      <rPr>
        <b/>
        <u/>
        <sz val="10"/>
        <color rgb="FF7F7F7F"/>
        <rFont val="Arial Narrow"/>
        <family val="2"/>
      </rPr>
      <t>Plan Estratégico</t>
    </r>
    <r>
      <rPr>
        <sz val="10"/>
        <color rgb="FF7F7F7F"/>
        <rFont val="Arial Narrow"/>
        <family val="2"/>
      </rPr>
      <t>, estoy dispuesto a servir de voluntario para iniciar los cambios.</t>
    </r>
  </si>
  <si>
    <t>8.     Está conforme con la limpieza, higiene y salubridad en su lugar de trabajo</t>
  </si>
  <si>
    <t>9.     Cuento con los materiales y equipos necesarios para realizar mi trabajo</t>
  </si>
  <si>
    <t>10.   Me gusta mi trabajo</t>
  </si>
  <si>
    <t>11.   Las herramientas y equipos que utilizo (computador, teléfono, etc.) son mantenidos en forma adecuada.</t>
  </si>
  <si>
    <t>12.   Salgo del trabajo sintiéndome satisfecho de lo que he hecho</t>
  </si>
  <si>
    <t>13.   El trabajo que hago es importante para el futuro del país</t>
  </si>
  <si>
    <t>14.   Nuestros clientes externos están recibiendo el servicio que demandan de nosotros</t>
  </si>
  <si>
    <t>15.   Nuestros clientes internos están recibiendo el servicio que demandan de nosotros</t>
  </si>
  <si>
    <t>16.   En esta organización valoran mi trabajo</t>
  </si>
  <si>
    <t>17.   Conozco mi cliente final</t>
  </si>
  <si>
    <t>18.    </t>
  </si>
  <si>
    <t>19.   Me siento orgulloso de trabajar para esta organización.</t>
  </si>
  <si>
    <t>20.   Considero que me pagan lo justo por mi trabajo</t>
  </si>
  <si>
    <t>21.   Estoy satisfecho con los beneficios que recibo</t>
  </si>
  <si>
    <t>22.   Considero que necesito capacitación en alguna área de mi interés y que forma parte importante de mi desarrollo</t>
  </si>
  <si>
    <t>23.   Mi superior me motiva a cumplir con mi  trabajo  del a manera que yo considere mejor</t>
  </si>
  <si>
    <t>24.   Soy responsable del  trabajo que realizo</t>
  </si>
  <si>
    <t>25.   Soy responsable de cumplir los estándares de desempeño y/o rendimiento</t>
  </si>
  <si>
    <t>26.   Conozco las  exigencias de mi trabajo</t>
  </si>
  <si>
    <t>27.   Me siento comprometido para alcanzar las metas establecidas.</t>
  </si>
  <si>
    <t>28.   El horario de trabajo me permite atender mis necesidades personales</t>
  </si>
  <si>
    <t>29.   Mis compañeros y yo  trabajamos juntos de manera efectiva.</t>
  </si>
  <si>
    <t>30.   En mi grupo de trabajo, solucionar el problema es más importante que encontrar algún culpable.</t>
  </si>
  <si>
    <t>31.   En mi institución  existe un espíritu o mística de que “estamos todos juntos en esto”.</t>
  </si>
  <si>
    <t>32.   Siento que formo parte de un equipo que trabaja hacia una meta común.</t>
  </si>
  <si>
    <t>33.   Mi grupo trabaja de manera eficiente y enfocada.</t>
  </si>
  <si>
    <t>34.   Mi superior inmediato toma acciones que refuerzan el objetivo común de la Institución.</t>
  </si>
  <si>
    <t>35.   Puedo confiar en mis compañeros de trabajo.</t>
  </si>
  <si>
    <t>36.   En el trabajo tengo un buen amigo con quien hablar.</t>
  </si>
  <si>
    <t>37.   Mi superior inmediato  pide mis opiniones para ayudarle a tomar decisiones.</t>
  </si>
  <si>
    <t>38.   Mi superior inmediato escucha lo que dice su personal.</t>
  </si>
  <si>
    <t>39.   Mi superior inmediato busca los aportes del equipo para que se puedan comprender y dar solución a las actitudes complejas que se presentan.</t>
  </si>
  <si>
    <t>40.   Mi superior inmediato maneja mis asuntos laborales de manera satisfactoria.</t>
  </si>
  <si>
    <t>41.   Mi superior inmediato da un buen ejemplo.</t>
  </si>
  <si>
    <t>42.   Mi superior inmediato está disponible cuando lo requiero.</t>
  </si>
  <si>
    <t>43.   Mi superior inmediato posee las capacidades para supervisarme.</t>
  </si>
  <si>
    <t>44.   Mi superior inmediato respeta la confidencialidad de los temas que comparto con el.</t>
  </si>
  <si>
    <t>45.   Mi superior inmediato me exhorta a mejorar mis capacidades o educación.</t>
  </si>
  <si>
    <t>46.   Hay evidencia de que la falta de conocimiento sobre las funciones de algún departamento ha provocado quedar mal con los clientes</t>
  </si>
  <si>
    <t>47.   Mi superior inmediato se enfoca en hacer bien las actividades indicadas.</t>
  </si>
  <si>
    <t>48.   Mi superior inmediato posee una clara visión de la dirección de nuestro grupo de trabajo.</t>
  </si>
  <si>
    <t>49.   Cuento con una descripción de mi cargo por escrito y actualizada.</t>
  </si>
  <si>
    <t>50.   Mi superior inmediato garantiza que yo tenga una idea clara de las metas de nuestro grupo de trabajo.</t>
  </si>
  <si>
    <t>51.   Mi superior me comunica y orienta sobre las políticas y forma de trabajo de mi área.</t>
  </si>
  <si>
    <t>52.   Mi superior inmediato me hace revisiones / evaluaciones regulares de trabajo.</t>
  </si>
  <si>
    <t>53.   Mi superior inmediato me dice cuando debo mejorar mi trabajo.</t>
  </si>
  <si>
    <t>54.   Mi superior inmediato me informa cuando hago bien mi trabajo.</t>
  </si>
  <si>
    <t>55.    Mi superior inmediato me exhorta a crecer y aprender.</t>
  </si>
  <si>
    <t>56.    Mi superior inmediato me da retroalimentación tanto positiva como negativa sobre el desempeño de mi trabajo.</t>
  </si>
  <si>
    <t>57.   Están definidas las características de la información esperada en términos de calidad, cantidad, oportunidad y forma de presentación.</t>
  </si>
  <si>
    <t>58.   Recibo en forma oportuna la información que requiero para mi trabajo</t>
  </si>
  <si>
    <t>59.    Están establecidos  los canales de comunicación entre la Dirección y las diferentes áreas de la entidad.</t>
  </si>
  <si>
    <t>60.    Están establecidos  los canales de comunicación entre las diferentes áreas de la entidad.</t>
  </si>
  <si>
    <t>61.   Sé dónde dirigirme cuando tengo un problema de trabajo</t>
  </si>
  <si>
    <t>62.    Recibo información con regularidad que me permite conocer lo que sucede en la PGR</t>
  </si>
  <si>
    <t>63.    Existe muy Buena comunicación entre los compañeros de trabajo.</t>
  </si>
  <si>
    <t>64.    Existe muy Buena comunicación con mi superior inmediato.</t>
  </si>
  <si>
    <t>65.    Mi superior inmediato me da retroalimentación tanto positiva como negativa sobre el desempeño de mi trabajo.</t>
  </si>
  <si>
    <t>66.   Están definidas las características de la información esperada en términos de calidad, cantidad, oportunidad y forma de presentación.</t>
  </si>
  <si>
    <t>67.   Tengo mucho trabajo y poco tiempo para realizarlo.</t>
  </si>
  <si>
    <t>68.  Mi institución es un lugar relajado para trabajar.</t>
  </si>
  <si>
    <t>69.  En casa, a veces temo oír sonar el teléfono porque pudiera tratarse de alguien que llama sobre un problema en el trabajo.</t>
  </si>
  <si>
    <t>71.  Muchas de los trabajadores de mi empresa en mi nivel, sufren de un alto estrés, debido a la exigencia de trabajo.</t>
  </si>
  <si>
    <t>72.  Para desempeñar las funciones de mi puesto tengo que hacer un esfuerzo adicional y retador en el trabajo</t>
  </si>
  <si>
    <t>73.  Hay evidencia de que mi jefe me apoya utilizando mis ideas o propuestas para mejorar el trabajo</t>
  </si>
  <si>
    <t>74.  Considero que mi jefe es flexible y justo ante las peticiones que solicito</t>
  </si>
  <si>
    <t>75.  Puedo contar con la ayuda de mi jefe cuando la necesito</t>
  </si>
  <si>
    <t>76.  A mi jefe la interesa que me desarrolle profesionalmente.</t>
  </si>
  <si>
    <t>77.  Mi jefe me respalda 100%</t>
  </si>
  <si>
    <t>78.  Es fácil hablar con mi jefe sobre problemas relacionados con el trabajo.</t>
  </si>
  <si>
    <t>79.  Mi jefe me respalda y deja que yo aprenda de mis propios errores.</t>
  </si>
  <si>
    <t>80.  La dirección se interesa por mi futuro profesional al definir avenidas de desarrollo para mi (capacitación, plan de carrera, etc.)</t>
  </si>
  <si>
    <t>81.  Cuando hay una vacante primero se busca dentro de la misma organización al posible candidato</t>
  </si>
  <si>
    <t>82.  Puedo contar con una felicitación cuando realizo bien mi trabajo.</t>
  </si>
  <si>
    <t>83.  La única vez que se habla sobre mi rendimiento es cuando he cometido un error.</t>
  </si>
  <si>
    <t>84.  Mi jefe conoce mis puntos fuertes y me los hace notar.</t>
  </si>
  <si>
    <t>85.  Dentro de la dirección se reconoce la trayectoria del personal de mi departamento para se promovido</t>
  </si>
  <si>
    <t>86.  Las promociones se las dan a quienes se las merecen</t>
  </si>
  <si>
    <t>87.  Mi jefe es rápido para reconocer una buena ejecución.</t>
  </si>
  <si>
    <t>88.  Mi jefe me utiliza como ejemplo de lo que se debe hacer.</t>
  </si>
  <si>
    <t>89.  Existe reconocimiento de dirección para el personal por sus esfuerzos y aportaciones al logro de los objetivos y metas de la institución</t>
  </si>
  <si>
    <t>90.  Mi jefe me hace saber que valora mis esfuerzos y aportaciones en mi trabajo, aun cuando por causas ajenas no se alcance el objetivo deseado</t>
  </si>
  <si>
    <t>91.  El instrumento de medición utilizado para evaluar al personal arroja conclusiones justas sobre mi desempeño.</t>
  </si>
  <si>
    <t>92.  Puedo contar con un trato justo por parte de mi jefe.</t>
  </si>
  <si>
    <t>93.  Los objetivos que fija mi jefe para mi trabajo son razonables.</t>
  </si>
  <si>
    <t>94.  Es poco probable que mi jefe me halague sin motivos.</t>
  </si>
  <si>
    <t>95.  Mi jefe no tiene favoritos</t>
  </si>
  <si>
    <t>96.  Si mi jefe despide a alguien es porque probablemente esa persona se lo merece.</t>
  </si>
  <si>
    <t>97.  Mi jefe me anima a desarrollar mis propias ideas.</t>
  </si>
  <si>
    <t>98.  A mi jefe le agrada que yo intente hacer mi trabajo de distinta formas</t>
  </si>
  <si>
    <t>99.  Mi jefe "valora" nuevas formas de hacer las cosas.</t>
  </si>
  <si>
    <t>100  Se me exhorta a encontrar nuevas y mejores maneras de hacer el trabajo.</t>
  </si>
  <si>
    <t>101 Cuando algo sale mal, nosotros corregimos el motivo del error de manera que el problema no vuelva a suceder.</t>
  </si>
  <si>
    <t>102  Nuestro ambiente laboral apoya la innovación.</t>
  </si>
  <si>
    <t>103  Los directivos / superiores inmediatos reaccionan de manera positiva ante nuestras nuevas ideas.</t>
  </si>
  <si>
    <t>Muy Bueno</t>
  </si>
  <si>
    <t>Escala de Percepción Clima Laboral</t>
  </si>
  <si>
    <t>Categorías</t>
  </si>
  <si>
    <t>30% a menos</t>
  </si>
  <si>
    <t>31% a 50%</t>
  </si>
  <si>
    <t>98% a 100%</t>
  </si>
  <si>
    <t>51% a 69%</t>
  </si>
  <si>
    <t>70% a 98%</t>
  </si>
  <si>
    <t xml:space="preserve">Excelente </t>
  </si>
  <si>
    <t>ESCALAS:</t>
  </si>
  <si>
    <t>Clima laboral desfavorable.</t>
  </si>
  <si>
    <t>Excelente clima laboral, el trabajador se siente motivado y aporta a la organización.</t>
  </si>
  <si>
    <t>Muy buen clima laboral, el trabajador efectúa su trabajo con muy pocas incidencias.</t>
  </si>
  <si>
    <t>Clima laboral bueno,  con algunas deficiencias que podría afectar el rendimiento del trabajador.</t>
  </si>
  <si>
    <t>Clima laboral regular, con varios aspecto a mejorar.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</si>
</sst>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.5"/>
      <color rgb="FF7F7F7F"/>
      <name val="Gill Sans MT"/>
      <family val="2"/>
    </font>
    <font>
      <sz val="11"/>
      <color rgb="FF7F7F7F"/>
      <name val="Gill Sans MT"/>
      <family val="2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FFFFFF"/>
      <name val="Arial Narrow"/>
      <family val="2"/>
    </font>
    <font>
      <sz val="10"/>
      <color theme="1"/>
      <name val="Arial Narrow"/>
      <family val="2"/>
    </font>
    <font>
      <b/>
      <sz val="10"/>
      <color rgb="FFFFFFFF"/>
      <name val="Arial Narrow"/>
      <family val="2"/>
    </font>
    <font>
      <b/>
      <sz val="10"/>
      <color theme="1"/>
      <name val="Arial Narrow"/>
      <family val="2"/>
    </font>
    <font>
      <sz val="10"/>
      <color rgb="FF7F7F7F"/>
      <name val="Arial Narrow"/>
      <family val="2"/>
    </font>
    <font>
      <b/>
      <u/>
      <sz val="10"/>
      <color rgb="FF7F7F7F"/>
      <name val="Arial Narrow"/>
      <family val="2"/>
    </font>
    <font>
      <sz val="11"/>
      <color rgb="FFC00000"/>
      <name val="Gill Sans MT"/>
      <family val="2"/>
    </font>
    <font>
      <b/>
      <sz val="10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justify" vertical="center" wrapText="1"/>
    </xf>
    <xf numFmtId="0" fontId="4" fillId="0" borderId="0" xfId="0" applyFont="1" applyAlignment="1">
      <alignment vertical="center"/>
    </xf>
    <xf numFmtId="0" fontId="9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0" fontId="3" fillId="0" borderId="0" xfId="0" applyFo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justify" vertical="center" wrapText="1"/>
    </xf>
    <xf numFmtId="0" fontId="0" fillId="0" borderId="0" xfId="0" quotePrefix="1" applyAlignment="1">
      <alignment horizontal="center"/>
    </xf>
    <xf numFmtId="0" fontId="7" fillId="3" borderId="4" xfId="0" applyFont="1" applyFill="1" applyBorder="1" applyAlignment="1">
      <alignment horizontal="justify" vertical="center" wrapText="1"/>
    </xf>
    <xf numFmtId="0" fontId="8" fillId="3" borderId="4" xfId="0" applyFont="1" applyFill="1" applyBorder="1" applyAlignment="1">
      <alignment vertical="center" wrapText="1"/>
    </xf>
    <xf numFmtId="0" fontId="0" fillId="3" borderId="0" xfId="0" applyFill="1"/>
    <xf numFmtId="43" fontId="0" fillId="0" borderId="0" xfId="1" applyFont="1"/>
    <xf numFmtId="0" fontId="12" fillId="0" borderId="0" xfId="0" applyFont="1"/>
    <xf numFmtId="0" fontId="13" fillId="2" borderId="1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justify" vertical="center" wrapText="1"/>
    </xf>
    <xf numFmtId="0" fontId="15" fillId="0" borderId="3" xfId="0" applyFont="1" applyBorder="1" applyAlignment="1">
      <alignment horizontal="justify" vertical="center" wrapText="1"/>
    </xf>
    <xf numFmtId="0" fontId="12" fillId="0" borderId="0" xfId="0" applyFont="1" applyAlignment="1">
      <alignment vertical="center"/>
    </xf>
    <xf numFmtId="0" fontId="17" fillId="0" borderId="4" xfId="0" applyFont="1" applyBorder="1" applyAlignment="1">
      <alignment vertical="center" wrapText="1"/>
    </xf>
    <xf numFmtId="0" fontId="18" fillId="4" borderId="0" xfId="0" applyFont="1" applyFill="1" applyAlignment="1">
      <alignment horizontal="center"/>
    </xf>
    <xf numFmtId="0" fontId="0" fillId="6" borderId="6" xfId="0" applyFill="1" applyBorder="1"/>
    <xf numFmtId="1" fontId="0" fillId="6" borderId="6" xfId="0" applyNumberFormat="1" applyFill="1" applyBorder="1" applyAlignment="1">
      <alignment horizontal="center"/>
    </xf>
    <xf numFmtId="0" fontId="18" fillId="4" borderId="0" xfId="0" applyFont="1" applyFill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9" fontId="0" fillId="0" borderId="8" xfId="2" applyFont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6" borderId="0" xfId="0" applyFill="1" applyBorder="1"/>
    <xf numFmtId="0" fontId="3" fillId="0" borderId="0" xfId="0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834D-74DA-470D-99A6-DE70E518DF76}">
  <dimension ref="A1:AR116"/>
  <sheetViews>
    <sheetView showGridLines="0" tabSelected="1" topLeftCell="J25" zoomScale="85" zoomScaleNormal="85" workbookViewId="0">
      <selection activeCell="AJ11" sqref="AJ11"/>
    </sheetView>
  </sheetViews>
  <sheetFormatPr baseColWidth="10" defaultRowHeight="15" x14ac:dyDescent="0.25"/>
  <cols>
    <col min="1" max="1" width="44.85546875" style="19" customWidth="1"/>
    <col min="2" max="2" width="7.42578125" customWidth="1"/>
    <col min="3" max="6" width="4.140625" customWidth="1"/>
    <col min="7" max="7" width="5" customWidth="1"/>
    <col min="8" max="8" width="1" customWidth="1"/>
    <col min="9" max="9" width="4.85546875" customWidth="1"/>
    <col min="10" max="10" width="4.7109375" customWidth="1"/>
    <col min="11" max="12" width="4.140625" customWidth="1"/>
    <col min="13" max="13" width="5.28515625" customWidth="1"/>
    <col min="14" max="14" width="2.140625" customWidth="1"/>
    <col min="15" max="18" width="4.140625" customWidth="1"/>
    <col min="19" max="19" width="6.85546875" customWidth="1"/>
    <col min="20" max="20" width="1.28515625" customWidth="1"/>
    <col min="21" max="24" width="4.140625" customWidth="1"/>
    <col min="25" max="25" width="6.7109375" customWidth="1"/>
    <col min="26" max="26" width="2.28515625" customWidth="1"/>
    <col min="27" max="32" width="4.140625" customWidth="1"/>
    <col min="34" max="34" width="7.85546875" customWidth="1"/>
    <col min="35" max="35" width="3.42578125" customWidth="1"/>
    <col min="36" max="36" width="28.140625" customWidth="1"/>
    <col min="37" max="38" width="9.28515625" customWidth="1"/>
    <col min="39" max="43" width="11.5703125" customWidth="1"/>
    <col min="44" max="44" width="6.5703125" customWidth="1"/>
  </cols>
  <sheetData>
    <row r="1" spans="1:44" ht="15.75" thickBot="1" x14ac:dyDescent="0.3">
      <c r="C1" s="5" t="s">
        <v>14</v>
      </c>
      <c r="D1" s="5"/>
      <c r="E1" s="5"/>
      <c r="F1" s="5"/>
      <c r="G1" s="5"/>
      <c r="I1" s="5" t="s">
        <v>18</v>
      </c>
      <c r="J1" s="5"/>
      <c r="K1" s="5"/>
      <c r="L1" s="5"/>
      <c r="M1" s="5"/>
      <c r="O1" s="10" t="s">
        <v>19</v>
      </c>
      <c r="P1" s="10"/>
      <c r="Q1" s="10"/>
      <c r="R1" s="10"/>
      <c r="S1" s="10"/>
      <c r="T1" s="10"/>
      <c r="U1" s="10" t="s">
        <v>22</v>
      </c>
      <c r="AA1" s="10" t="s">
        <v>18</v>
      </c>
      <c r="AB1" s="10"/>
      <c r="AC1" s="10"/>
      <c r="AD1" s="10"/>
      <c r="AE1" s="10"/>
      <c r="AF1" s="10"/>
      <c r="AM1" s="32" t="s">
        <v>135</v>
      </c>
      <c r="AN1" s="32"/>
      <c r="AO1" s="32"/>
      <c r="AP1" s="32"/>
      <c r="AQ1" s="32"/>
      <c r="AR1" s="14"/>
    </row>
    <row r="2" spans="1:44" s="4" customFormat="1" ht="17.25" thickBot="1" x14ac:dyDescent="0.35">
      <c r="A2" s="20" t="s">
        <v>0</v>
      </c>
      <c r="B2" s="8" t="s">
        <v>28</v>
      </c>
      <c r="C2" s="8">
        <v>1</v>
      </c>
      <c r="D2" s="8">
        <v>2</v>
      </c>
      <c r="E2" s="8">
        <v>3</v>
      </c>
      <c r="F2" s="8" t="s">
        <v>1</v>
      </c>
      <c r="G2" s="7" t="s">
        <v>15</v>
      </c>
      <c r="I2" s="8">
        <v>1</v>
      </c>
      <c r="J2" s="8">
        <v>2</v>
      </c>
      <c r="K2" s="8">
        <v>3</v>
      </c>
      <c r="L2" s="8" t="s">
        <v>1</v>
      </c>
      <c r="M2" s="7" t="s">
        <v>15</v>
      </c>
      <c r="O2" s="8">
        <v>1</v>
      </c>
      <c r="P2" s="8">
        <v>2</v>
      </c>
      <c r="Q2" s="8">
        <v>3</v>
      </c>
      <c r="R2" s="8" t="s">
        <v>1</v>
      </c>
      <c r="S2" s="7" t="s">
        <v>15</v>
      </c>
      <c r="U2" s="8">
        <v>1</v>
      </c>
      <c r="V2" s="8">
        <v>2</v>
      </c>
      <c r="W2" s="8">
        <v>3</v>
      </c>
      <c r="X2" s="8" t="s">
        <v>1</v>
      </c>
      <c r="Y2" s="7" t="s">
        <v>15</v>
      </c>
      <c r="AA2" s="8">
        <v>1</v>
      </c>
      <c r="AB2" s="8">
        <v>2</v>
      </c>
      <c r="AC2" s="8">
        <v>3</v>
      </c>
      <c r="AD2" s="8" t="s">
        <v>1</v>
      </c>
      <c r="AE2" s="7" t="s">
        <v>15</v>
      </c>
      <c r="AF2"/>
      <c r="AG2" s="6" t="s">
        <v>21</v>
      </c>
      <c r="AJ2" s="28" t="s">
        <v>136</v>
      </c>
      <c r="AK2" s="28" t="s">
        <v>23</v>
      </c>
      <c r="AL2" s="28" t="s">
        <v>21</v>
      </c>
      <c r="AM2" s="25" t="s">
        <v>24</v>
      </c>
      <c r="AN2" s="25" t="s">
        <v>134</v>
      </c>
      <c r="AO2" s="25" t="s">
        <v>27</v>
      </c>
      <c r="AP2" s="25" t="s">
        <v>25</v>
      </c>
      <c r="AQ2" s="25" t="s">
        <v>26</v>
      </c>
    </row>
    <row r="3" spans="1:44" ht="18" thickBot="1" x14ac:dyDescent="0.3">
      <c r="A3" s="21" t="s">
        <v>2</v>
      </c>
      <c r="B3" s="15">
        <f>21*6</f>
        <v>126</v>
      </c>
      <c r="C3" s="16">
        <v>6</v>
      </c>
      <c r="D3" s="16">
        <v>4</v>
      </c>
      <c r="E3" s="16">
        <v>2</v>
      </c>
      <c r="F3" s="16">
        <v>0</v>
      </c>
      <c r="G3" s="17">
        <f>SUM(G4:G25)</f>
        <v>120</v>
      </c>
      <c r="H3" s="17"/>
      <c r="I3" s="16">
        <f>21*6</f>
        <v>126</v>
      </c>
      <c r="J3" s="16">
        <f>21*4</f>
        <v>84</v>
      </c>
      <c r="K3" s="16">
        <f>21*2</f>
        <v>42</v>
      </c>
      <c r="L3" s="16">
        <v>0</v>
      </c>
      <c r="M3" s="17">
        <f>SUM(M4:M25)</f>
        <v>114</v>
      </c>
      <c r="N3" s="17"/>
      <c r="O3" s="16"/>
      <c r="P3" s="16"/>
      <c r="Q3" s="16"/>
      <c r="R3" s="16"/>
      <c r="S3" s="17">
        <f>SUM(S4:S25)</f>
        <v>96</v>
      </c>
      <c r="T3" s="17"/>
      <c r="U3" s="16"/>
      <c r="V3" s="16"/>
      <c r="W3" s="16"/>
      <c r="X3" s="16"/>
      <c r="Y3" s="17">
        <f>SUM(Y4:Y25)</f>
        <v>124</v>
      </c>
      <c r="Z3" s="17"/>
      <c r="AA3" s="16"/>
      <c r="AB3" s="16"/>
      <c r="AC3" s="16"/>
      <c r="AD3" s="16"/>
      <c r="AE3" s="12">
        <f>SUM(AE4:AE25)</f>
        <v>110</v>
      </c>
      <c r="AF3" s="12"/>
      <c r="AG3">
        <f>AVERAGE(G3,M3,S3,Y3,AE3)</f>
        <v>112.8</v>
      </c>
      <c r="AH3" s="18"/>
      <c r="AJ3" s="29"/>
      <c r="AK3" s="29"/>
      <c r="AL3" s="29"/>
      <c r="AM3" s="31" t="s">
        <v>139</v>
      </c>
      <c r="AN3" s="31" t="s">
        <v>141</v>
      </c>
      <c r="AO3" s="31" t="s">
        <v>140</v>
      </c>
      <c r="AP3" s="31" t="s">
        <v>138</v>
      </c>
      <c r="AQ3" s="31" t="s">
        <v>137</v>
      </c>
    </row>
    <row r="4" spans="1:44" ht="20.25" customHeight="1" thickBot="1" x14ac:dyDescent="0.3">
      <c r="A4" s="22" t="s">
        <v>32</v>
      </c>
      <c r="B4" s="9"/>
      <c r="C4" s="1"/>
      <c r="D4" s="1" t="s">
        <v>3</v>
      </c>
      <c r="E4" s="1"/>
      <c r="F4" s="1"/>
      <c r="G4">
        <f>IF(F4="X",$F$3,IF(E4="X",$E$3,IF(D4="X",$D$3,$C$3)))</f>
        <v>4</v>
      </c>
      <c r="I4" s="1" t="s">
        <v>16</v>
      </c>
      <c r="J4" s="1"/>
      <c r="K4" s="1"/>
      <c r="L4" s="1"/>
      <c r="M4">
        <f>IF(L4="X",$F$3,IF(K4="X",$E$3,IF(J4="X",$D$3,$C$3)))</f>
        <v>6</v>
      </c>
      <c r="O4" s="1" t="s">
        <v>3</v>
      </c>
      <c r="P4" s="1"/>
      <c r="Q4" s="1"/>
      <c r="R4" s="1"/>
      <c r="S4">
        <f>IF(R4="X",$F$3,IF(Q4="X",$E$3,IF(P4="X",$D$3,$C$3)))</f>
        <v>6</v>
      </c>
      <c r="U4" s="1" t="s">
        <v>3</v>
      </c>
      <c r="V4" s="1"/>
      <c r="W4" s="1"/>
      <c r="X4" s="1"/>
      <c r="Y4">
        <f>IF(X4="X",$F$3,IF(W4="X",$E$3,IF(V4="X",$D$3,$C$3)))</f>
        <v>6</v>
      </c>
      <c r="AA4" s="1" t="s">
        <v>3</v>
      </c>
      <c r="AB4" s="1"/>
      <c r="AC4" s="1"/>
      <c r="AD4" s="1"/>
      <c r="AE4">
        <f>IF(AD4="X",$F$3,IF(AC4="X",$E$3,IF(AB4="X",$D$3,$C$3)))</f>
        <v>6</v>
      </c>
      <c r="AF4" s="11"/>
      <c r="AJ4" s="26" t="s">
        <v>2</v>
      </c>
      <c r="AK4" s="27">
        <v>126</v>
      </c>
      <c r="AL4" s="27">
        <f>+AG3</f>
        <v>112.8</v>
      </c>
      <c r="AM4" s="30"/>
      <c r="AN4" s="30">
        <f>+AL4/AK4</f>
        <v>0.89523809523809517</v>
      </c>
      <c r="AO4" s="30"/>
      <c r="AP4" s="30"/>
      <c r="AQ4" s="30"/>
    </row>
    <row r="5" spans="1:44" ht="20.25" customHeight="1" thickBot="1" x14ac:dyDescent="0.3">
      <c r="A5" s="22" t="s">
        <v>33</v>
      </c>
      <c r="B5" s="9"/>
      <c r="C5" s="1" t="s">
        <v>3</v>
      </c>
      <c r="D5" s="1"/>
      <c r="E5" s="1"/>
      <c r="F5" s="1"/>
      <c r="G5">
        <f t="shared" ref="G5:G25" si="0">IF(F5="X",$F$3,IF(E5="X",$E$3,IF(D5="X",$D$3,$C$3)))</f>
        <v>6</v>
      </c>
      <c r="I5" s="1" t="s">
        <v>16</v>
      </c>
      <c r="J5" s="1"/>
      <c r="K5" s="1"/>
      <c r="L5" s="1"/>
      <c r="M5">
        <f t="shared" ref="M5:M25" si="1">IF(L5="X",$F$3,IF(K5="X",$E$3,IF(J5="X",$D$3,$C$3)))</f>
        <v>6</v>
      </c>
      <c r="O5" s="1" t="s">
        <v>3</v>
      </c>
      <c r="P5" s="1"/>
      <c r="Q5" s="1"/>
      <c r="R5" s="1"/>
      <c r="S5">
        <f t="shared" ref="S5:S25" si="2">IF(R5="X",$F$3,IF(Q5="X",$E$3,IF(P5="X",$D$3,$C$3)))</f>
        <v>6</v>
      </c>
      <c r="U5" s="1" t="s">
        <v>3</v>
      </c>
      <c r="V5" s="1"/>
      <c r="W5" s="1"/>
      <c r="X5" s="1"/>
      <c r="Y5">
        <f t="shared" ref="Y5:Y25" si="3">IF(X5="X",$F$3,IF(W5="X",$E$3,IF(V5="X",$D$3,$C$3)))</f>
        <v>6</v>
      </c>
      <c r="AA5" s="1"/>
      <c r="AB5" s="1" t="s">
        <v>3</v>
      </c>
      <c r="AC5" s="1"/>
      <c r="AD5" s="1"/>
      <c r="AE5">
        <f t="shared" ref="AE5:AE25" si="4">IF(AD5="X",$F$3,IF(AC5="X",$E$3,IF(AB5="X",$D$3,$C$3)))</f>
        <v>4</v>
      </c>
      <c r="AF5" s="11"/>
      <c r="AJ5" s="26" t="s">
        <v>4</v>
      </c>
      <c r="AK5" s="27">
        <f>+B26</f>
        <v>36</v>
      </c>
      <c r="AL5" s="27">
        <f>+AG26</f>
        <v>34</v>
      </c>
      <c r="AM5" s="30"/>
      <c r="AN5" s="30">
        <f>+AL5/AK5</f>
        <v>0.94444444444444442</v>
      </c>
      <c r="AO5" s="30"/>
      <c r="AP5" s="30"/>
      <c r="AQ5" s="30"/>
    </row>
    <row r="6" spans="1:44" ht="20.25" customHeight="1" thickBot="1" x14ac:dyDescent="0.3">
      <c r="A6" s="22" t="s">
        <v>34</v>
      </c>
      <c r="B6" s="9"/>
      <c r="C6" s="1" t="s">
        <v>3</v>
      </c>
      <c r="D6" s="1"/>
      <c r="E6" s="1"/>
      <c r="F6" s="1"/>
      <c r="G6">
        <f t="shared" si="0"/>
        <v>6</v>
      </c>
      <c r="I6" s="1" t="s">
        <v>16</v>
      </c>
      <c r="J6" s="1"/>
      <c r="K6" s="1"/>
      <c r="L6" s="1"/>
      <c r="M6">
        <f t="shared" si="1"/>
        <v>6</v>
      </c>
      <c r="O6" s="1"/>
      <c r="P6" s="1"/>
      <c r="Q6" s="1"/>
      <c r="R6" s="1" t="s">
        <v>3</v>
      </c>
      <c r="S6">
        <f t="shared" si="2"/>
        <v>0</v>
      </c>
      <c r="U6" s="1" t="s">
        <v>3</v>
      </c>
      <c r="V6" s="1"/>
      <c r="W6" s="1"/>
      <c r="X6" s="1"/>
      <c r="Y6">
        <f t="shared" si="3"/>
        <v>6</v>
      </c>
      <c r="AA6" s="1"/>
      <c r="AB6" s="1" t="s">
        <v>3</v>
      </c>
      <c r="AC6" s="1"/>
      <c r="AD6" s="1"/>
      <c r="AE6">
        <f t="shared" si="4"/>
        <v>4</v>
      </c>
      <c r="AF6" s="11"/>
      <c r="AJ6" s="26" t="s">
        <v>29</v>
      </c>
      <c r="AK6" s="27">
        <f>+B33</f>
        <v>126</v>
      </c>
      <c r="AL6" s="27">
        <f>+AG33</f>
        <v>111.2</v>
      </c>
      <c r="AM6" s="30"/>
      <c r="AN6" s="30">
        <f>+AL6/AK6</f>
        <v>0.88253968253968251</v>
      </c>
      <c r="AO6" s="30"/>
      <c r="AP6" s="30"/>
      <c r="AQ6" s="30"/>
    </row>
    <row r="7" spans="1:44" ht="20.25" customHeight="1" thickBot="1" x14ac:dyDescent="0.3">
      <c r="A7" s="22" t="s">
        <v>35</v>
      </c>
      <c r="B7" s="9"/>
      <c r="C7" s="1" t="s">
        <v>3</v>
      </c>
      <c r="D7" s="1"/>
      <c r="E7" s="1"/>
      <c r="F7" s="1"/>
      <c r="G7">
        <f t="shared" si="0"/>
        <v>6</v>
      </c>
      <c r="I7" s="1" t="s">
        <v>16</v>
      </c>
      <c r="J7" s="1"/>
      <c r="K7" s="1"/>
      <c r="L7" s="1"/>
      <c r="M7">
        <f t="shared" si="1"/>
        <v>6</v>
      </c>
      <c r="O7" s="1"/>
      <c r="P7" s="1" t="s">
        <v>3</v>
      </c>
      <c r="Q7" s="1"/>
      <c r="R7" s="1"/>
      <c r="S7">
        <f t="shared" si="2"/>
        <v>4</v>
      </c>
      <c r="U7" s="1" t="s">
        <v>3</v>
      </c>
      <c r="V7" s="1"/>
      <c r="W7" s="1"/>
      <c r="X7" s="1"/>
      <c r="Y7">
        <f t="shared" si="3"/>
        <v>6</v>
      </c>
      <c r="AA7" s="1" t="s">
        <v>3</v>
      </c>
      <c r="AB7" s="1"/>
      <c r="AC7" s="1"/>
      <c r="AD7" s="1"/>
      <c r="AE7">
        <f t="shared" si="4"/>
        <v>6</v>
      </c>
      <c r="AF7" s="11"/>
      <c r="AJ7" s="26" t="s">
        <v>6</v>
      </c>
      <c r="AK7" s="27">
        <f>+B55</f>
        <v>42</v>
      </c>
      <c r="AL7" s="27">
        <f>+AG55</f>
        <v>30.4</v>
      </c>
      <c r="AM7" s="30"/>
      <c r="AN7" s="30">
        <f>+AL7/AK7</f>
        <v>0.72380952380952379</v>
      </c>
      <c r="AO7" s="30"/>
      <c r="AP7" s="30"/>
      <c r="AQ7" s="30"/>
    </row>
    <row r="8" spans="1:44" ht="20.25" customHeight="1" thickBot="1" x14ac:dyDescent="0.3">
      <c r="A8" s="22" t="s">
        <v>36</v>
      </c>
      <c r="B8" s="9"/>
      <c r="C8" s="1" t="s">
        <v>3</v>
      </c>
      <c r="D8" s="1"/>
      <c r="E8" s="1"/>
      <c r="F8" s="1"/>
      <c r="G8">
        <f t="shared" si="0"/>
        <v>6</v>
      </c>
      <c r="I8" s="1"/>
      <c r="J8" s="1" t="s">
        <v>3</v>
      </c>
      <c r="K8" s="1"/>
      <c r="L8" s="1"/>
      <c r="M8">
        <f t="shared" si="1"/>
        <v>4</v>
      </c>
      <c r="O8" s="1"/>
      <c r="P8" s="1"/>
      <c r="Q8" s="1"/>
      <c r="R8" s="1" t="s">
        <v>3</v>
      </c>
      <c r="S8">
        <f t="shared" si="2"/>
        <v>0</v>
      </c>
      <c r="U8" s="1"/>
      <c r="V8" s="1" t="s">
        <v>3</v>
      </c>
      <c r="W8" s="1"/>
      <c r="X8" s="1"/>
      <c r="Y8">
        <f t="shared" si="3"/>
        <v>4</v>
      </c>
      <c r="AA8" s="1"/>
      <c r="AB8" s="1"/>
      <c r="AC8" s="1" t="s">
        <v>3</v>
      </c>
      <c r="AD8" s="1"/>
      <c r="AE8">
        <f t="shared" si="4"/>
        <v>2</v>
      </c>
      <c r="AF8" s="11"/>
      <c r="AJ8" s="26" t="s">
        <v>30</v>
      </c>
      <c r="AK8" s="27">
        <f>+B63</f>
        <v>60</v>
      </c>
      <c r="AL8" s="27">
        <f>+AG63</f>
        <v>44.4</v>
      </c>
      <c r="AM8" s="30"/>
      <c r="AN8" s="30">
        <f>+AL8/AK8</f>
        <v>0.74</v>
      </c>
      <c r="AO8" s="30"/>
      <c r="AP8" s="30"/>
      <c r="AQ8" s="30"/>
    </row>
    <row r="9" spans="1:44" ht="20.25" customHeight="1" thickBot="1" x14ac:dyDescent="0.3">
      <c r="A9" s="22" t="s">
        <v>37</v>
      </c>
      <c r="B9" s="9"/>
      <c r="C9" s="1"/>
      <c r="D9" s="1" t="s">
        <v>3</v>
      </c>
      <c r="E9" s="1"/>
      <c r="F9" s="1"/>
      <c r="G9">
        <f t="shared" si="0"/>
        <v>4</v>
      </c>
      <c r="I9" s="1"/>
      <c r="J9" s="1" t="s">
        <v>3</v>
      </c>
      <c r="K9" s="1"/>
      <c r="L9" s="1"/>
      <c r="M9">
        <f t="shared" si="1"/>
        <v>4</v>
      </c>
      <c r="O9" s="1"/>
      <c r="P9" s="1" t="s">
        <v>3</v>
      </c>
      <c r="Q9" s="1"/>
      <c r="R9" s="1"/>
      <c r="S9">
        <f t="shared" si="2"/>
        <v>4</v>
      </c>
      <c r="U9" s="1"/>
      <c r="V9" s="1" t="s">
        <v>3</v>
      </c>
      <c r="W9" s="1"/>
      <c r="X9" s="1"/>
      <c r="Y9">
        <f t="shared" si="3"/>
        <v>4</v>
      </c>
      <c r="AA9" s="1"/>
      <c r="AB9" s="1" t="s">
        <v>3</v>
      </c>
      <c r="AC9" s="1"/>
      <c r="AD9" s="1"/>
      <c r="AE9">
        <f t="shared" si="4"/>
        <v>4</v>
      </c>
      <c r="AF9" s="11"/>
      <c r="AJ9" s="26" t="s">
        <v>8</v>
      </c>
      <c r="AK9" s="27">
        <f>+B74</f>
        <v>36</v>
      </c>
      <c r="AL9" s="27">
        <f>+AG74</f>
        <v>14.4</v>
      </c>
      <c r="AM9" s="30"/>
      <c r="AN9" s="30"/>
      <c r="AO9" s="30">
        <v>0.6</v>
      </c>
      <c r="AP9" s="30"/>
      <c r="AQ9" s="30"/>
    </row>
    <row r="10" spans="1:44" ht="20.25" customHeight="1" thickBot="1" x14ac:dyDescent="0.3">
      <c r="A10" s="22" t="s">
        <v>38</v>
      </c>
      <c r="B10" s="9"/>
      <c r="C10" s="1" t="s">
        <v>3</v>
      </c>
      <c r="D10" s="1"/>
      <c r="E10" s="1"/>
      <c r="F10" s="1"/>
      <c r="G10">
        <f t="shared" si="0"/>
        <v>6</v>
      </c>
      <c r="I10" s="1" t="s">
        <v>16</v>
      </c>
      <c r="J10" s="1"/>
      <c r="K10" s="1"/>
      <c r="L10" s="1"/>
      <c r="M10">
        <f t="shared" si="1"/>
        <v>6</v>
      </c>
      <c r="O10" s="1"/>
      <c r="P10" s="1" t="s">
        <v>3</v>
      </c>
      <c r="Q10" s="1"/>
      <c r="R10" s="1"/>
      <c r="S10">
        <f t="shared" si="2"/>
        <v>4</v>
      </c>
      <c r="U10" s="1" t="s">
        <v>3</v>
      </c>
      <c r="V10" s="1"/>
      <c r="W10" s="1"/>
      <c r="X10" s="1"/>
      <c r="Y10">
        <f t="shared" si="3"/>
        <v>6</v>
      </c>
      <c r="AA10" s="1" t="s">
        <v>3</v>
      </c>
      <c r="AB10" s="1"/>
      <c r="AC10" s="1"/>
      <c r="AD10" s="1"/>
      <c r="AE10">
        <f t="shared" si="4"/>
        <v>6</v>
      </c>
      <c r="AF10" s="11"/>
      <c r="AJ10" s="26" t="s">
        <v>10</v>
      </c>
      <c r="AK10" s="27">
        <f>+B81</f>
        <v>48</v>
      </c>
      <c r="AL10" s="27">
        <f>+AG81</f>
        <v>41.2</v>
      </c>
      <c r="AM10" s="30"/>
      <c r="AN10" s="30">
        <f>+AL10/AK10</f>
        <v>0.85833333333333339</v>
      </c>
      <c r="AO10" s="30"/>
      <c r="AP10" s="30"/>
      <c r="AQ10" s="30"/>
    </row>
    <row r="11" spans="1:44" ht="20.25" customHeight="1" thickBot="1" x14ac:dyDescent="0.3">
      <c r="A11" s="22" t="s">
        <v>39</v>
      </c>
      <c r="B11" s="9"/>
      <c r="C11" s="1" t="s">
        <v>3</v>
      </c>
      <c r="D11" s="1"/>
      <c r="E11" s="1"/>
      <c r="F11" s="1"/>
      <c r="G11">
        <f t="shared" si="0"/>
        <v>6</v>
      </c>
      <c r="I11" s="1" t="s">
        <v>16</v>
      </c>
      <c r="J11" s="1"/>
      <c r="K11" s="1"/>
      <c r="L11" s="1"/>
      <c r="M11">
        <f t="shared" si="1"/>
        <v>6</v>
      </c>
      <c r="O11" s="1"/>
      <c r="P11" s="1" t="s">
        <v>3</v>
      </c>
      <c r="Q11" s="1"/>
      <c r="R11" s="1"/>
      <c r="S11">
        <f t="shared" si="2"/>
        <v>4</v>
      </c>
      <c r="U11" s="1" t="s">
        <v>3</v>
      </c>
      <c r="V11" s="1"/>
      <c r="W11" s="1"/>
      <c r="X11" s="1"/>
      <c r="Y11">
        <f t="shared" si="3"/>
        <v>6</v>
      </c>
      <c r="AA11" s="1" t="s">
        <v>3</v>
      </c>
      <c r="AB11" s="1"/>
      <c r="AC11" s="1"/>
      <c r="AD11" s="1"/>
      <c r="AE11">
        <f t="shared" si="4"/>
        <v>6</v>
      </c>
      <c r="AF11" s="11"/>
      <c r="AJ11" s="26" t="s">
        <v>11</v>
      </c>
      <c r="AK11" s="27">
        <f>+B90</f>
        <v>66</v>
      </c>
      <c r="AL11" s="27">
        <f>+AG90</f>
        <v>41.6</v>
      </c>
      <c r="AM11" s="30"/>
      <c r="AN11" s="30"/>
      <c r="AO11" s="30">
        <f>+AL11/AK11</f>
        <v>0.63030303030303036</v>
      </c>
      <c r="AP11" s="30"/>
      <c r="AQ11" s="30"/>
    </row>
    <row r="12" spans="1:44" ht="20.25" customHeight="1" thickBot="1" x14ac:dyDescent="0.3">
      <c r="A12" s="22" t="s">
        <v>40</v>
      </c>
      <c r="B12" s="9"/>
      <c r="C12" s="1" t="s">
        <v>3</v>
      </c>
      <c r="D12" s="1"/>
      <c r="E12" s="1"/>
      <c r="F12" s="1"/>
      <c r="G12">
        <f t="shared" si="0"/>
        <v>6</v>
      </c>
      <c r="I12" s="1" t="s">
        <v>17</v>
      </c>
      <c r="J12" s="1" t="s">
        <v>3</v>
      </c>
      <c r="K12" s="1"/>
      <c r="L12" s="1"/>
      <c r="M12">
        <f t="shared" si="1"/>
        <v>4</v>
      </c>
      <c r="O12" s="1"/>
      <c r="P12" s="1" t="s">
        <v>3</v>
      </c>
      <c r="Q12" s="1"/>
      <c r="R12" s="1"/>
      <c r="S12">
        <f t="shared" si="2"/>
        <v>4</v>
      </c>
      <c r="U12" s="1" t="s">
        <v>3</v>
      </c>
      <c r="V12" s="1"/>
      <c r="W12" s="1"/>
      <c r="X12" s="1"/>
      <c r="Y12">
        <f t="shared" si="3"/>
        <v>6</v>
      </c>
      <c r="AA12" s="1"/>
      <c r="AB12" s="1" t="s">
        <v>3</v>
      </c>
      <c r="AC12" s="1"/>
      <c r="AD12" s="1"/>
      <c r="AE12">
        <f t="shared" si="4"/>
        <v>4</v>
      </c>
      <c r="AF12" s="11"/>
      <c r="AJ12" s="26" t="s">
        <v>12</v>
      </c>
      <c r="AK12" s="27">
        <f>+B102</f>
        <v>30</v>
      </c>
      <c r="AL12" s="27">
        <f>+AG102</f>
        <v>22.8</v>
      </c>
      <c r="AM12" s="30"/>
      <c r="AN12" s="30">
        <f>+AL12/AK12</f>
        <v>0.76</v>
      </c>
      <c r="AO12" s="30"/>
      <c r="AP12" s="30"/>
      <c r="AQ12" s="30"/>
    </row>
    <row r="13" spans="1:44" ht="20.25" customHeight="1" thickBot="1" x14ac:dyDescent="0.3">
      <c r="A13" s="22" t="s">
        <v>41</v>
      </c>
      <c r="B13" s="9"/>
      <c r="C13" s="1" t="s">
        <v>3</v>
      </c>
      <c r="D13" s="1"/>
      <c r="E13" s="1"/>
      <c r="F13" s="1"/>
      <c r="G13">
        <f t="shared" si="0"/>
        <v>6</v>
      </c>
      <c r="I13" s="1" t="s">
        <v>3</v>
      </c>
      <c r="J13" s="1"/>
      <c r="K13" s="1"/>
      <c r="L13" s="1"/>
      <c r="M13">
        <f t="shared" si="1"/>
        <v>6</v>
      </c>
      <c r="O13" s="1" t="s">
        <v>3</v>
      </c>
      <c r="P13" s="1"/>
      <c r="Q13" s="1"/>
      <c r="R13" s="1"/>
      <c r="S13">
        <f t="shared" si="2"/>
        <v>6</v>
      </c>
      <c r="U13" s="1" t="s">
        <v>3</v>
      </c>
      <c r="V13" s="1"/>
      <c r="W13" s="1"/>
      <c r="X13" s="1"/>
      <c r="Y13">
        <f t="shared" si="3"/>
        <v>6</v>
      </c>
      <c r="AA13" s="1" t="s">
        <v>3</v>
      </c>
      <c r="AB13" s="1"/>
      <c r="AC13" s="1"/>
      <c r="AD13" s="1"/>
      <c r="AE13">
        <f t="shared" si="4"/>
        <v>6</v>
      </c>
      <c r="AF13" s="11"/>
      <c r="AJ13" s="26" t="s">
        <v>31</v>
      </c>
      <c r="AK13" s="27">
        <f>+B108</f>
        <v>49</v>
      </c>
      <c r="AL13" s="27">
        <f>+AG108</f>
        <v>28</v>
      </c>
      <c r="AM13" s="30"/>
      <c r="AN13" s="30"/>
      <c r="AO13" s="30">
        <f>+AL13/AK13</f>
        <v>0.5714285714285714</v>
      </c>
      <c r="AP13" s="30"/>
      <c r="AQ13" s="30"/>
    </row>
    <row r="14" spans="1:44" ht="26.25" thickBot="1" x14ac:dyDescent="0.3">
      <c r="A14" s="22" t="s">
        <v>42</v>
      </c>
      <c r="B14" s="9"/>
      <c r="C14" s="1" t="s">
        <v>3</v>
      </c>
      <c r="D14" s="1"/>
      <c r="E14" s="1"/>
      <c r="F14" s="1"/>
      <c r="G14">
        <f t="shared" si="0"/>
        <v>6</v>
      </c>
      <c r="I14" s="1" t="s">
        <v>3</v>
      </c>
      <c r="J14" s="1"/>
      <c r="K14" s="1"/>
      <c r="L14" s="1"/>
      <c r="M14">
        <f t="shared" si="1"/>
        <v>6</v>
      </c>
      <c r="O14" s="1" t="s">
        <v>3</v>
      </c>
      <c r="P14" s="1"/>
      <c r="Q14" s="1"/>
      <c r="R14" s="1"/>
      <c r="S14">
        <f t="shared" si="2"/>
        <v>6</v>
      </c>
      <c r="U14" s="1" t="s">
        <v>3</v>
      </c>
      <c r="V14" s="1"/>
      <c r="W14" s="1"/>
      <c r="X14" s="1"/>
      <c r="Y14">
        <f t="shared" si="3"/>
        <v>6</v>
      </c>
      <c r="AA14" s="1" t="s">
        <v>3</v>
      </c>
      <c r="AB14" s="1"/>
      <c r="AC14" s="1"/>
      <c r="AD14" s="1"/>
      <c r="AE14">
        <f t="shared" si="4"/>
        <v>6</v>
      </c>
      <c r="AF14" s="11"/>
    </row>
    <row r="15" spans="1:44" ht="21" customHeight="1" thickBot="1" x14ac:dyDescent="0.3">
      <c r="A15" s="22" t="s">
        <v>43</v>
      </c>
      <c r="B15" s="9"/>
      <c r="C15" s="1"/>
      <c r="D15" s="1" t="s">
        <v>3</v>
      </c>
      <c r="E15" s="1"/>
      <c r="F15" s="1"/>
      <c r="G15">
        <f t="shared" si="0"/>
        <v>4</v>
      </c>
      <c r="I15" s="1" t="s">
        <v>3</v>
      </c>
      <c r="J15" s="1"/>
      <c r="K15" s="1"/>
      <c r="L15" s="1"/>
      <c r="M15">
        <f t="shared" si="1"/>
        <v>6</v>
      </c>
      <c r="O15" s="1" t="s">
        <v>3</v>
      </c>
      <c r="P15" s="1"/>
      <c r="Q15" s="1"/>
      <c r="R15" s="1"/>
      <c r="S15">
        <f t="shared" si="2"/>
        <v>6</v>
      </c>
      <c r="U15" s="1" t="s">
        <v>3</v>
      </c>
      <c r="V15" s="1"/>
      <c r="W15" s="1"/>
      <c r="X15" s="1"/>
      <c r="Y15">
        <f t="shared" si="3"/>
        <v>6</v>
      </c>
      <c r="AA15" s="1" t="s">
        <v>3</v>
      </c>
      <c r="AB15" s="1"/>
      <c r="AC15" s="1"/>
      <c r="AD15" s="1"/>
      <c r="AE15">
        <f t="shared" si="4"/>
        <v>6</v>
      </c>
      <c r="AF15" s="11"/>
      <c r="AJ15" s="34" t="s">
        <v>143</v>
      </c>
    </row>
    <row r="16" spans="1:44" ht="18.75" thickBot="1" x14ac:dyDescent="0.3">
      <c r="A16" s="22" t="s">
        <v>44</v>
      </c>
      <c r="B16" s="9"/>
      <c r="C16" s="1" t="s">
        <v>3</v>
      </c>
      <c r="D16" s="1"/>
      <c r="E16" s="1"/>
      <c r="F16" s="1"/>
      <c r="G16">
        <f t="shared" si="0"/>
        <v>6</v>
      </c>
      <c r="I16" s="1" t="s">
        <v>3</v>
      </c>
      <c r="J16" s="1"/>
      <c r="K16" s="1"/>
      <c r="L16" s="1"/>
      <c r="M16">
        <f t="shared" si="1"/>
        <v>6</v>
      </c>
      <c r="O16" s="1"/>
      <c r="P16" s="1" t="s">
        <v>3</v>
      </c>
      <c r="Q16" s="1"/>
      <c r="R16" s="1"/>
      <c r="S16">
        <f t="shared" si="2"/>
        <v>4</v>
      </c>
      <c r="U16" s="1" t="s">
        <v>3</v>
      </c>
      <c r="V16" s="1"/>
      <c r="W16" s="1"/>
      <c r="X16" s="1"/>
      <c r="Y16">
        <f t="shared" si="3"/>
        <v>6</v>
      </c>
      <c r="AA16" s="1" t="s">
        <v>3</v>
      </c>
      <c r="AB16" s="1"/>
      <c r="AC16" s="1"/>
      <c r="AD16" s="1"/>
      <c r="AE16">
        <f t="shared" si="4"/>
        <v>6</v>
      </c>
      <c r="AF16" s="11"/>
      <c r="AJ16" s="33" t="s">
        <v>142</v>
      </c>
      <c r="AK16" t="s">
        <v>145</v>
      </c>
    </row>
    <row r="17" spans="1:37" ht="18.75" thickBot="1" x14ac:dyDescent="0.3">
      <c r="A17" s="22" t="s">
        <v>45</v>
      </c>
      <c r="B17" s="9"/>
      <c r="C17" s="1" t="s">
        <v>3</v>
      </c>
      <c r="D17" s="1"/>
      <c r="E17" s="1"/>
      <c r="F17" s="1"/>
      <c r="G17">
        <f t="shared" si="0"/>
        <v>6</v>
      </c>
      <c r="I17" s="1"/>
      <c r="J17" s="1"/>
      <c r="K17" s="1"/>
      <c r="L17" s="1" t="s">
        <v>3</v>
      </c>
      <c r="M17">
        <f t="shared" si="1"/>
        <v>0</v>
      </c>
      <c r="O17" s="1"/>
      <c r="P17" s="1" t="s">
        <v>3</v>
      </c>
      <c r="Q17" s="1"/>
      <c r="R17" s="1"/>
      <c r="S17">
        <f t="shared" si="2"/>
        <v>4</v>
      </c>
      <c r="U17" s="1" t="s">
        <v>3</v>
      </c>
      <c r="V17" s="1"/>
      <c r="W17" s="1"/>
      <c r="X17" s="1"/>
      <c r="Y17">
        <f t="shared" si="3"/>
        <v>6</v>
      </c>
      <c r="AA17" s="1"/>
      <c r="AB17" s="1" t="s">
        <v>3</v>
      </c>
      <c r="AC17" s="1"/>
      <c r="AD17" s="1"/>
      <c r="AE17">
        <f t="shared" si="4"/>
        <v>4</v>
      </c>
      <c r="AF17" s="11"/>
      <c r="AJ17" s="33" t="s">
        <v>134</v>
      </c>
      <c r="AK17" t="s">
        <v>146</v>
      </c>
    </row>
    <row r="18" spans="1:37" ht="18.75" thickBot="1" x14ac:dyDescent="0.3">
      <c r="A18" s="22" t="s">
        <v>46</v>
      </c>
      <c r="B18" s="9"/>
      <c r="C18" s="1" t="s">
        <v>3</v>
      </c>
      <c r="D18" s="1"/>
      <c r="E18" s="1"/>
      <c r="F18" s="1"/>
      <c r="G18">
        <f t="shared" si="0"/>
        <v>6</v>
      </c>
      <c r="I18" s="1" t="s">
        <v>3</v>
      </c>
      <c r="J18" s="1"/>
      <c r="K18" s="1"/>
      <c r="L18" s="1"/>
      <c r="M18">
        <f t="shared" si="1"/>
        <v>6</v>
      </c>
      <c r="O18" s="1"/>
      <c r="P18" s="1" t="s">
        <v>3</v>
      </c>
      <c r="Q18" s="1"/>
      <c r="R18" s="1"/>
      <c r="S18">
        <f t="shared" si="2"/>
        <v>4</v>
      </c>
      <c r="U18" s="1" t="s">
        <v>3</v>
      </c>
      <c r="V18" s="1"/>
      <c r="W18" s="1"/>
      <c r="X18" s="1"/>
      <c r="Y18">
        <f t="shared" si="3"/>
        <v>6</v>
      </c>
      <c r="AA18" s="1"/>
      <c r="AB18" s="1" t="s">
        <v>3</v>
      </c>
      <c r="AC18" s="1"/>
      <c r="AD18" s="1"/>
      <c r="AE18">
        <f t="shared" si="4"/>
        <v>4</v>
      </c>
      <c r="AF18" s="11"/>
      <c r="AJ18" s="33" t="s">
        <v>27</v>
      </c>
      <c r="AK18" t="s">
        <v>147</v>
      </c>
    </row>
    <row r="19" spans="1:37" ht="18.75" thickBot="1" x14ac:dyDescent="0.3">
      <c r="A19" s="22" t="s">
        <v>47</v>
      </c>
      <c r="B19" s="9"/>
      <c r="C19" s="1"/>
      <c r="D19" s="1" t="s">
        <v>3</v>
      </c>
      <c r="E19" s="1"/>
      <c r="F19" s="1"/>
      <c r="G19">
        <f t="shared" si="0"/>
        <v>4</v>
      </c>
      <c r="I19" s="1" t="s">
        <v>3</v>
      </c>
      <c r="J19" s="1"/>
      <c r="K19" s="1"/>
      <c r="L19" s="1"/>
      <c r="M19">
        <f t="shared" si="1"/>
        <v>6</v>
      </c>
      <c r="O19" s="1" t="s">
        <v>3</v>
      </c>
      <c r="P19" s="1"/>
      <c r="Q19" s="1"/>
      <c r="R19" s="1"/>
      <c r="S19">
        <f t="shared" si="2"/>
        <v>6</v>
      </c>
      <c r="U19" s="1" t="s">
        <v>3</v>
      </c>
      <c r="V19" s="1"/>
      <c r="W19" s="1"/>
      <c r="X19" s="1"/>
      <c r="Y19">
        <f t="shared" si="3"/>
        <v>6</v>
      </c>
      <c r="AA19" s="1" t="s">
        <v>3</v>
      </c>
      <c r="AB19" s="1"/>
      <c r="AC19" s="1"/>
      <c r="AD19" s="1"/>
      <c r="AE19">
        <f t="shared" si="4"/>
        <v>6</v>
      </c>
      <c r="AF19" s="11"/>
      <c r="AJ19" s="33" t="s">
        <v>25</v>
      </c>
      <c r="AK19" t="s">
        <v>148</v>
      </c>
    </row>
    <row r="20" spans="1:37" ht="18.75" thickBot="1" x14ac:dyDescent="0.3">
      <c r="A20" s="22" t="s">
        <v>48</v>
      </c>
      <c r="B20" s="9"/>
      <c r="C20" s="1" t="s">
        <v>3</v>
      </c>
      <c r="D20" s="1"/>
      <c r="E20" s="1"/>
      <c r="F20" s="1"/>
      <c r="G20">
        <f t="shared" si="0"/>
        <v>6</v>
      </c>
      <c r="I20" s="1"/>
      <c r="J20" s="1" t="s">
        <v>3</v>
      </c>
      <c r="K20" s="1"/>
      <c r="L20" s="1"/>
      <c r="M20">
        <f t="shared" si="1"/>
        <v>4</v>
      </c>
      <c r="O20" s="1"/>
      <c r="P20" s="1"/>
      <c r="Q20" s="1"/>
      <c r="R20" s="1" t="s">
        <v>3</v>
      </c>
      <c r="S20">
        <f t="shared" si="2"/>
        <v>0</v>
      </c>
      <c r="U20" s="1"/>
      <c r="V20" s="1" t="s">
        <v>3</v>
      </c>
      <c r="W20" s="1"/>
      <c r="X20" s="1"/>
      <c r="Y20">
        <f t="shared" si="3"/>
        <v>4</v>
      </c>
      <c r="AA20" s="1"/>
      <c r="AB20" s="1"/>
      <c r="AC20" s="1" t="s">
        <v>3</v>
      </c>
      <c r="AD20" s="1"/>
      <c r="AE20">
        <f t="shared" si="4"/>
        <v>2</v>
      </c>
      <c r="AF20" s="11"/>
      <c r="AJ20" s="33" t="s">
        <v>26</v>
      </c>
      <c r="AK20" t="s">
        <v>144</v>
      </c>
    </row>
    <row r="21" spans="1:37" ht="18.75" thickBot="1" x14ac:dyDescent="0.3">
      <c r="A21" s="22" t="s">
        <v>49</v>
      </c>
      <c r="B21" s="9"/>
      <c r="C21" s="1"/>
      <c r="D21" s="1"/>
      <c r="E21" s="1"/>
      <c r="F21" s="1"/>
      <c r="G21">
        <f t="shared" si="0"/>
        <v>6</v>
      </c>
      <c r="I21" s="1"/>
      <c r="J21" s="1"/>
      <c r="K21" s="1"/>
      <c r="L21" s="1"/>
      <c r="M21">
        <f t="shared" si="1"/>
        <v>6</v>
      </c>
      <c r="O21" s="1"/>
      <c r="P21" s="1"/>
      <c r="Q21" s="1"/>
      <c r="R21" s="1"/>
      <c r="S21">
        <f t="shared" si="2"/>
        <v>6</v>
      </c>
      <c r="U21" s="1"/>
      <c r="V21" s="1"/>
      <c r="W21" s="1"/>
      <c r="X21" s="1"/>
      <c r="Y21">
        <f t="shared" si="3"/>
        <v>6</v>
      </c>
      <c r="AA21" s="1"/>
      <c r="AB21" s="1"/>
      <c r="AC21" s="1"/>
      <c r="AD21" s="1"/>
      <c r="AE21">
        <f t="shared" si="4"/>
        <v>6</v>
      </c>
      <c r="AF21" s="11"/>
    </row>
    <row r="22" spans="1:37" ht="18.75" thickBot="1" x14ac:dyDescent="0.3">
      <c r="A22" s="22" t="s">
        <v>50</v>
      </c>
      <c r="B22" s="9"/>
      <c r="C22" s="1" t="s">
        <v>3</v>
      </c>
      <c r="D22" s="1"/>
      <c r="E22" s="1"/>
      <c r="F22" s="1"/>
      <c r="G22">
        <f t="shared" si="0"/>
        <v>6</v>
      </c>
      <c r="I22" s="1" t="s">
        <v>3</v>
      </c>
      <c r="J22" s="1"/>
      <c r="K22" s="1"/>
      <c r="L22" s="1"/>
      <c r="M22">
        <f t="shared" si="1"/>
        <v>6</v>
      </c>
      <c r="O22" s="1" t="s">
        <v>3</v>
      </c>
      <c r="P22" s="1"/>
      <c r="Q22" s="1"/>
      <c r="R22" s="1"/>
      <c r="S22">
        <f t="shared" si="2"/>
        <v>6</v>
      </c>
      <c r="U22" s="1" t="s">
        <v>3</v>
      </c>
      <c r="V22" s="1"/>
      <c r="W22" s="1"/>
      <c r="X22" s="1"/>
      <c r="Y22">
        <f t="shared" si="3"/>
        <v>6</v>
      </c>
      <c r="AA22" s="1" t="s">
        <v>3</v>
      </c>
      <c r="AB22" s="1"/>
      <c r="AC22" s="1"/>
      <c r="AD22" s="1"/>
      <c r="AE22">
        <f t="shared" si="4"/>
        <v>6</v>
      </c>
      <c r="AF22" s="11"/>
    </row>
    <row r="23" spans="1:37" ht="18.75" thickBot="1" x14ac:dyDescent="0.3">
      <c r="A23" s="22" t="s">
        <v>51</v>
      </c>
      <c r="B23" s="9"/>
      <c r="C23" s="1" t="s">
        <v>3</v>
      </c>
      <c r="D23" s="1"/>
      <c r="E23" s="1"/>
      <c r="F23" s="1"/>
      <c r="G23">
        <f t="shared" si="0"/>
        <v>6</v>
      </c>
      <c r="I23" s="1" t="s">
        <v>3</v>
      </c>
      <c r="J23" s="1"/>
      <c r="K23" s="1"/>
      <c r="L23" s="1"/>
      <c r="M23">
        <f t="shared" si="1"/>
        <v>6</v>
      </c>
      <c r="O23" s="1" t="s">
        <v>3</v>
      </c>
      <c r="P23" s="1"/>
      <c r="Q23" s="1"/>
      <c r="R23" s="1"/>
      <c r="S23">
        <f t="shared" si="2"/>
        <v>6</v>
      </c>
      <c r="U23" s="1" t="s">
        <v>3</v>
      </c>
      <c r="V23" s="1"/>
      <c r="W23" s="1"/>
      <c r="X23" s="1"/>
      <c r="Y23">
        <f t="shared" si="3"/>
        <v>6</v>
      </c>
      <c r="AA23" s="1" t="s">
        <v>3</v>
      </c>
      <c r="AB23" s="1"/>
      <c r="AC23" s="1"/>
      <c r="AD23" s="1"/>
      <c r="AE23">
        <f t="shared" si="4"/>
        <v>6</v>
      </c>
      <c r="AF23" s="11"/>
    </row>
    <row r="24" spans="1:37" ht="18.75" thickBot="1" x14ac:dyDescent="0.3">
      <c r="A24" s="22" t="s">
        <v>52</v>
      </c>
      <c r="B24" s="9"/>
      <c r="C24" s="1"/>
      <c r="D24" s="1"/>
      <c r="E24" s="1" t="s">
        <v>3</v>
      </c>
      <c r="F24" s="1"/>
      <c r="G24">
        <f t="shared" si="0"/>
        <v>2</v>
      </c>
      <c r="I24" s="1"/>
      <c r="J24" s="1" t="s">
        <v>3</v>
      </c>
      <c r="K24" s="1"/>
      <c r="L24" s="1"/>
      <c r="M24">
        <f t="shared" si="1"/>
        <v>4</v>
      </c>
      <c r="O24" s="1"/>
      <c r="P24" s="1" t="s">
        <v>3</v>
      </c>
      <c r="Q24" s="1"/>
      <c r="R24" s="1"/>
      <c r="S24">
        <f t="shared" si="2"/>
        <v>4</v>
      </c>
      <c r="U24" s="1" t="s">
        <v>3</v>
      </c>
      <c r="V24" s="1"/>
      <c r="W24" s="1"/>
      <c r="X24" s="1"/>
      <c r="Y24">
        <f t="shared" si="3"/>
        <v>6</v>
      </c>
      <c r="AA24" s="1"/>
      <c r="AB24" s="1" t="s">
        <v>3</v>
      </c>
      <c r="AC24" s="1"/>
      <c r="AD24" s="1"/>
      <c r="AE24">
        <f t="shared" si="4"/>
        <v>4</v>
      </c>
      <c r="AF24" s="11"/>
    </row>
    <row r="25" spans="1:37" ht="18.75" thickBot="1" x14ac:dyDescent="0.3">
      <c r="A25" s="22" t="s">
        <v>53</v>
      </c>
      <c r="B25" s="9"/>
      <c r="C25" s="1" t="s">
        <v>3</v>
      </c>
      <c r="D25" s="1"/>
      <c r="E25" s="1"/>
      <c r="F25" s="1"/>
      <c r="G25">
        <f t="shared" si="0"/>
        <v>6</v>
      </c>
      <c r="I25" s="1"/>
      <c r="J25" s="1" t="s">
        <v>3</v>
      </c>
      <c r="K25" s="1"/>
      <c r="L25" s="1"/>
      <c r="M25">
        <f t="shared" si="1"/>
        <v>4</v>
      </c>
      <c r="O25" s="1" t="s">
        <v>3</v>
      </c>
      <c r="P25" s="1"/>
      <c r="Q25" s="1"/>
      <c r="R25" s="1"/>
      <c r="S25">
        <f t="shared" si="2"/>
        <v>6</v>
      </c>
      <c r="U25" s="1"/>
      <c r="V25" s="1" t="s">
        <v>3</v>
      </c>
      <c r="W25" s="1"/>
      <c r="X25" s="1"/>
      <c r="Y25">
        <f t="shared" si="3"/>
        <v>4</v>
      </c>
      <c r="AA25" s="1" t="s">
        <v>3</v>
      </c>
      <c r="AB25" s="1"/>
      <c r="AC25" s="1"/>
      <c r="AD25" s="1"/>
      <c r="AE25">
        <f t="shared" si="4"/>
        <v>6</v>
      </c>
      <c r="AF25" s="11"/>
    </row>
    <row r="26" spans="1:37" ht="18" thickBot="1" x14ac:dyDescent="0.3">
      <c r="A26" s="21" t="s">
        <v>4</v>
      </c>
      <c r="B26" s="15">
        <f>6*6</f>
        <v>36</v>
      </c>
      <c r="C26" s="16"/>
      <c r="D26" s="16"/>
      <c r="E26" s="16"/>
      <c r="F26" s="16"/>
      <c r="G26" s="17">
        <f>SUM(G27:G32)</f>
        <v>32</v>
      </c>
      <c r="H26" s="17"/>
      <c r="I26" s="16"/>
      <c r="J26" s="16"/>
      <c r="K26" s="16"/>
      <c r="L26" s="16"/>
      <c r="M26" s="17">
        <f>SUM(M27:M32)</f>
        <v>34</v>
      </c>
      <c r="N26" s="17"/>
      <c r="O26" s="16"/>
      <c r="P26" s="16"/>
      <c r="Q26" s="16"/>
      <c r="R26" s="16"/>
      <c r="S26" s="17">
        <f>SUM(S27:S32)</f>
        <v>32</v>
      </c>
      <c r="T26" s="17"/>
      <c r="U26" s="16"/>
      <c r="V26" s="16"/>
      <c r="W26" s="16"/>
      <c r="X26" s="16"/>
      <c r="Y26" s="17">
        <f>SUM(Y27:Y32)</f>
        <v>36</v>
      </c>
      <c r="Z26" s="17"/>
      <c r="AA26" s="16"/>
      <c r="AB26" s="16"/>
      <c r="AC26" s="16"/>
      <c r="AD26" s="16"/>
      <c r="AE26" s="17">
        <f>SUM(AE27:AE32)</f>
        <v>36</v>
      </c>
      <c r="AF26" s="12"/>
      <c r="AG26">
        <f>AVERAGE(G26,M26,S26,Y26,AE26)</f>
        <v>34</v>
      </c>
    </row>
    <row r="27" spans="1:37" ht="18.75" thickBot="1" x14ac:dyDescent="0.3">
      <c r="A27" s="22" t="s">
        <v>54</v>
      </c>
      <c r="B27" s="9"/>
      <c r="C27" s="1"/>
      <c r="D27" s="1" t="s">
        <v>3</v>
      </c>
      <c r="E27" s="1"/>
      <c r="F27" s="1"/>
      <c r="G27">
        <f>IF(F27="X",$F$3,IF(E27="X",$E$3,IF(D27="X",$D$3,$C$3)))</f>
        <v>4</v>
      </c>
      <c r="I27" s="1" t="s">
        <v>3</v>
      </c>
      <c r="J27" s="1"/>
      <c r="K27" s="1"/>
      <c r="L27" s="1"/>
      <c r="M27">
        <f>IF(L27="X",$F$3,IF(K27="X",$E$3,IF(J27="X",$D$3,$C$3)))</f>
        <v>6</v>
      </c>
      <c r="O27" s="1"/>
      <c r="P27" s="1" t="s">
        <v>3</v>
      </c>
      <c r="Q27" s="1"/>
      <c r="R27" s="1"/>
      <c r="S27">
        <f>IF(R27="X",$F$3,IF(Q27="X",$E$3,IF(P27="X",$D$3,$C$3)))</f>
        <v>4</v>
      </c>
      <c r="U27" s="1" t="s">
        <v>3</v>
      </c>
      <c r="V27" s="1"/>
      <c r="W27" s="1"/>
      <c r="X27" s="1"/>
      <c r="Y27">
        <f>IF(X27="X",$F$3,IF(W27="X",$E$3,IF(V27="X",$D$3,$C$3)))</f>
        <v>6</v>
      </c>
      <c r="AA27" s="1" t="s">
        <v>3</v>
      </c>
      <c r="AB27" s="1"/>
      <c r="AC27" s="1"/>
      <c r="AD27" s="1"/>
      <c r="AE27">
        <f>IF(AD27="X",$F$3,IF(AC27="X",$E$3,IF(AB27="X",$D$3,$C$3)))</f>
        <v>6</v>
      </c>
      <c r="AF27" s="11"/>
    </row>
    <row r="28" spans="1:37" ht="18.75" thickBot="1" x14ac:dyDescent="0.3">
      <c r="A28" s="22" t="s">
        <v>55</v>
      </c>
      <c r="B28" s="9"/>
      <c r="C28" s="1" t="s">
        <v>3</v>
      </c>
      <c r="D28" s="1"/>
      <c r="E28" s="1"/>
      <c r="F28" s="1"/>
      <c r="G28">
        <f t="shared" ref="G28:G91" si="5">IF(F28="X",$F$3,IF(E28="X",$E$3,IF(D28="X",$D$3,$C$3)))</f>
        <v>6</v>
      </c>
      <c r="I28" s="1" t="s">
        <v>3</v>
      </c>
      <c r="J28" s="1"/>
      <c r="K28" s="1"/>
      <c r="L28" s="1"/>
      <c r="M28">
        <f t="shared" ref="M28:M91" si="6">IF(L28="X",$F$3,IF(K28="X",$E$3,IF(J28="X",$D$3,$C$3)))</f>
        <v>6</v>
      </c>
      <c r="O28" s="1" t="s">
        <v>3</v>
      </c>
      <c r="P28" s="1"/>
      <c r="Q28" s="1"/>
      <c r="R28" s="1"/>
      <c r="S28">
        <f t="shared" ref="S28:S91" si="7">IF(R28="X",$F$3,IF(Q28="X",$E$3,IF(P28="X",$D$3,$C$3)))</f>
        <v>6</v>
      </c>
      <c r="U28" s="1" t="s">
        <v>3</v>
      </c>
      <c r="V28" s="1"/>
      <c r="W28" s="1"/>
      <c r="X28" s="1"/>
      <c r="Y28">
        <f t="shared" ref="Y28:Y91" si="8">IF(X28="X",$F$3,IF(W28="X",$E$3,IF(V28="X",$D$3,$C$3)))</f>
        <v>6</v>
      </c>
      <c r="AA28" s="1" t="s">
        <v>3</v>
      </c>
      <c r="AB28" s="1"/>
      <c r="AC28" s="1"/>
      <c r="AD28" s="1"/>
      <c r="AE28">
        <f t="shared" ref="AE28:AE91" si="9">IF(AD28="X",$F$3,IF(AC28="X",$E$3,IF(AB28="X",$D$3,$C$3)))</f>
        <v>6</v>
      </c>
      <c r="AF28" s="11"/>
    </row>
    <row r="29" spans="1:37" ht="18.75" thickBot="1" x14ac:dyDescent="0.3">
      <c r="A29" s="22" t="s">
        <v>56</v>
      </c>
      <c r="B29" s="9"/>
      <c r="C29" s="1" t="s">
        <v>3</v>
      </c>
      <c r="D29" s="1"/>
      <c r="E29" s="1"/>
      <c r="F29" s="1"/>
      <c r="G29">
        <f t="shared" si="5"/>
        <v>6</v>
      </c>
      <c r="I29" s="1" t="s">
        <v>3</v>
      </c>
      <c r="J29" s="1"/>
      <c r="K29" s="1"/>
      <c r="L29" s="1"/>
      <c r="M29">
        <f t="shared" si="6"/>
        <v>6</v>
      </c>
      <c r="O29" s="1" t="s">
        <v>3</v>
      </c>
      <c r="P29" s="1"/>
      <c r="Q29" s="1"/>
      <c r="R29" s="1"/>
      <c r="S29">
        <f t="shared" si="7"/>
        <v>6</v>
      </c>
      <c r="U29" s="1" t="s">
        <v>3</v>
      </c>
      <c r="V29" s="1"/>
      <c r="W29" s="1"/>
      <c r="X29" s="1"/>
      <c r="Y29">
        <f t="shared" si="8"/>
        <v>6</v>
      </c>
      <c r="AA29" s="1" t="s">
        <v>3</v>
      </c>
      <c r="AB29" s="1"/>
      <c r="AC29" s="1"/>
      <c r="AD29" s="1"/>
      <c r="AE29">
        <f t="shared" si="9"/>
        <v>6</v>
      </c>
      <c r="AF29" s="11"/>
    </row>
    <row r="30" spans="1:37" ht="18.75" thickBot="1" x14ac:dyDescent="0.3">
      <c r="A30" s="22" t="s">
        <v>57</v>
      </c>
      <c r="B30" s="9"/>
      <c r="C30" s="1" t="s">
        <v>3</v>
      </c>
      <c r="D30" s="1"/>
      <c r="E30" s="1"/>
      <c r="F30" s="1"/>
      <c r="G30">
        <f t="shared" si="5"/>
        <v>6</v>
      </c>
      <c r="I30" s="1" t="s">
        <v>3</v>
      </c>
      <c r="J30" s="1"/>
      <c r="K30" s="1"/>
      <c r="L30" s="1"/>
      <c r="M30">
        <f t="shared" si="6"/>
        <v>6</v>
      </c>
      <c r="O30" s="1" t="s">
        <v>3</v>
      </c>
      <c r="P30" s="1"/>
      <c r="Q30" s="1"/>
      <c r="R30" s="1"/>
      <c r="S30">
        <f t="shared" si="7"/>
        <v>6</v>
      </c>
      <c r="U30" s="1" t="s">
        <v>3</v>
      </c>
      <c r="V30" s="1"/>
      <c r="W30" s="1"/>
      <c r="X30" s="1"/>
      <c r="Y30">
        <f t="shared" si="8"/>
        <v>6</v>
      </c>
      <c r="AA30" s="1" t="s">
        <v>3</v>
      </c>
      <c r="AB30" s="1"/>
      <c r="AC30" s="1"/>
      <c r="AD30" s="1"/>
      <c r="AE30">
        <f t="shared" si="9"/>
        <v>6</v>
      </c>
      <c r="AF30" s="11"/>
    </row>
    <row r="31" spans="1:37" ht="18.75" thickBot="1" x14ac:dyDescent="0.3">
      <c r="A31" s="22" t="s">
        <v>58</v>
      </c>
      <c r="B31" s="9"/>
      <c r="C31" s="1" t="s">
        <v>3</v>
      </c>
      <c r="D31" s="1"/>
      <c r="E31" s="1"/>
      <c r="F31" s="1"/>
      <c r="G31">
        <f t="shared" si="5"/>
        <v>6</v>
      </c>
      <c r="I31" s="1" t="s">
        <v>3</v>
      </c>
      <c r="J31" s="1"/>
      <c r="K31" s="1"/>
      <c r="L31" s="1"/>
      <c r="M31">
        <f t="shared" si="6"/>
        <v>6</v>
      </c>
      <c r="O31" s="1" t="s">
        <v>3</v>
      </c>
      <c r="P31" s="1"/>
      <c r="Q31" s="1"/>
      <c r="R31" s="1"/>
      <c r="S31">
        <f t="shared" si="7"/>
        <v>6</v>
      </c>
      <c r="U31" s="1" t="s">
        <v>3</v>
      </c>
      <c r="V31" s="1"/>
      <c r="W31" s="1"/>
      <c r="X31" s="1"/>
      <c r="Y31">
        <f t="shared" si="8"/>
        <v>6</v>
      </c>
      <c r="AA31" s="1" t="s">
        <v>3</v>
      </c>
      <c r="AB31" s="1"/>
      <c r="AC31" s="1"/>
      <c r="AD31" s="1"/>
      <c r="AE31">
        <f t="shared" si="9"/>
        <v>6</v>
      </c>
      <c r="AF31" s="11"/>
    </row>
    <row r="32" spans="1:37" ht="18.75" thickBot="1" x14ac:dyDescent="0.3">
      <c r="A32" s="22" t="s">
        <v>59</v>
      </c>
      <c r="B32" s="9"/>
      <c r="C32" s="1"/>
      <c r="D32" s="1" t="s">
        <v>3</v>
      </c>
      <c r="E32" s="1"/>
      <c r="F32" s="1"/>
      <c r="G32">
        <f t="shared" si="5"/>
        <v>4</v>
      </c>
      <c r="I32" s="1"/>
      <c r="J32" s="1" t="s">
        <v>3</v>
      </c>
      <c r="K32" s="1"/>
      <c r="L32" s="1"/>
      <c r="M32">
        <f t="shared" si="6"/>
        <v>4</v>
      </c>
      <c r="O32" s="1"/>
      <c r="P32" s="1" t="s">
        <v>3</v>
      </c>
      <c r="Q32" s="1"/>
      <c r="R32" s="1"/>
      <c r="S32">
        <f t="shared" si="7"/>
        <v>4</v>
      </c>
      <c r="U32" s="1" t="s">
        <v>3</v>
      </c>
      <c r="V32" s="1"/>
      <c r="W32" s="1"/>
      <c r="X32" s="1"/>
      <c r="Y32">
        <f t="shared" si="8"/>
        <v>6</v>
      </c>
      <c r="AA32" s="1" t="s">
        <v>3</v>
      </c>
      <c r="AB32" s="1"/>
      <c r="AC32" s="1"/>
      <c r="AD32" s="1"/>
      <c r="AE32">
        <f t="shared" si="9"/>
        <v>6</v>
      </c>
      <c r="AF32" s="11"/>
    </row>
    <row r="33" spans="1:34" ht="18" thickBot="1" x14ac:dyDescent="0.3">
      <c r="A33" s="21" t="s">
        <v>5</v>
      </c>
      <c r="B33" s="15">
        <f>21*6</f>
        <v>126</v>
      </c>
      <c r="C33" s="16"/>
      <c r="D33" s="16"/>
      <c r="E33" s="16"/>
      <c r="F33" s="16"/>
      <c r="G33" s="17">
        <f>SUM(G34:G54)</f>
        <v>118</v>
      </c>
      <c r="H33" s="17"/>
      <c r="I33" s="16"/>
      <c r="J33" s="16"/>
      <c r="K33" s="16"/>
      <c r="L33" s="16"/>
      <c r="M33" s="17">
        <f>SUM(M34:M54)</f>
        <v>120</v>
      </c>
      <c r="N33" s="17"/>
      <c r="O33" s="16"/>
      <c r="P33" s="16"/>
      <c r="Q33" s="16"/>
      <c r="R33" s="16"/>
      <c r="S33" s="17">
        <f>SUM(S34:S54)</f>
        <v>92</v>
      </c>
      <c r="T33" s="17"/>
      <c r="U33" s="16"/>
      <c r="V33" s="16"/>
      <c r="W33" s="16"/>
      <c r="X33" s="16"/>
      <c r="Y33" s="17">
        <f>SUM(Y34:Y54)</f>
        <v>122</v>
      </c>
      <c r="Z33" s="17"/>
      <c r="AA33" s="16"/>
      <c r="AB33" s="16"/>
      <c r="AC33" s="16"/>
      <c r="AD33" s="16"/>
      <c r="AE33" s="17">
        <f>SUM(AE34:AE54)</f>
        <v>104</v>
      </c>
      <c r="AF33" s="12"/>
      <c r="AG33">
        <f>AVERAGE(G33,M33,S33,Y33,AE33)</f>
        <v>111.2</v>
      </c>
    </row>
    <row r="34" spans="1:34" ht="18.75" thickBot="1" x14ac:dyDescent="0.3">
      <c r="A34" s="22" t="s">
        <v>60</v>
      </c>
      <c r="B34" s="9"/>
      <c r="C34" s="1" t="s">
        <v>3</v>
      </c>
      <c r="D34" s="1"/>
      <c r="E34" s="1"/>
      <c r="F34" s="1"/>
      <c r="G34">
        <f t="shared" si="5"/>
        <v>6</v>
      </c>
      <c r="I34" s="1" t="s">
        <v>3</v>
      </c>
      <c r="J34" s="1"/>
      <c r="K34" s="1"/>
      <c r="L34" s="1"/>
      <c r="M34">
        <f t="shared" si="6"/>
        <v>6</v>
      </c>
      <c r="O34" s="1" t="s">
        <v>3</v>
      </c>
      <c r="P34" s="1"/>
      <c r="Q34" s="1"/>
      <c r="R34" s="1"/>
      <c r="S34">
        <f t="shared" si="7"/>
        <v>6</v>
      </c>
      <c r="U34" s="1" t="s">
        <v>3</v>
      </c>
      <c r="V34" s="1"/>
      <c r="W34" s="1"/>
      <c r="X34" s="1"/>
      <c r="Y34">
        <f t="shared" si="8"/>
        <v>6</v>
      </c>
      <c r="AA34" s="1" t="s">
        <v>3</v>
      </c>
      <c r="AB34" s="1"/>
      <c r="AC34" s="1"/>
      <c r="AD34" s="1"/>
      <c r="AE34">
        <f t="shared" si="9"/>
        <v>6</v>
      </c>
      <c r="AF34" s="11"/>
    </row>
    <row r="35" spans="1:34" ht="18.75" thickBot="1" x14ac:dyDescent="0.3">
      <c r="A35" s="22" t="s">
        <v>61</v>
      </c>
      <c r="B35" s="9"/>
      <c r="C35" s="1" t="s">
        <v>3</v>
      </c>
      <c r="D35" s="1"/>
      <c r="E35" s="1"/>
      <c r="F35" s="1"/>
      <c r="G35">
        <f t="shared" si="5"/>
        <v>6</v>
      </c>
      <c r="I35" s="1" t="s">
        <v>3</v>
      </c>
      <c r="J35" s="1"/>
      <c r="K35" s="1"/>
      <c r="L35" s="1"/>
      <c r="M35">
        <f t="shared" si="6"/>
        <v>6</v>
      </c>
      <c r="O35" s="1"/>
      <c r="P35" s="1" t="s">
        <v>3</v>
      </c>
      <c r="Q35" s="1"/>
      <c r="R35" s="1"/>
      <c r="S35">
        <f t="shared" si="7"/>
        <v>4</v>
      </c>
      <c r="U35" s="1" t="s">
        <v>3</v>
      </c>
      <c r="V35" s="1"/>
      <c r="W35" s="1"/>
      <c r="X35" s="1"/>
      <c r="Y35">
        <f t="shared" si="8"/>
        <v>6</v>
      </c>
      <c r="AA35" s="1" t="s">
        <v>3</v>
      </c>
      <c r="AB35" s="1"/>
      <c r="AC35" s="1"/>
      <c r="AD35" s="1"/>
      <c r="AE35">
        <f t="shared" si="9"/>
        <v>6</v>
      </c>
      <c r="AF35" s="11"/>
    </row>
    <row r="36" spans="1:34" ht="18.75" thickBot="1" x14ac:dyDescent="0.3">
      <c r="A36" s="22" t="s">
        <v>62</v>
      </c>
      <c r="B36" s="9"/>
      <c r="C36" s="1"/>
      <c r="D36" s="1" t="s">
        <v>3</v>
      </c>
      <c r="E36" s="1"/>
      <c r="F36" s="1"/>
      <c r="G36">
        <f t="shared" si="5"/>
        <v>4</v>
      </c>
      <c r="I36" s="1" t="s">
        <v>3</v>
      </c>
      <c r="J36" s="1"/>
      <c r="K36" s="1"/>
      <c r="L36" s="1"/>
      <c r="M36">
        <f t="shared" si="6"/>
        <v>6</v>
      </c>
      <c r="O36" s="1" t="s">
        <v>3</v>
      </c>
      <c r="P36" s="1"/>
      <c r="Q36" s="1"/>
      <c r="R36" s="1"/>
      <c r="S36">
        <f t="shared" si="7"/>
        <v>6</v>
      </c>
      <c r="U36" s="1" t="s">
        <v>3</v>
      </c>
      <c r="V36" s="1"/>
      <c r="W36" s="1"/>
      <c r="X36" s="1"/>
      <c r="Y36">
        <f t="shared" si="8"/>
        <v>6</v>
      </c>
      <c r="AA36" s="1" t="s">
        <v>3</v>
      </c>
      <c r="AB36" s="1"/>
      <c r="AC36" s="1"/>
      <c r="AD36" s="1"/>
      <c r="AE36">
        <f t="shared" si="9"/>
        <v>6</v>
      </c>
      <c r="AF36" s="11"/>
    </row>
    <row r="37" spans="1:34" ht="18.75" thickBot="1" x14ac:dyDescent="0.3">
      <c r="A37" s="22" t="s">
        <v>63</v>
      </c>
      <c r="B37" s="9"/>
      <c r="C37" s="1" t="s">
        <v>3</v>
      </c>
      <c r="D37" s="1"/>
      <c r="E37" s="1"/>
      <c r="F37" s="1"/>
      <c r="G37">
        <f t="shared" si="5"/>
        <v>6</v>
      </c>
      <c r="I37" s="1" t="s">
        <v>3</v>
      </c>
      <c r="J37" s="1"/>
      <c r="K37" s="1"/>
      <c r="L37" s="1"/>
      <c r="M37">
        <f t="shared" si="6"/>
        <v>6</v>
      </c>
      <c r="O37" s="1" t="s">
        <v>3</v>
      </c>
      <c r="P37" s="1"/>
      <c r="Q37" s="1"/>
      <c r="R37" s="1"/>
      <c r="S37">
        <f t="shared" si="7"/>
        <v>6</v>
      </c>
      <c r="U37" s="1" t="s">
        <v>3</v>
      </c>
      <c r="V37" s="1"/>
      <c r="W37" s="1"/>
      <c r="X37" s="1"/>
      <c r="Y37">
        <f t="shared" si="8"/>
        <v>6</v>
      </c>
      <c r="AA37" s="1"/>
      <c r="AB37" s="1" t="s">
        <v>3</v>
      </c>
      <c r="AC37" s="1"/>
      <c r="AD37" s="1"/>
      <c r="AE37">
        <f t="shared" si="9"/>
        <v>4</v>
      </c>
      <c r="AF37" s="11"/>
    </row>
    <row r="38" spans="1:34" ht="18.75" thickBot="1" x14ac:dyDescent="0.3">
      <c r="A38" s="22" t="s">
        <v>64</v>
      </c>
      <c r="B38" s="9"/>
      <c r="C38" s="1" t="s">
        <v>3</v>
      </c>
      <c r="D38" s="1"/>
      <c r="E38" s="1"/>
      <c r="F38" s="1"/>
      <c r="G38">
        <f t="shared" si="5"/>
        <v>6</v>
      </c>
      <c r="I38" s="1" t="s">
        <v>3</v>
      </c>
      <c r="J38" s="1"/>
      <c r="K38" s="1"/>
      <c r="L38" s="1"/>
      <c r="M38">
        <f t="shared" si="6"/>
        <v>6</v>
      </c>
      <c r="O38" s="1"/>
      <c r="P38" s="1" t="s">
        <v>3</v>
      </c>
      <c r="Q38" s="1"/>
      <c r="R38" s="1"/>
      <c r="S38">
        <f t="shared" si="7"/>
        <v>4</v>
      </c>
      <c r="U38" s="1" t="s">
        <v>3</v>
      </c>
      <c r="V38" s="1"/>
      <c r="W38" s="1"/>
      <c r="X38" s="1"/>
      <c r="Y38">
        <f t="shared" si="8"/>
        <v>6</v>
      </c>
      <c r="AA38" s="1"/>
      <c r="AB38" s="1" t="s">
        <v>3</v>
      </c>
      <c r="AC38" s="1"/>
      <c r="AD38" s="1"/>
      <c r="AE38">
        <f t="shared" si="9"/>
        <v>4</v>
      </c>
      <c r="AF38" s="11"/>
    </row>
    <row r="39" spans="1:34" ht="18.75" thickBot="1" x14ac:dyDescent="0.3">
      <c r="A39" s="22" t="s">
        <v>65</v>
      </c>
      <c r="B39" s="9"/>
      <c r="C39" s="1" t="s">
        <v>3</v>
      </c>
      <c r="D39" s="1"/>
      <c r="E39" s="1"/>
      <c r="F39" s="1"/>
      <c r="G39">
        <f t="shared" si="5"/>
        <v>6</v>
      </c>
      <c r="I39" s="1" t="s">
        <v>3</v>
      </c>
      <c r="J39" s="1"/>
      <c r="K39" s="1"/>
      <c r="L39" s="1"/>
      <c r="M39">
        <f t="shared" si="6"/>
        <v>6</v>
      </c>
      <c r="O39" s="1"/>
      <c r="P39" s="1" t="s">
        <v>3</v>
      </c>
      <c r="Q39" s="1"/>
      <c r="R39" s="1"/>
      <c r="S39">
        <f t="shared" si="7"/>
        <v>4</v>
      </c>
      <c r="U39" s="1" t="s">
        <v>3</v>
      </c>
      <c r="V39" s="1"/>
      <c r="W39" s="1"/>
      <c r="X39" s="1"/>
      <c r="Y39">
        <f t="shared" si="8"/>
        <v>6</v>
      </c>
      <c r="AA39" s="1"/>
      <c r="AB39" s="1"/>
      <c r="AC39" s="1"/>
      <c r="AD39" s="1" t="s">
        <v>3</v>
      </c>
      <c r="AE39">
        <f t="shared" si="9"/>
        <v>0</v>
      </c>
      <c r="AF39" s="11"/>
      <c r="AG39">
        <v>20000</v>
      </c>
      <c r="AH39">
        <f>AG39*0.14</f>
        <v>2800.0000000000005</v>
      </c>
    </row>
    <row r="40" spans="1:34" ht="18.75" thickBot="1" x14ac:dyDescent="0.3">
      <c r="A40" s="22" t="s">
        <v>66</v>
      </c>
      <c r="B40" s="9"/>
      <c r="C40" s="1" t="s">
        <v>3</v>
      </c>
      <c r="D40" s="1"/>
      <c r="E40" s="1"/>
      <c r="F40" s="1"/>
      <c r="G40">
        <f t="shared" si="5"/>
        <v>6</v>
      </c>
      <c r="I40" s="1" t="s">
        <v>3</v>
      </c>
      <c r="J40" s="1"/>
      <c r="K40" s="1"/>
      <c r="L40" s="1"/>
      <c r="M40">
        <f t="shared" si="6"/>
        <v>6</v>
      </c>
      <c r="O40" s="1" t="s">
        <v>3</v>
      </c>
      <c r="P40" s="1"/>
      <c r="Q40" s="1"/>
      <c r="R40" s="1"/>
      <c r="S40">
        <f t="shared" si="7"/>
        <v>6</v>
      </c>
      <c r="U40" s="1" t="s">
        <v>3</v>
      </c>
      <c r="V40" s="1"/>
      <c r="W40" s="1"/>
      <c r="X40" s="1"/>
      <c r="Y40">
        <f t="shared" si="8"/>
        <v>6</v>
      </c>
      <c r="AA40" s="1"/>
      <c r="AB40" s="1" t="s">
        <v>3</v>
      </c>
      <c r="AC40" s="1"/>
      <c r="AD40" s="1"/>
      <c r="AE40">
        <f t="shared" si="9"/>
        <v>4</v>
      </c>
      <c r="AF40" s="11"/>
      <c r="AG40">
        <v>7500</v>
      </c>
      <c r="AH40">
        <f>AG40*0.14</f>
        <v>1050</v>
      </c>
    </row>
    <row r="41" spans="1:34" ht="18.75" thickBot="1" x14ac:dyDescent="0.3">
      <c r="A41" s="22" t="s">
        <v>67</v>
      </c>
      <c r="B41" s="9"/>
      <c r="C41" s="1" t="s">
        <v>3</v>
      </c>
      <c r="D41" s="1"/>
      <c r="E41" s="1"/>
      <c r="F41" s="1"/>
      <c r="G41">
        <f t="shared" si="5"/>
        <v>6</v>
      </c>
      <c r="I41" s="1" t="s">
        <v>3</v>
      </c>
      <c r="J41" s="1"/>
      <c r="K41" s="1"/>
      <c r="L41" s="1"/>
      <c r="M41">
        <f t="shared" si="6"/>
        <v>6</v>
      </c>
      <c r="O41" s="1"/>
      <c r="P41" s="1" t="s">
        <v>3</v>
      </c>
      <c r="Q41" s="1"/>
      <c r="R41" s="1"/>
      <c r="S41">
        <f t="shared" si="7"/>
        <v>4</v>
      </c>
      <c r="U41" s="1" t="s">
        <v>3</v>
      </c>
      <c r="V41" s="1"/>
      <c r="W41" s="1"/>
      <c r="X41" s="1"/>
      <c r="Y41">
        <f t="shared" si="8"/>
        <v>6</v>
      </c>
      <c r="AA41" s="1"/>
      <c r="AB41" s="1" t="s">
        <v>3</v>
      </c>
      <c r="AC41" s="1"/>
      <c r="AD41" s="1"/>
      <c r="AE41">
        <f t="shared" si="9"/>
        <v>4</v>
      </c>
      <c r="AF41" s="11"/>
    </row>
    <row r="42" spans="1:34" ht="18.75" thickBot="1" x14ac:dyDescent="0.3">
      <c r="A42" s="22" t="s">
        <v>68</v>
      </c>
      <c r="B42" s="9"/>
      <c r="C42" s="1"/>
      <c r="D42" s="1" t="s">
        <v>3</v>
      </c>
      <c r="E42" s="1"/>
      <c r="F42" s="1"/>
      <c r="G42">
        <f t="shared" si="5"/>
        <v>4</v>
      </c>
      <c r="I42" s="1"/>
      <c r="J42" s="1" t="s">
        <v>3</v>
      </c>
      <c r="K42" s="1"/>
      <c r="L42" s="1"/>
      <c r="M42">
        <f t="shared" si="6"/>
        <v>4</v>
      </c>
      <c r="O42" s="1"/>
      <c r="P42" s="1" t="s">
        <v>3</v>
      </c>
      <c r="Q42" s="1"/>
      <c r="R42" s="1"/>
      <c r="S42">
        <f t="shared" si="7"/>
        <v>4</v>
      </c>
      <c r="U42" s="1" t="s">
        <v>3</v>
      </c>
      <c r="V42" s="1"/>
      <c r="W42" s="1"/>
      <c r="X42" s="1"/>
      <c r="Y42">
        <f t="shared" si="8"/>
        <v>6</v>
      </c>
      <c r="AA42" s="1"/>
      <c r="AB42" s="1" t="s">
        <v>3</v>
      </c>
      <c r="AC42" s="1"/>
      <c r="AD42" s="1"/>
      <c r="AE42">
        <f t="shared" si="9"/>
        <v>4</v>
      </c>
      <c r="AF42" s="11"/>
    </row>
    <row r="43" spans="1:34" ht="18.75" thickBot="1" x14ac:dyDescent="0.3">
      <c r="A43" s="22" t="s">
        <v>69</v>
      </c>
      <c r="B43" s="9"/>
      <c r="C43" s="1"/>
      <c r="D43" s="1" t="s">
        <v>3</v>
      </c>
      <c r="E43" s="1"/>
      <c r="F43" s="1"/>
      <c r="G43">
        <f t="shared" si="5"/>
        <v>4</v>
      </c>
      <c r="I43" s="1" t="s">
        <v>3</v>
      </c>
      <c r="J43" s="1"/>
      <c r="K43" s="1"/>
      <c r="L43" s="1"/>
      <c r="M43">
        <f t="shared" si="6"/>
        <v>6</v>
      </c>
      <c r="O43" s="1"/>
      <c r="P43" s="1" t="s">
        <v>3</v>
      </c>
      <c r="Q43" s="1"/>
      <c r="R43" s="1"/>
      <c r="S43">
        <f t="shared" si="7"/>
        <v>4</v>
      </c>
      <c r="U43" s="1" t="s">
        <v>20</v>
      </c>
      <c r="V43" s="1"/>
      <c r="W43" s="1"/>
      <c r="X43" s="1"/>
      <c r="Y43">
        <f t="shared" si="8"/>
        <v>6</v>
      </c>
      <c r="AA43" s="1" t="s">
        <v>3</v>
      </c>
      <c r="AB43" s="1"/>
      <c r="AC43" s="1"/>
      <c r="AD43" s="1"/>
      <c r="AE43">
        <f t="shared" si="9"/>
        <v>6</v>
      </c>
      <c r="AF43" s="11"/>
    </row>
    <row r="44" spans="1:34" ht="26.25" thickBot="1" x14ac:dyDescent="0.3">
      <c r="A44" s="22" t="s">
        <v>70</v>
      </c>
      <c r="B44" s="9"/>
      <c r="C44" s="1" t="s">
        <v>3</v>
      </c>
      <c r="D44" s="1"/>
      <c r="E44" s="1"/>
      <c r="F44" s="1"/>
      <c r="G44">
        <f t="shared" si="5"/>
        <v>6</v>
      </c>
      <c r="I44" s="1" t="s">
        <v>3</v>
      </c>
      <c r="J44" s="1"/>
      <c r="K44" s="1"/>
      <c r="L44" s="1"/>
      <c r="M44">
        <f t="shared" si="6"/>
        <v>6</v>
      </c>
      <c r="O44" s="1"/>
      <c r="P44" s="1" t="s">
        <v>3</v>
      </c>
      <c r="Q44" s="1"/>
      <c r="R44" s="1"/>
      <c r="S44">
        <f t="shared" si="7"/>
        <v>4</v>
      </c>
      <c r="U44" s="1" t="s">
        <v>3</v>
      </c>
      <c r="V44" s="1"/>
      <c r="W44" s="1"/>
      <c r="X44" s="1"/>
      <c r="Y44">
        <f t="shared" si="8"/>
        <v>6</v>
      </c>
      <c r="AA44" s="1" t="s">
        <v>3</v>
      </c>
      <c r="AB44" s="1"/>
      <c r="AC44" s="1"/>
      <c r="AD44" s="1"/>
      <c r="AE44">
        <f t="shared" si="9"/>
        <v>6</v>
      </c>
      <c r="AF44" s="11"/>
    </row>
    <row r="45" spans="1:34" ht="18.75" thickBot="1" x14ac:dyDescent="0.3">
      <c r="A45" s="22" t="s">
        <v>71</v>
      </c>
      <c r="B45" s="9"/>
      <c r="C45" s="1" t="s">
        <v>3</v>
      </c>
      <c r="D45" s="1"/>
      <c r="E45" s="1"/>
      <c r="F45" s="1"/>
      <c r="G45">
        <f t="shared" si="5"/>
        <v>6</v>
      </c>
      <c r="I45" s="1" t="s">
        <v>3</v>
      </c>
      <c r="J45" s="1"/>
      <c r="K45" s="1"/>
      <c r="L45" s="1"/>
      <c r="M45">
        <f t="shared" si="6"/>
        <v>6</v>
      </c>
      <c r="O45" s="1"/>
      <c r="P45" s="1" t="s">
        <v>3</v>
      </c>
      <c r="Q45" s="1"/>
      <c r="R45" s="1"/>
      <c r="S45">
        <f t="shared" si="7"/>
        <v>4</v>
      </c>
      <c r="U45" s="1" t="s">
        <v>3</v>
      </c>
      <c r="V45" s="1"/>
      <c r="W45" s="1"/>
      <c r="X45" s="1"/>
      <c r="Y45">
        <f t="shared" si="8"/>
        <v>6</v>
      </c>
      <c r="AA45" s="1" t="s">
        <v>3</v>
      </c>
      <c r="AB45" s="1"/>
      <c r="AC45" s="1"/>
      <c r="AD45" s="1"/>
      <c r="AE45">
        <f t="shared" si="9"/>
        <v>6</v>
      </c>
      <c r="AF45" s="11"/>
    </row>
    <row r="46" spans="1:34" ht="18.75" thickBot="1" x14ac:dyDescent="0.3">
      <c r="A46" s="22" t="s">
        <v>72</v>
      </c>
      <c r="B46" s="9"/>
      <c r="C46" s="1" t="s">
        <v>3</v>
      </c>
      <c r="D46" s="1"/>
      <c r="E46" s="1"/>
      <c r="F46" s="1"/>
      <c r="G46">
        <f t="shared" si="5"/>
        <v>6</v>
      </c>
      <c r="I46" s="1" t="s">
        <v>3</v>
      </c>
      <c r="J46" s="1"/>
      <c r="K46" s="1"/>
      <c r="L46" s="1"/>
      <c r="M46">
        <f t="shared" si="6"/>
        <v>6</v>
      </c>
      <c r="O46" s="1"/>
      <c r="P46" s="1" t="s">
        <v>3</v>
      </c>
      <c r="Q46" s="1"/>
      <c r="R46" s="1"/>
      <c r="S46">
        <f t="shared" si="7"/>
        <v>4</v>
      </c>
      <c r="U46" s="1" t="s">
        <v>3</v>
      </c>
      <c r="V46" s="1"/>
      <c r="W46" s="1"/>
      <c r="X46" s="1"/>
      <c r="Y46">
        <f t="shared" si="8"/>
        <v>6</v>
      </c>
      <c r="AA46" s="1" t="s">
        <v>3</v>
      </c>
      <c r="AB46" s="1"/>
      <c r="AC46" s="1"/>
      <c r="AD46" s="1"/>
      <c r="AE46">
        <f t="shared" si="9"/>
        <v>6</v>
      </c>
      <c r="AF46" s="11"/>
    </row>
    <row r="47" spans="1:34" ht="18.75" thickBot="1" x14ac:dyDescent="0.3">
      <c r="A47" s="22" t="s">
        <v>73</v>
      </c>
      <c r="B47" s="9"/>
      <c r="C47" s="1" t="s">
        <v>3</v>
      </c>
      <c r="D47" s="1"/>
      <c r="E47" s="1"/>
      <c r="F47" s="1"/>
      <c r="G47">
        <f t="shared" si="5"/>
        <v>6</v>
      </c>
      <c r="I47" s="1" t="s">
        <v>3</v>
      </c>
      <c r="J47" s="1"/>
      <c r="K47" s="1"/>
      <c r="L47" s="1"/>
      <c r="M47">
        <f t="shared" si="6"/>
        <v>6</v>
      </c>
      <c r="O47" s="1" t="s">
        <v>3</v>
      </c>
      <c r="P47" s="1"/>
      <c r="Q47" s="1"/>
      <c r="R47" s="1"/>
      <c r="S47">
        <f t="shared" si="7"/>
        <v>6</v>
      </c>
      <c r="U47" s="1" t="s">
        <v>3</v>
      </c>
      <c r="V47" s="1"/>
      <c r="W47" s="1"/>
      <c r="X47" s="1"/>
      <c r="Y47">
        <f t="shared" si="8"/>
        <v>6</v>
      </c>
      <c r="AA47" s="1" t="s">
        <v>3</v>
      </c>
      <c r="AB47" s="1"/>
      <c r="AC47" s="1"/>
      <c r="AD47" s="1"/>
      <c r="AE47">
        <f t="shared" si="9"/>
        <v>6</v>
      </c>
      <c r="AF47" s="11"/>
    </row>
    <row r="48" spans="1:34" ht="18.75" thickBot="1" x14ac:dyDescent="0.3">
      <c r="A48" s="22" t="s">
        <v>74</v>
      </c>
      <c r="B48" s="9"/>
      <c r="C48" s="1" t="s">
        <v>3</v>
      </c>
      <c r="D48" s="1"/>
      <c r="E48" s="1"/>
      <c r="F48" s="1"/>
      <c r="G48">
        <f t="shared" si="5"/>
        <v>6</v>
      </c>
      <c r="I48" s="1" t="s">
        <v>3</v>
      </c>
      <c r="J48" s="1"/>
      <c r="K48" s="1"/>
      <c r="L48" s="1"/>
      <c r="M48">
        <f t="shared" si="6"/>
        <v>6</v>
      </c>
      <c r="O48" s="1" t="s">
        <v>3</v>
      </c>
      <c r="P48" s="1"/>
      <c r="Q48" s="1"/>
      <c r="R48" s="1"/>
      <c r="S48">
        <f t="shared" si="7"/>
        <v>6</v>
      </c>
      <c r="U48" s="1" t="s">
        <v>3</v>
      </c>
      <c r="V48" s="1"/>
      <c r="W48" s="1"/>
      <c r="X48" s="1"/>
      <c r="Y48">
        <f t="shared" si="8"/>
        <v>6</v>
      </c>
      <c r="AA48" s="1" t="s">
        <v>3</v>
      </c>
      <c r="AB48" s="1"/>
      <c r="AC48" s="1"/>
      <c r="AD48" s="1"/>
      <c r="AE48">
        <f t="shared" si="9"/>
        <v>6</v>
      </c>
      <c r="AF48" s="11"/>
    </row>
    <row r="49" spans="1:33" ht="18.75" thickBot="1" x14ac:dyDescent="0.3">
      <c r="A49" s="22" t="s">
        <v>75</v>
      </c>
      <c r="B49" s="9"/>
      <c r="C49" s="1" t="s">
        <v>3</v>
      </c>
      <c r="D49" s="1"/>
      <c r="E49" s="1"/>
      <c r="F49" s="1"/>
      <c r="G49">
        <f t="shared" si="5"/>
        <v>6</v>
      </c>
      <c r="I49" s="1" t="s">
        <v>3</v>
      </c>
      <c r="J49" s="1"/>
      <c r="K49" s="1"/>
      <c r="L49" s="1"/>
      <c r="M49">
        <f t="shared" si="6"/>
        <v>6</v>
      </c>
      <c r="O49" s="1" t="s">
        <v>3</v>
      </c>
      <c r="P49" s="1"/>
      <c r="Q49" s="1"/>
      <c r="R49" s="1"/>
      <c r="S49">
        <f t="shared" si="7"/>
        <v>6</v>
      </c>
      <c r="U49" s="1" t="s">
        <v>3</v>
      </c>
      <c r="V49" s="1"/>
      <c r="W49" s="1"/>
      <c r="X49" s="1"/>
      <c r="Y49">
        <f t="shared" si="8"/>
        <v>6</v>
      </c>
      <c r="AA49" s="1" t="s">
        <v>3</v>
      </c>
      <c r="AB49" s="1"/>
      <c r="AC49" s="1"/>
      <c r="AD49" s="1"/>
      <c r="AE49">
        <f t="shared" si="9"/>
        <v>6</v>
      </c>
      <c r="AF49" s="11"/>
    </row>
    <row r="50" spans="1:33" ht="18.75" thickBot="1" x14ac:dyDescent="0.3">
      <c r="A50" s="22" t="s">
        <v>76</v>
      </c>
      <c r="B50" s="9"/>
      <c r="C50" s="1"/>
      <c r="D50" s="1" t="s">
        <v>3</v>
      </c>
      <c r="E50" s="1"/>
      <c r="F50" s="1"/>
      <c r="G50">
        <f t="shared" si="5"/>
        <v>4</v>
      </c>
      <c r="I50" s="1" t="s">
        <v>3</v>
      </c>
      <c r="J50" s="1"/>
      <c r="K50" s="1"/>
      <c r="L50" s="1"/>
      <c r="M50">
        <f t="shared" si="6"/>
        <v>6</v>
      </c>
      <c r="O50" s="1"/>
      <c r="P50" s="1"/>
      <c r="Q50" s="1"/>
      <c r="R50" s="1" t="s">
        <v>3</v>
      </c>
      <c r="S50">
        <f t="shared" si="7"/>
        <v>0</v>
      </c>
      <c r="U50" s="1" t="s">
        <v>3</v>
      </c>
      <c r="V50" s="1"/>
      <c r="W50" s="1"/>
      <c r="X50" s="1"/>
      <c r="Y50">
        <f t="shared" si="8"/>
        <v>6</v>
      </c>
      <c r="AA50" s="1" t="s">
        <v>3</v>
      </c>
      <c r="AB50" s="1"/>
      <c r="AC50" s="1"/>
      <c r="AD50" s="1"/>
      <c r="AE50">
        <f t="shared" si="9"/>
        <v>6</v>
      </c>
      <c r="AF50" s="11"/>
    </row>
    <row r="51" spans="1:33" ht="26.25" thickBot="1" x14ac:dyDescent="0.3">
      <c r="A51" s="22" t="s">
        <v>77</v>
      </c>
      <c r="B51" s="9"/>
      <c r="C51" s="1" t="s">
        <v>3</v>
      </c>
      <c r="D51" s="1"/>
      <c r="E51" s="1"/>
      <c r="F51" s="1"/>
      <c r="G51">
        <f t="shared" si="5"/>
        <v>6</v>
      </c>
      <c r="I51" s="1"/>
      <c r="J51" s="1" t="s">
        <v>3</v>
      </c>
      <c r="K51" s="1"/>
      <c r="L51" s="1"/>
      <c r="M51">
        <f t="shared" si="6"/>
        <v>4</v>
      </c>
      <c r="O51" s="1"/>
      <c r="P51" s="1" t="s">
        <v>3</v>
      </c>
      <c r="Q51" s="1"/>
      <c r="R51" s="1"/>
      <c r="S51">
        <f t="shared" si="7"/>
        <v>4</v>
      </c>
      <c r="U51" s="1"/>
      <c r="V51" s="1"/>
      <c r="W51" s="1" t="s">
        <v>3</v>
      </c>
      <c r="X51" s="1"/>
      <c r="Y51">
        <f t="shared" si="8"/>
        <v>2</v>
      </c>
      <c r="AA51" s="1" t="s">
        <v>3</v>
      </c>
      <c r="AB51" s="1"/>
      <c r="AC51" s="1"/>
      <c r="AD51" s="1"/>
      <c r="AE51">
        <f t="shared" si="9"/>
        <v>6</v>
      </c>
      <c r="AF51" s="11"/>
    </row>
    <row r="52" spans="1:33" ht="18.75" thickBot="1" x14ac:dyDescent="0.3">
      <c r="A52" s="22" t="s">
        <v>78</v>
      </c>
      <c r="B52" s="9"/>
      <c r="C52" s="1" t="s">
        <v>3</v>
      </c>
      <c r="D52" s="1"/>
      <c r="E52" s="1"/>
      <c r="F52" s="1"/>
      <c r="G52">
        <f t="shared" si="5"/>
        <v>6</v>
      </c>
      <c r="I52" s="1" t="s">
        <v>3</v>
      </c>
      <c r="J52" s="1"/>
      <c r="K52" s="1"/>
      <c r="L52" s="1"/>
      <c r="M52">
        <f t="shared" si="6"/>
        <v>6</v>
      </c>
      <c r="O52" s="1"/>
      <c r="P52" s="1" t="s">
        <v>3</v>
      </c>
      <c r="Q52" s="1"/>
      <c r="R52" s="1"/>
      <c r="S52">
        <f t="shared" si="7"/>
        <v>4</v>
      </c>
      <c r="U52" s="1" t="s">
        <v>3</v>
      </c>
      <c r="V52" s="1"/>
      <c r="W52" s="1"/>
      <c r="X52" s="1"/>
      <c r="Y52">
        <f t="shared" si="8"/>
        <v>6</v>
      </c>
      <c r="AA52" s="1" t="s">
        <v>3</v>
      </c>
      <c r="AB52" s="1"/>
      <c r="AC52" s="1"/>
      <c r="AD52" s="1"/>
      <c r="AE52">
        <f t="shared" si="9"/>
        <v>6</v>
      </c>
      <c r="AF52" s="11"/>
    </row>
    <row r="53" spans="1:33" ht="18.75" thickBot="1" x14ac:dyDescent="0.3">
      <c r="A53" s="22" t="s">
        <v>79</v>
      </c>
      <c r="B53" s="9"/>
      <c r="C53" s="1" t="s">
        <v>3</v>
      </c>
      <c r="D53" s="1"/>
      <c r="E53" s="1"/>
      <c r="F53" s="1"/>
      <c r="G53">
        <f t="shared" si="5"/>
        <v>6</v>
      </c>
      <c r="I53" s="1" t="s">
        <v>3</v>
      </c>
      <c r="J53" s="1"/>
      <c r="K53" s="1"/>
      <c r="L53" s="1"/>
      <c r="M53">
        <f t="shared" si="6"/>
        <v>6</v>
      </c>
      <c r="O53" s="1"/>
      <c r="P53" s="1" t="s">
        <v>3</v>
      </c>
      <c r="Q53" s="1"/>
      <c r="R53" s="1"/>
      <c r="S53">
        <f t="shared" si="7"/>
        <v>4</v>
      </c>
      <c r="U53" s="1" t="s">
        <v>3</v>
      </c>
      <c r="V53" s="1"/>
      <c r="W53" s="1"/>
      <c r="X53" s="1"/>
      <c r="Y53">
        <f t="shared" si="8"/>
        <v>6</v>
      </c>
      <c r="AA53" s="1"/>
      <c r="AB53" s="1"/>
      <c r="AC53" s="1"/>
      <c r="AD53" s="1" t="s">
        <v>3</v>
      </c>
      <c r="AE53">
        <f t="shared" si="9"/>
        <v>0</v>
      </c>
      <c r="AF53" s="11"/>
    </row>
    <row r="54" spans="1:33" ht="18.75" thickBot="1" x14ac:dyDescent="0.3">
      <c r="A54" s="22" t="s">
        <v>80</v>
      </c>
      <c r="B54" s="9"/>
      <c r="C54" s="1" t="s">
        <v>3</v>
      </c>
      <c r="D54" s="1"/>
      <c r="E54" s="1"/>
      <c r="F54" s="1"/>
      <c r="G54">
        <f t="shared" si="5"/>
        <v>6</v>
      </c>
      <c r="I54" s="1"/>
      <c r="J54" s="1" t="s">
        <v>3</v>
      </c>
      <c r="K54" s="1"/>
      <c r="L54" s="1"/>
      <c r="M54">
        <f t="shared" si="6"/>
        <v>4</v>
      </c>
      <c r="O54" s="1"/>
      <c r="P54" s="1"/>
      <c r="Q54" s="1" t="s">
        <v>3</v>
      </c>
      <c r="R54" s="1"/>
      <c r="S54">
        <f t="shared" si="7"/>
        <v>2</v>
      </c>
      <c r="U54" s="1" t="s">
        <v>3</v>
      </c>
      <c r="V54" s="1"/>
      <c r="W54" s="1"/>
      <c r="X54" s="1"/>
      <c r="Y54">
        <f t="shared" si="8"/>
        <v>6</v>
      </c>
      <c r="AA54" s="1" t="s">
        <v>3</v>
      </c>
      <c r="AB54" s="1"/>
      <c r="AC54" s="1"/>
      <c r="AD54" s="1"/>
      <c r="AE54">
        <f t="shared" si="9"/>
        <v>6</v>
      </c>
      <c r="AF54" s="11"/>
    </row>
    <row r="55" spans="1:33" ht="18" thickBot="1" x14ac:dyDescent="0.3">
      <c r="A55" s="21" t="s">
        <v>6</v>
      </c>
      <c r="B55" s="15">
        <f>6*7</f>
        <v>42</v>
      </c>
      <c r="C55" s="16"/>
      <c r="D55" s="16"/>
      <c r="E55" s="16"/>
      <c r="F55" s="16"/>
      <c r="G55" s="17">
        <f>SUM(G56:G62)</f>
        <v>28</v>
      </c>
      <c r="H55" s="17"/>
      <c r="I55" s="16"/>
      <c r="J55" s="16"/>
      <c r="K55" s="16"/>
      <c r="L55" s="16"/>
      <c r="M55" s="17">
        <f>SUM(M56:M62)</f>
        <v>32</v>
      </c>
      <c r="N55" s="17"/>
      <c r="O55" s="16"/>
      <c r="P55" s="16"/>
      <c r="Q55" s="16"/>
      <c r="R55" s="16"/>
      <c r="S55" s="17">
        <f>SUM(S56:S62)</f>
        <v>16</v>
      </c>
      <c r="T55" s="17"/>
      <c r="U55" s="16"/>
      <c r="V55" s="16"/>
      <c r="W55" s="16"/>
      <c r="X55" s="16"/>
      <c r="Y55" s="17">
        <f>SUM(Y56:Y62)</f>
        <v>42</v>
      </c>
      <c r="Z55" s="17"/>
      <c r="AA55" s="16"/>
      <c r="AB55" s="16"/>
      <c r="AC55" s="16"/>
      <c r="AD55" s="16"/>
      <c r="AE55" s="17">
        <f>SUM(AE56:AE62)</f>
        <v>34</v>
      </c>
      <c r="AF55" s="12"/>
      <c r="AG55">
        <f>AVERAGE(G55,M55,S55,Y55,AE55)</f>
        <v>30.4</v>
      </c>
    </row>
    <row r="56" spans="1:33" ht="18.75" thickBot="1" x14ac:dyDescent="0.3">
      <c r="A56" s="22" t="s">
        <v>81</v>
      </c>
      <c r="B56" s="9"/>
      <c r="C56" s="1" t="s">
        <v>3</v>
      </c>
      <c r="D56" s="1"/>
      <c r="E56" s="1"/>
      <c r="F56" s="1"/>
      <c r="G56">
        <f t="shared" si="5"/>
        <v>6</v>
      </c>
      <c r="I56" s="1" t="s">
        <v>3</v>
      </c>
      <c r="J56" s="1"/>
      <c r="K56" s="1"/>
      <c r="L56" s="1"/>
      <c r="M56">
        <f t="shared" si="6"/>
        <v>6</v>
      </c>
      <c r="O56" s="1"/>
      <c r="P56" s="1" t="s">
        <v>3</v>
      </c>
      <c r="Q56" s="1"/>
      <c r="R56" s="1"/>
      <c r="S56">
        <f t="shared" si="7"/>
        <v>4</v>
      </c>
      <c r="U56" s="1" t="s">
        <v>3</v>
      </c>
      <c r="V56" s="1"/>
      <c r="W56" s="1"/>
      <c r="X56" s="1"/>
      <c r="Y56">
        <f t="shared" si="8"/>
        <v>6</v>
      </c>
      <c r="AA56" s="1" t="s">
        <v>3</v>
      </c>
      <c r="AB56" s="1"/>
      <c r="AC56" s="1"/>
      <c r="AD56" s="1"/>
      <c r="AE56">
        <f t="shared" si="9"/>
        <v>6</v>
      </c>
      <c r="AF56" s="11"/>
    </row>
    <row r="57" spans="1:33" ht="18.75" thickBot="1" x14ac:dyDescent="0.3">
      <c r="A57" s="22" t="s">
        <v>82</v>
      </c>
      <c r="B57" s="9"/>
      <c r="C57" s="1"/>
      <c r="D57" s="1" t="s">
        <v>3</v>
      </c>
      <c r="E57" s="1"/>
      <c r="F57" s="1"/>
      <c r="G57">
        <f t="shared" si="5"/>
        <v>4</v>
      </c>
      <c r="I57" s="1"/>
      <c r="J57" s="1" t="s">
        <v>3</v>
      </c>
      <c r="K57" s="1"/>
      <c r="L57" s="1"/>
      <c r="M57">
        <f t="shared" si="6"/>
        <v>4</v>
      </c>
      <c r="O57" s="1"/>
      <c r="P57" s="1" t="s">
        <v>3</v>
      </c>
      <c r="Q57" s="1"/>
      <c r="R57" s="1"/>
      <c r="S57">
        <f t="shared" si="7"/>
        <v>4</v>
      </c>
      <c r="U57" s="1" t="s">
        <v>3</v>
      </c>
      <c r="V57" s="1"/>
      <c r="W57" s="1"/>
      <c r="X57" s="1"/>
      <c r="Y57">
        <f t="shared" si="8"/>
        <v>6</v>
      </c>
      <c r="AA57" s="1" t="s">
        <v>3</v>
      </c>
      <c r="AB57" s="1"/>
      <c r="AC57" s="1"/>
      <c r="AD57" s="1"/>
      <c r="AE57">
        <f t="shared" si="9"/>
        <v>6</v>
      </c>
      <c r="AF57" s="11"/>
    </row>
    <row r="58" spans="1:33" ht="18.75" thickBot="1" x14ac:dyDescent="0.3">
      <c r="A58" s="22" t="s">
        <v>83</v>
      </c>
      <c r="B58" s="9"/>
      <c r="C58" s="1"/>
      <c r="D58" s="1" t="s">
        <v>3</v>
      </c>
      <c r="E58" s="1"/>
      <c r="F58" s="1"/>
      <c r="G58">
        <f t="shared" si="5"/>
        <v>4</v>
      </c>
      <c r="I58" s="1"/>
      <c r="J58" s="1" t="s">
        <v>3</v>
      </c>
      <c r="K58" s="1"/>
      <c r="L58" s="1"/>
      <c r="M58">
        <f t="shared" si="6"/>
        <v>4</v>
      </c>
      <c r="O58" s="1"/>
      <c r="P58" s="1" t="s">
        <v>3</v>
      </c>
      <c r="Q58" s="1"/>
      <c r="R58" s="1"/>
      <c r="S58">
        <f t="shared" si="7"/>
        <v>4</v>
      </c>
      <c r="U58" s="1" t="s">
        <v>3</v>
      </c>
      <c r="V58" s="1"/>
      <c r="W58" s="1"/>
      <c r="X58" s="1"/>
      <c r="Y58">
        <f t="shared" si="8"/>
        <v>6</v>
      </c>
      <c r="AA58" s="1"/>
      <c r="AB58" s="1" t="s">
        <v>3</v>
      </c>
      <c r="AC58" s="1"/>
      <c r="AD58" s="1"/>
      <c r="AE58">
        <f t="shared" si="9"/>
        <v>4</v>
      </c>
      <c r="AF58" s="11"/>
    </row>
    <row r="59" spans="1:33" ht="18.75" thickBot="1" x14ac:dyDescent="0.3">
      <c r="A59" s="22" t="s">
        <v>84</v>
      </c>
      <c r="B59" s="9"/>
      <c r="C59" s="1"/>
      <c r="D59" s="1" t="s">
        <v>3</v>
      </c>
      <c r="E59" s="1"/>
      <c r="F59" s="1"/>
      <c r="G59">
        <f t="shared" si="5"/>
        <v>4</v>
      </c>
      <c r="I59" s="1"/>
      <c r="J59" s="1" t="s">
        <v>3</v>
      </c>
      <c r="K59" s="1"/>
      <c r="L59" s="1"/>
      <c r="M59">
        <f t="shared" si="6"/>
        <v>4</v>
      </c>
      <c r="O59" s="1"/>
      <c r="P59" s="1"/>
      <c r="Q59" s="1"/>
      <c r="R59" s="1" t="s">
        <v>3</v>
      </c>
      <c r="S59">
        <f t="shared" si="7"/>
        <v>0</v>
      </c>
      <c r="U59" s="1" t="s">
        <v>3</v>
      </c>
      <c r="V59" s="1"/>
      <c r="W59" s="1"/>
      <c r="X59" s="1"/>
      <c r="Y59">
        <f t="shared" si="8"/>
        <v>6</v>
      </c>
      <c r="AA59" s="1"/>
      <c r="AB59" s="1" t="s">
        <v>3</v>
      </c>
      <c r="AC59" s="1"/>
      <c r="AD59" s="1"/>
      <c r="AE59">
        <f t="shared" si="9"/>
        <v>4</v>
      </c>
      <c r="AF59" s="11"/>
    </row>
    <row r="60" spans="1:33" ht="18.75" thickBot="1" x14ac:dyDescent="0.3">
      <c r="A60" s="22" t="s">
        <v>85</v>
      </c>
      <c r="B60" s="9"/>
      <c r="C60" s="1"/>
      <c r="D60" s="1" t="s">
        <v>3</v>
      </c>
      <c r="E60" s="1"/>
      <c r="F60" s="1"/>
      <c r="G60">
        <f t="shared" si="5"/>
        <v>4</v>
      </c>
      <c r="I60" s="1" t="s">
        <v>3</v>
      </c>
      <c r="J60" s="1"/>
      <c r="K60" s="1"/>
      <c r="L60" s="1"/>
      <c r="M60">
        <f t="shared" si="6"/>
        <v>6</v>
      </c>
      <c r="O60" s="1"/>
      <c r="P60" s="1" t="s">
        <v>3</v>
      </c>
      <c r="Q60" s="1"/>
      <c r="R60" s="1"/>
      <c r="S60">
        <f t="shared" si="7"/>
        <v>4</v>
      </c>
      <c r="U60" s="1" t="s">
        <v>3</v>
      </c>
      <c r="V60" s="1"/>
      <c r="W60" s="1"/>
      <c r="X60" s="1"/>
      <c r="Y60">
        <f t="shared" si="8"/>
        <v>6</v>
      </c>
      <c r="AA60" s="1" t="s">
        <v>3</v>
      </c>
      <c r="AB60" s="1"/>
      <c r="AC60" s="1"/>
      <c r="AD60" s="1"/>
      <c r="AE60">
        <f t="shared" si="9"/>
        <v>6</v>
      </c>
      <c r="AF60" s="11"/>
    </row>
    <row r="61" spans="1:33" ht="18.75" thickBot="1" x14ac:dyDescent="0.3">
      <c r="A61" s="22" t="s">
        <v>86</v>
      </c>
      <c r="B61" s="9"/>
      <c r="C61" s="1"/>
      <c r="D61" s="1" t="s">
        <v>3</v>
      </c>
      <c r="E61" s="1"/>
      <c r="F61" s="1"/>
      <c r="G61">
        <f t="shared" si="5"/>
        <v>4</v>
      </c>
      <c r="I61" s="1"/>
      <c r="J61" s="1" t="s">
        <v>3</v>
      </c>
      <c r="K61" s="1"/>
      <c r="L61" s="1"/>
      <c r="M61">
        <f t="shared" si="6"/>
        <v>4</v>
      </c>
      <c r="O61" s="1"/>
      <c r="P61" s="1"/>
      <c r="Q61" s="1"/>
      <c r="R61" s="1" t="s">
        <v>3</v>
      </c>
      <c r="S61">
        <f t="shared" si="7"/>
        <v>0</v>
      </c>
      <c r="U61" s="1" t="s">
        <v>3</v>
      </c>
      <c r="V61" s="1"/>
      <c r="W61" s="1"/>
      <c r="X61" s="1"/>
      <c r="Y61">
        <f t="shared" si="8"/>
        <v>6</v>
      </c>
      <c r="AA61" s="1" t="s">
        <v>3</v>
      </c>
      <c r="AB61" s="1"/>
      <c r="AC61" s="1"/>
      <c r="AD61" s="1"/>
      <c r="AE61">
        <f t="shared" si="9"/>
        <v>6</v>
      </c>
      <c r="AF61" s="11"/>
    </row>
    <row r="62" spans="1:33" ht="18.75" thickBot="1" x14ac:dyDescent="0.3">
      <c r="A62" s="22" t="s">
        <v>87</v>
      </c>
      <c r="B62" s="9"/>
      <c r="C62" s="1"/>
      <c r="D62" s="1"/>
      <c r="E62" s="1" t="s">
        <v>3</v>
      </c>
      <c r="F62" s="1"/>
      <c r="G62">
        <f t="shared" si="5"/>
        <v>2</v>
      </c>
      <c r="I62" s="1"/>
      <c r="J62" s="1" t="s">
        <v>3</v>
      </c>
      <c r="K62" s="1"/>
      <c r="L62" s="1"/>
      <c r="M62">
        <f t="shared" si="6"/>
        <v>4</v>
      </c>
      <c r="O62" s="1"/>
      <c r="P62" s="1"/>
      <c r="Q62" s="1"/>
      <c r="R62" s="1" t="s">
        <v>3</v>
      </c>
      <c r="S62">
        <f t="shared" si="7"/>
        <v>0</v>
      </c>
      <c r="U62" s="1" t="s">
        <v>3</v>
      </c>
      <c r="V62" s="1"/>
      <c r="W62" s="1"/>
      <c r="X62" s="1"/>
      <c r="Y62">
        <f t="shared" si="8"/>
        <v>6</v>
      </c>
      <c r="AA62" s="1"/>
      <c r="AB62" s="1"/>
      <c r="AC62" s="1" t="s">
        <v>3</v>
      </c>
      <c r="AD62" s="1"/>
      <c r="AE62">
        <f t="shared" si="9"/>
        <v>2</v>
      </c>
      <c r="AF62" s="11"/>
    </row>
    <row r="63" spans="1:33" ht="18" thickBot="1" x14ac:dyDescent="0.3">
      <c r="A63" s="21" t="s">
        <v>7</v>
      </c>
      <c r="B63" s="15">
        <f>10*6</f>
        <v>60</v>
      </c>
      <c r="C63" s="16"/>
      <c r="D63" s="16"/>
      <c r="E63" s="16"/>
      <c r="F63" s="16"/>
      <c r="G63" s="17">
        <f>SUM(G64:G73)</f>
        <v>44</v>
      </c>
      <c r="H63" s="17"/>
      <c r="I63" s="16"/>
      <c r="J63" s="16"/>
      <c r="K63" s="16"/>
      <c r="L63" s="16"/>
      <c r="M63" s="17">
        <f>SUM(M64:M73)</f>
        <v>50</v>
      </c>
      <c r="N63" s="17"/>
      <c r="O63" s="16"/>
      <c r="P63" s="16"/>
      <c r="Q63" s="16"/>
      <c r="R63" s="16"/>
      <c r="S63" s="17">
        <f>SUM(S64:S73)</f>
        <v>36</v>
      </c>
      <c r="T63" s="17"/>
      <c r="U63" s="16"/>
      <c r="V63" s="16"/>
      <c r="W63" s="16"/>
      <c r="X63" s="16"/>
      <c r="Y63" s="17">
        <f>SUM(Y64:Y73)</f>
        <v>60</v>
      </c>
      <c r="Z63" s="17"/>
      <c r="AA63" s="16"/>
      <c r="AB63" s="16"/>
      <c r="AC63" s="16"/>
      <c r="AD63" s="16"/>
      <c r="AE63" s="17">
        <f>SUM(AE64:AE73)</f>
        <v>32</v>
      </c>
      <c r="AF63" s="12"/>
      <c r="AG63">
        <f>AVERAGE(G63,M63,S63,Y63,AE63)</f>
        <v>44.4</v>
      </c>
    </row>
    <row r="64" spans="1:33" ht="26.25" thickBot="1" x14ac:dyDescent="0.3">
      <c r="A64" s="22" t="s">
        <v>88</v>
      </c>
      <c r="B64" s="9"/>
      <c r="C64" s="1"/>
      <c r="D64" s="1" t="s">
        <v>3</v>
      </c>
      <c r="E64" s="1"/>
      <c r="F64" s="1"/>
      <c r="G64">
        <f t="shared" si="5"/>
        <v>4</v>
      </c>
      <c r="I64" s="1"/>
      <c r="J64" s="1" t="s">
        <v>3</v>
      </c>
      <c r="K64" s="1"/>
      <c r="L64" s="1"/>
      <c r="M64">
        <f t="shared" si="6"/>
        <v>4</v>
      </c>
      <c r="O64" s="1"/>
      <c r="P64" s="1" t="s">
        <v>3</v>
      </c>
      <c r="Q64" s="1"/>
      <c r="R64" s="1"/>
      <c r="S64">
        <f t="shared" si="7"/>
        <v>4</v>
      </c>
      <c r="U64" s="1" t="s">
        <v>3</v>
      </c>
      <c r="V64" s="1"/>
      <c r="W64" s="1"/>
      <c r="X64" s="1"/>
      <c r="Y64">
        <f t="shared" si="8"/>
        <v>6</v>
      </c>
      <c r="AA64" s="1"/>
      <c r="AB64" s="1" t="s">
        <v>3</v>
      </c>
      <c r="AC64" s="1"/>
      <c r="AD64" s="1"/>
      <c r="AE64">
        <f t="shared" si="9"/>
        <v>4</v>
      </c>
      <c r="AF64" s="11"/>
    </row>
    <row r="65" spans="1:33" ht="18.75" thickBot="1" x14ac:dyDescent="0.3">
      <c r="A65" s="22" t="s">
        <v>89</v>
      </c>
      <c r="B65" s="9"/>
      <c r="C65" s="1"/>
      <c r="D65" s="1" t="s">
        <v>3</v>
      </c>
      <c r="E65" s="1"/>
      <c r="F65" s="1"/>
      <c r="G65">
        <f t="shared" si="5"/>
        <v>4</v>
      </c>
      <c r="I65" s="1"/>
      <c r="J65" s="1" t="s">
        <v>3</v>
      </c>
      <c r="K65" s="1"/>
      <c r="L65" s="1"/>
      <c r="M65">
        <f t="shared" si="6"/>
        <v>4</v>
      </c>
      <c r="O65" s="1"/>
      <c r="P65" s="1" t="s">
        <v>3</v>
      </c>
      <c r="Q65" s="1"/>
      <c r="R65" s="1"/>
      <c r="S65">
        <f t="shared" si="7"/>
        <v>4</v>
      </c>
      <c r="U65" s="1" t="s">
        <v>3</v>
      </c>
      <c r="V65" s="1"/>
      <c r="W65" s="1"/>
      <c r="X65" s="1"/>
      <c r="Y65">
        <f t="shared" si="8"/>
        <v>6</v>
      </c>
      <c r="AA65" s="1"/>
      <c r="AB65" s="1" t="s">
        <v>3</v>
      </c>
      <c r="AC65" s="1"/>
      <c r="AD65" s="1"/>
      <c r="AE65">
        <f t="shared" si="9"/>
        <v>4</v>
      </c>
      <c r="AF65" s="11"/>
    </row>
    <row r="66" spans="1:33" ht="18.75" thickBot="1" x14ac:dyDescent="0.3">
      <c r="A66" s="22" t="s">
        <v>90</v>
      </c>
      <c r="B66" s="9"/>
      <c r="C66" s="1"/>
      <c r="D66" s="1" t="s">
        <v>3</v>
      </c>
      <c r="E66" s="1"/>
      <c r="F66" s="1"/>
      <c r="G66">
        <f t="shared" si="5"/>
        <v>4</v>
      </c>
      <c r="I66" s="1" t="s">
        <v>3</v>
      </c>
      <c r="J66" s="1"/>
      <c r="K66" s="1"/>
      <c r="L66" s="1"/>
      <c r="M66">
        <f t="shared" si="6"/>
        <v>6</v>
      </c>
      <c r="O66" s="1"/>
      <c r="P66" s="1" t="s">
        <v>3</v>
      </c>
      <c r="Q66" s="1"/>
      <c r="R66" s="1"/>
      <c r="S66">
        <f t="shared" si="7"/>
        <v>4</v>
      </c>
      <c r="U66" s="1" t="s">
        <v>3</v>
      </c>
      <c r="V66" s="1"/>
      <c r="W66" s="1"/>
      <c r="X66" s="1"/>
      <c r="Y66">
        <f t="shared" si="8"/>
        <v>6</v>
      </c>
      <c r="AA66" s="1"/>
      <c r="AB66" s="1"/>
      <c r="AC66" s="1"/>
      <c r="AD66" s="1" t="s">
        <v>3</v>
      </c>
      <c r="AE66">
        <f t="shared" si="9"/>
        <v>0</v>
      </c>
      <c r="AF66" s="11"/>
    </row>
    <row r="67" spans="1:33" ht="18.75" thickBot="1" x14ac:dyDescent="0.3">
      <c r="A67" s="22" t="s">
        <v>91</v>
      </c>
      <c r="B67" s="9"/>
      <c r="C67" s="1"/>
      <c r="D67" s="1" t="s">
        <v>3</v>
      </c>
      <c r="E67" s="1"/>
      <c r="F67" s="1"/>
      <c r="G67">
        <f t="shared" si="5"/>
        <v>4</v>
      </c>
      <c r="I67" s="1" t="s">
        <v>3</v>
      </c>
      <c r="J67" s="1"/>
      <c r="K67" s="1"/>
      <c r="L67" s="1"/>
      <c r="M67">
        <f t="shared" si="6"/>
        <v>6</v>
      </c>
      <c r="O67" s="1"/>
      <c r="P67" s="1" t="s">
        <v>3</v>
      </c>
      <c r="Q67" s="1"/>
      <c r="R67" s="1"/>
      <c r="S67">
        <f t="shared" si="7"/>
        <v>4</v>
      </c>
      <c r="U67" s="1" t="s">
        <v>3</v>
      </c>
      <c r="V67" s="1"/>
      <c r="W67" s="1"/>
      <c r="X67" s="1"/>
      <c r="Y67">
        <f t="shared" si="8"/>
        <v>6</v>
      </c>
      <c r="AA67" s="1"/>
      <c r="AB67" s="1" t="s">
        <v>3</v>
      </c>
      <c r="AC67" s="1"/>
      <c r="AD67" s="1"/>
      <c r="AE67">
        <f t="shared" si="9"/>
        <v>4</v>
      </c>
      <c r="AF67" s="11"/>
    </row>
    <row r="68" spans="1:33" ht="18.75" thickBot="1" x14ac:dyDescent="0.3">
      <c r="A68" s="22" t="s">
        <v>92</v>
      </c>
      <c r="B68" s="9"/>
      <c r="C68" s="1" t="s">
        <v>3</v>
      </c>
      <c r="D68" s="1"/>
      <c r="E68" s="1"/>
      <c r="F68" s="1"/>
      <c r="G68">
        <f t="shared" si="5"/>
        <v>6</v>
      </c>
      <c r="I68" s="1" t="s">
        <v>3</v>
      </c>
      <c r="J68" s="1"/>
      <c r="K68" s="1"/>
      <c r="L68" s="1"/>
      <c r="M68">
        <f t="shared" si="6"/>
        <v>6</v>
      </c>
      <c r="O68" s="1"/>
      <c r="P68" s="1" t="s">
        <v>3</v>
      </c>
      <c r="Q68" s="1"/>
      <c r="R68" s="1"/>
      <c r="S68">
        <f t="shared" si="7"/>
        <v>4</v>
      </c>
      <c r="U68" s="1" t="s">
        <v>3</v>
      </c>
      <c r="V68" s="1"/>
      <c r="W68" s="1"/>
      <c r="X68" s="1"/>
      <c r="Y68">
        <f t="shared" si="8"/>
        <v>6</v>
      </c>
      <c r="AA68" s="1"/>
      <c r="AB68" s="1"/>
      <c r="AC68" s="1" t="s">
        <v>3</v>
      </c>
      <c r="AD68" s="1"/>
      <c r="AE68">
        <f t="shared" si="9"/>
        <v>2</v>
      </c>
      <c r="AF68" s="11"/>
    </row>
    <row r="69" spans="1:33" ht="18.75" thickBot="1" x14ac:dyDescent="0.3">
      <c r="A69" s="22" t="s">
        <v>93</v>
      </c>
      <c r="B69" s="9"/>
      <c r="C69" s="1" t="s">
        <v>3</v>
      </c>
      <c r="D69" s="1"/>
      <c r="E69" s="1"/>
      <c r="F69" s="1"/>
      <c r="G69">
        <f t="shared" si="5"/>
        <v>6</v>
      </c>
      <c r="I69" s="1"/>
      <c r="J69" s="24" t="s">
        <v>3</v>
      </c>
      <c r="K69" s="1"/>
      <c r="L69" s="1"/>
      <c r="M69">
        <f t="shared" si="6"/>
        <v>4</v>
      </c>
      <c r="O69" s="1"/>
      <c r="P69" s="1"/>
      <c r="Q69" s="1"/>
      <c r="R69" s="1" t="s">
        <v>3</v>
      </c>
      <c r="S69">
        <f t="shared" si="7"/>
        <v>0</v>
      </c>
      <c r="U69" s="1" t="s">
        <v>3</v>
      </c>
      <c r="V69" s="1"/>
      <c r="W69" s="1"/>
      <c r="X69" s="1"/>
      <c r="Y69">
        <f t="shared" si="8"/>
        <v>6</v>
      </c>
      <c r="AA69" s="1"/>
      <c r="AB69" s="1" t="s">
        <v>3</v>
      </c>
      <c r="AC69" s="1"/>
      <c r="AD69" s="1"/>
      <c r="AE69">
        <f t="shared" si="9"/>
        <v>4</v>
      </c>
      <c r="AF69" s="11"/>
    </row>
    <row r="70" spans="1:33" ht="18.75" thickBot="1" x14ac:dyDescent="0.3">
      <c r="A70" s="22" t="s">
        <v>94</v>
      </c>
      <c r="B70" s="9"/>
      <c r="C70" s="1" t="s">
        <v>3</v>
      </c>
      <c r="D70" s="1"/>
      <c r="E70" s="1"/>
      <c r="F70" s="1"/>
      <c r="G70">
        <f t="shared" si="5"/>
        <v>6</v>
      </c>
      <c r="I70" s="1" t="s">
        <v>3</v>
      </c>
      <c r="J70" s="1"/>
      <c r="K70" s="1"/>
      <c r="L70" s="1"/>
      <c r="M70">
        <f t="shared" si="6"/>
        <v>6</v>
      </c>
      <c r="O70" s="1" t="s">
        <v>3</v>
      </c>
      <c r="P70" s="1"/>
      <c r="Q70" s="1"/>
      <c r="R70" s="1"/>
      <c r="S70">
        <f t="shared" si="7"/>
        <v>6</v>
      </c>
      <c r="U70" s="1" t="s">
        <v>3</v>
      </c>
      <c r="V70" s="1"/>
      <c r="W70" s="1"/>
      <c r="X70" s="1"/>
      <c r="Y70">
        <f t="shared" si="8"/>
        <v>6</v>
      </c>
      <c r="AA70" s="1"/>
      <c r="AB70" s="1" t="s">
        <v>3</v>
      </c>
      <c r="AC70" s="1"/>
      <c r="AD70" s="1"/>
      <c r="AE70">
        <f t="shared" si="9"/>
        <v>4</v>
      </c>
      <c r="AF70" s="11"/>
    </row>
    <row r="71" spans="1:33" ht="18.75" thickBot="1" x14ac:dyDescent="0.3">
      <c r="A71" s="22" t="s">
        <v>95</v>
      </c>
      <c r="B71" s="9"/>
      <c r="C71" s="1"/>
      <c r="D71" s="1" t="s">
        <v>3</v>
      </c>
      <c r="E71" s="1"/>
      <c r="F71" s="1"/>
      <c r="G71">
        <f t="shared" si="5"/>
        <v>4</v>
      </c>
      <c r="I71" s="1" t="s">
        <v>3</v>
      </c>
      <c r="J71" s="1"/>
      <c r="K71" s="1"/>
      <c r="L71" s="1"/>
      <c r="M71">
        <f t="shared" si="6"/>
        <v>6</v>
      </c>
      <c r="O71" s="1" t="s">
        <v>3</v>
      </c>
      <c r="P71" s="1"/>
      <c r="Q71" s="1"/>
      <c r="R71" s="1"/>
      <c r="S71">
        <f t="shared" si="7"/>
        <v>6</v>
      </c>
      <c r="U71" s="1" t="s">
        <v>3</v>
      </c>
      <c r="V71" s="1"/>
      <c r="W71" s="1"/>
      <c r="X71" s="1"/>
      <c r="Y71">
        <f t="shared" si="8"/>
        <v>6</v>
      </c>
      <c r="AA71" s="1"/>
      <c r="AB71" s="1" t="s">
        <v>3</v>
      </c>
      <c r="AC71" s="1"/>
      <c r="AD71" s="1"/>
      <c r="AE71">
        <f t="shared" si="9"/>
        <v>4</v>
      </c>
      <c r="AF71" s="11"/>
    </row>
    <row r="72" spans="1:33" ht="18.75" thickBot="1" x14ac:dyDescent="0.3">
      <c r="A72" s="22" t="s">
        <v>96</v>
      </c>
      <c r="B72" s="9"/>
      <c r="C72" s="1"/>
      <c r="D72" s="1"/>
      <c r="E72" s="1" t="s">
        <v>3</v>
      </c>
      <c r="F72" s="1"/>
      <c r="G72">
        <f t="shared" si="5"/>
        <v>2</v>
      </c>
      <c r="I72" s="1"/>
      <c r="J72" s="1" t="s">
        <v>3</v>
      </c>
      <c r="K72" s="1"/>
      <c r="L72" s="1"/>
      <c r="M72">
        <f t="shared" si="6"/>
        <v>4</v>
      </c>
      <c r="O72" s="1"/>
      <c r="P72" s="1"/>
      <c r="Q72" s="1"/>
      <c r="R72" s="1" t="s">
        <v>3</v>
      </c>
      <c r="S72">
        <f t="shared" si="7"/>
        <v>0</v>
      </c>
      <c r="U72" s="1" t="s">
        <v>3</v>
      </c>
      <c r="V72" s="1"/>
      <c r="W72" s="1"/>
      <c r="X72" s="1"/>
      <c r="Y72">
        <f t="shared" si="8"/>
        <v>6</v>
      </c>
      <c r="AA72" s="1"/>
      <c r="AB72" s="1"/>
      <c r="AC72" s="1" t="s">
        <v>3</v>
      </c>
      <c r="AD72" s="1"/>
      <c r="AE72">
        <f t="shared" si="9"/>
        <v>2</v>
      </c>
      <c r="AF72" s="11"/>
    </row>
    <row r="73" spans="1:33" ht="26.25" thickBot="1" x14ac:dyDescent="0.3">
      <c r="A73" s="22" t="s">
        <v>97</v>
      </c>
      <c r="B73" s="9"/>
      <c r="C73" s="1"/>
      <c r="D73" s="1" t="s">
        <v>3</v>
      </c>
      <c r="E73" s="1"/>
      <c r="F73" s="1"/>
      <c r="G73">
        <f t="shared" si="5"/>
        <v>4</v>
      </c>
      <c r="I73" s="1"/>
      <c r="J73" s="1" t="s">
        <v>3</v>
      </c>
      <c r="K73" s="1"/>
      <c r="L73" s="1"/>
      <c r="M73">
        <f t="shared" si="6"/>
        <v>4</v>
      </c>
      <c r="O73" s="1"/>
      <c r="P73" s="1" t="s">
        <v>3</v>
      </c>
      <c r="Q73" s="1"/>
      <c r="R73" s="1"/>
      <c r="S73">
        <f t="shared" si="7"/>
        <v>4</v>
      </c>
      <c r="U73" s="1" t="s">
        <v>3</v>
      </c>
      <c r="V73" s="1"/>
      <c r="W73" s="1"/>
      <c r="X73" s="1"/>
      <c r="Y73">
        <f t="shared" si="8"/>
        <v>6</v>
      </c>
      <c r="AA73" s="1"/>
      <c r="AB73" s="1" t="s">
        <v>3</v>
      </c>
      <c r="AC73" s="1"/>
      <c r="AD73" s="1"/>
      <c r="AE73">
        <f t="shared" si="9"/>
        <v>4</v>
      </c>
      <c r="AF73" s="11"/>
    </row>
    <row r="74" spans="1:33" ht="18" thickBot="1" x14ac:dyDescent="0.3">
      <c r="A74" s="21" t="s">
        <v>8</v>
      </c>
      <c r="B74" s="15">
        <f>6*6</f>
        <v>36</v>
      </c>
      <c r="C74" s="16"/>
      <c r="D74" s="16"/>
      <c r="E74" s="16"/>
      <c r="F74" s="16"/>
      <c r="G74" s="17">
        <f>SUM(G75:G80)</f>
        <v>14</v>
      </c>
      <c r="H74" s="17"/>
      <c r="I74" s="16"/>
      <c r="J74" s="16"/>
      <c r="K74" s="16"/>
      <c r="L74" s="16"/>
      <c r="M74" s="17">
        <f>SUM(M75:M80)</f>
        <v>16</v>
      </c>
      <c r="N74" s="17"/>
      <c r="O74" s="16"/>
      <c r="P74" s="16"/>
      <c r="Q74" s="16"/>
      <c r="R74" s="16"/>
      <c r="S74" s="17">
        <f>SUM(S75:S80)</f>
        <v>14</v>
      </c>
      <c r="T74" s="17"/>
      <c r="U74" s="16"/>
      <c r="V74" s="16"/>
      <c r="W74" s="16"/>
      <c r="X74" s="16"/>
      <c r="Y74" s="17">
        <f>SUM(Y75:Y80)</f>
        <v>16</v>
      </c>
      <c r="Z74" s="17"/>
      <c r="AA74" s="16"/>
      <c r="AB74" s="16"/>
      <c r="AC74" s="16"/>
      <c r="AD74" s="16"/>
      <c r="AE74" s="17">
        <f>SUM(AE75:AE80)</f>
        <v>12</v>
      </c>
      <c r="AF74" s="12"/>
      <c r="AG74">
        <f>AVERAGE(G74,M74,S74,Y74,AE74)</f>
        <v>14.4</v>
      </c>
    </row>
    <row r="75" spans="1:33" ht="18.75" thickBot="1" x14ac:dyDescent="0.3">
      <c r="A75" s="22" t="s">
        <v>98</v>
      </c>
      <c r="B75" s="9"/>
      <c r="C75" s="2"/>
      <c r="D75" s="2" t="s">
        <v>3</v>
      </c>
      <c r="E75" s="2"/>
      <c r="F75" s="2"/>
      <c r="G75">
        <f t="shared" si="5"/>
        <v>4</v>
      </c>
      <c r="I75" s="2"/>
      <c r="J75" s="2" t="s">
        <v>3</v>
      </c>
      <c r="K75" s="2"/>
      <c r="L75" s="2"/>
      <c r="M75">
        <f t="shared" si="6"/>
        <v>4</v>
      </c>
      <c r="O75" s="2"/>
      <c r="P75" s="2"/>
      <c r="Q75" s="2" t="s">
        <v>3</v>
      </c>
      <c r="R75" s="2"/>
      <c r="S75">
        <f t="shared" si="7"/>
        <v>2</v>
      </c>
      <c r="U75" s="2"/>
      <c r="V75" s="2"/>
      <c r="W75" s="2" t="s">
        <v>3</v>
      </c>
      <c r="X75" s="2"/>
      <c r="Y75">
        <f t="shared" si="8"/>
        <v>2</v>
      </c>
      <c r="AA75" s="2"/>
      <c r="AB75" s="2"/>
      <c r="AC75" s="2" t="s">
        <v>3</v>
      </c>
      <c r="AD75" s="2"/>
      <c r="AE75">
        <f t="shared" si="9"/>
        <v>2</v>
      </c>
      <c r="AF75" s="13"/>
    </row>
    <row r="76" spans="1:33" ht="18" thickBot="1" x14ac:dyDescent="0.3">
      <c r="A76" s="22" t="s">
        <v>99</v>
      </c>
      <c r="B76" s="2"/>
      <c r="C76" s="2"/>
      <c r="D76" s="2"/>
      <c r="E76" s="2" t="s">
        <v>3</v>
      </c>
      <c r="F76" s="2"/>
      <c r="G76">
        <f t="shared" si="5"/>
        <v>2</v>
      </c>
      <c r="I76" s="2"/>
      <c r="J76" s="2" t="s">
        <v>3</v>
      </c>
      <c r="K76" s="2"/>
      <c r="L76" s="2"/>
      <c r="M76">
        <f t="shared" si="6"/>
        <v>4</v>
      </c>
      <c r="O76" s="2"/>
      <c r="P76" s="2" t="s">
        <v>3</v>
      </c>
      <c r="Q76" s="2"/>
      <c r="R76" s="2"/>
      <c r="S76">
        <f t="shared" si="7"/>
        <v>4</v>
      </c>
      <c r="U76" s="2" t="s">
        <v>3</v>
      </c>
      <c r="V76" s="2"/>
      <c r="W76" s="2"/>
      <c r="X76" s="2"/>
      <c r="Y76">
        <f t="shared" si="8"/>
        <v>6</v>
      </c>
      <c r="AA76" s="2"/>
      <c r="AB76" s="2"/>
      <c r="AC76" s="2"/>
      <c r="AD76" s="2" t="s">
        <v>3</v>
      </c>
      <c r="AE76">
        <f t="shared" si="9"/>
        <v>0</v>
      </c>
      <c r="AF76" s="13"/>
    </row>
    <row r="77" spans="1:33" ht="18" thickBot="1" x14ac:dyDescent="0.3">
      <c r="A77" s="22" t="s">
        <v>100</v>
      </c>
      <c r="B77" s="2"/>
      <c r="C77" s="2"/>
      <c r="D77" s="2"/>
      <c r="E77" s="2" t="s">
        <v>3</v>
      </c>
      <c r="F77" s="2"/>
      <c r="G77">
        <f t="shared" si="5"/>
        <v>2</v>
      </c>
      <c r="I77" s="2"/>
      <c r="J77" s="2"/>
      <c r="K77" s="2" t="s">
        <v>3</v>
      </c>
      <c r="L77" s="2"/>
      <c r="M77">
        <f t="shared" si="6"/>
        <v>2</v>
      </c>
      <c r="O77" s="2"/>
      <c r="P77" s="2"/>
      <c r="Q77" s="2" t="s">
        <v>3</v>
      </c>
      <c r="R77" s="2"/>
      <c r="S77">
        <f t="shared" si="7"/>
        <v>2</v>
      </c>
      <c r="U77" s="2"/>
      <c r="V77" s="2"/>
      <c r="W77" s="2" t="s">
        <v>3</v>
      </c>
      <c r="X77" s="2"/>
      <c r="Y77">
        <f t="shared" si="8"/>
        <v>2</v>
      </c>
      <c r="AA77" s="2"/>
      <c r="AB77" s="2"/>
      <c r="AC77" s="2" t="s">
        <v>3</v>
      </c>
      <c r="AD77" s="2"/>
      <c r="AE77">
        <f t="shared" si="9"/>
        <v>2</v>
      </c>
      <c r="AF77" s="13"/>
    </row>
    <row r="78" spans="1:33" ht="18" thickBot="1" x14ac:dyDescent="0.3">
      <c r="A78" s="22" t="s">
        <v>9</v>
      </c>
      <c r="B78" s="2"/>
      <c r="C78" s="2"/>
      <c r="D78" s="2"/>
      <c r="E78" s="2" t="s">
        <v>3</v>
      </c>
      <c r="F78" s="2"/>
      <c r="G78">
        <f t="shared" si="5"/>
        <v>2</v>
      </c>
      <c r="I78" s="2"/>
      <c r="J78" s="2"/>
      <c r="K78" s="2" t="s">
        <v>3</v>
      </c>
      <c r="L78" s="2"/>
      <c r="M78">
        <f t="shared" si="6"/>
        <v>2</v>
      </c>
      <c r="O78" s="2"/>
      <c r="P78" s="2"/>
      <c r="Q78" s="2" t="s">
        <v>3</v>
      </c>
      <c r="R78" s="2"/>
      <c r="S78">
        <f t="shared" si="7"/>
        <v>2</v>
      </c>
      <c r="U78" s="2"/>
      <c r="V78" s="2"/>
      <c r="W78" s="2" t="s">
        <v>3</v>
      </c>
      <c r="X78" s="2"/>
      <c r="Y78">
        <f t="shared" si="8"/>
        <v>2</v>
      </c>
      <c r="AA78" s="2"/>
      <c r="AB78" s="2"/>
      <c r="AC78" s="2" t="s">
        <v>3</v>
      </c>
      <c r="AD78" s="2"/>
      <c r="AE78">
        <f t="shared" si="9"/>
        <v>2</v>
      </c>
      <c r="AF78" s="13"/>
    </row>
    <row r="79" spans="1:33" ht="18" thickBot="1" x14ac:dyDescent="0.3">
      <c r="A79" s="22" t="s">
        <v>101</v>
      </c>
      <c r="B79" s="2"/>
      <c r="C79" s="2"/>
      <c r="D79" s="2"/>
      <c r="E79" s="2" t="s">
        <v>3</v>
      </c>
      <c r="F79" s="2"/>
      <c r="G79">
        <f t="shared" si="5"/>
        <v>2</v>
      </c>
      <c r="I79" s="2"/>
      <c r="J79" s="2"/>
      <c r="K79" s="2" t="s">
        <v>3</v>
      </c>
      <c r="L79" s="2"/>
      <c r="M79">
        <f t="shared" si="6"/>
        <v>2</v>
      </c>
      <c r="O79" s="2"/>
      <c r="P79" s="2"/>
      <c r="Q79" s="2" t="s">
        <v>3</v>
      </c>
      <c r="R79" s="2"/>
      <c r="S79">
        <f t="shared" si="7"/>
        <v>2</v>
      </c>
      <c r="U79" s="2"/>
      <c r="V79" s="2"/>
      <c r="W79" s="2" t="s">
        <v>3</v>
      </c>
      <c r="X79" s="2"/>
      <c r="Y79">
        <f t="shared" si="8"/>
        <v>2</v>
      </c>
      <c r="AA79" s="2"/>
      <c r="AB79" s="2"/>
      <c r="AC79" s="2" t="s">
        <v>3</v>
      </c>
      <c r="AD79" s="2"/>
      <c r="AE79">
        <f t="shared" si="9"/>
        <v>2</v>
      </c>
      <c r="AF79" s="13"/>
    </row>
    <row r="80" spans="1:33" ht="18" thickBot="1" x14ac:dyDescent="0.3">
      <c r="A80" s="22" t="s">
        <v>102</v>
      </c>
      <c r="B80" s="2"/>
      <c r="C80" s="2"/>
      <c r="D80" s="2"/>
      <c r="E80" s="2" t="s">
        <v>3</v>
      </c>
      <c r="F80" s="2"/>
      <c r="G80">
        <f t="shared" si="5"/>
        <v>2</v>
      </c>
      <c r="I80" s="2"/>
      <c r="J80" s="2"/>
      <c r="K80" s="2" t="s">
        <v>3</v>
      </c>
      <c r="L80" s="2"/>
      <c r="M80">
        <f t="shared" si="6"/>
        <v>2</v>
      </c>
      <c r="O80" s="2"/>
      <c r="P80" s="2"/>
      <c r="Q80" s="2" t="s">
        <v>3</v>
      </c>
      <c r="R80" s="2"/>
      <c r="S80">
        <f t="shared" si="7"/>
        <v>2</v>
      </c>
      <c r="U80" s="2"/>
      <c r="V80" s="2"/>
      <c r="W80" s="2" t="s">
        <v>3</v>
      </c>
      <c r="X80" s="2"/>
      <c r="Y80">
        <f t="shared" si="8"/>
        <v>2</v>
      </c>
      <c r="AA80" s="2"/>
      <c r="AB80" s="2" t="s">
        <v>3</v>
      </c>
      <c r="AC80" s="2"/>
      <c r="AD80" s="2"/>
      <c r="AE80">
        <f t="shared" si="9"/>
        <v>4</v>
      </c>
      <c r="AF80" s="13"/>
    </row>
    <row r="81" spans="1:33" ht="18" thickBot="1" x14ac:dyDescent="0.3">
      <c r="A81" s="21" t="s">
        <v>10</v>
      </c>
      <c r="B81" s="15">
        <f>8*6</f>
        <v>48</v>
      </c>
      <c r="C81" s="16"/>
      <c r="D81" s="16"/>
      <c r="E81" s="16"/>
      <c r="F81" s="16"/>
      <c r="G81" s="17">
        <f>SUM(G82:G89)</f>
        <v>38</v>
      </c>
      <c r="H81" s="17"/>
      <c r="I81" s="16"/>
      <c r="J81" s="16"/>
      <c r="K81" s="16"/>
      <c r="L81" s="16"/>
      <c r="M81" s="17">
        <f>SUM(M82:M89)</f>
        <v>40</v>
      </c>
      <c r="N81" s="17"/>
      <c r="O81" s="16"/>
      <c r="P81" s="16"/>
      <c r="Q81" s="16"/>
      <c r="R81" s="16"/>
      <c r="S81" s="17">
        <f>SUM(S82:S89)</f>
        <v>42</v>
      </c>
      <c r="T81" s="17"/>
      <c r="U81" s="16"/>
      <c r="V81" s="16"/>
      <c r="W81" s="16"/>
      <c r="X81" s="16"/>
      <c r="Y81" s="17">
        <f>SUM(Y82:Y89)</f>
        <v>48</v>
      </c>
      <c r="Z81" s="17"/>
      <c r="AA81" s="16"/>
      <c r="AB81" s="16"/>
      <c r="AC81" s="16"/>
      <c r="AD81" s="16"/>
      <c r="AE81" s="17">
        <f>SUM(AE82:AE89)</f>
        <v>38</v>
      </c>
      <c r="AF81" s="12"/>
      <c r="AG81">
        <f>AVERAGE(G81,M81,S81,Y81,AE81)</f>
        <v>41.2</v>
      </c>
    </row>
    <row r="82" spans="1:33" ht="18" thickBot="1" x14ac:dyDescent="0.3">
      <c r="A82" s="22" t="s">
        <v>103</v>
      </c>
      <c r="B82" s="2"/>
      <c r="C82" s="2"/>
      <c r="D82" s="2" t="s">
        <v>3</v>
      </c>
      <c r="E82" s="2"/>
      <c r="F82" s="2"/>
      <c r="G82">
        <f t="shared" si="5"/>
        <v>4</v>
      </c>
      <c r="I82" s="2"/>
      <c r="J82" s="2" t="s">
        <v>3</v>
      </c>
      <c r="K82" s="2"/>
      <c r="L82" s="2"/>
      <c r="M82">
        <f t="shared" si="6"/>
        <v>4</v>
      </c>
      <c r="O82" s="2"/>
      <c r="P82" s="2" t="s">
        <v>3</v>
      </c>
      <c r="Q82" s="2"/>
      <c r="R82" s="2"/>
      <c r="S82">
        <f t="shared" si="7"/>
        <v>4</v>
      </c>
      <c r="U82" s="2" t="s">
        <v>3</v>
      </c>
      <c r="V82" s="2"/>
      <c r="W82" s="2"/>
      <c r="X82" s="2"/>
      <c r="Y82">
        <f t="shared" si="8"/>
        <v>6</v>
      </c>
      <c r="AA82" s="2"/>
      <c r="AB82" s="2" t="s">
        <v>3</v>
      </c>
      <c r="AC82" s="2"/>
      <c r="AD82" s="2"/>
      <c r="AE82">
        <f t="shared" si="9"/>
        <v>4</v>
      </c>
      <c r="AF82" s="13"/>
    </row>
    <row r="83" spans="1:33" ht="18" thickBot="1" x14ac:dyDescent="0.3">
      <c r="A83" s="22" t="s">
        <v>104</v>
      </c>
      <c r="B83" s="2"/>
      <c r="C83" s="2" t="s">
        <v>3</v>
      </c>
      <c r="D83" s="2"/>
      <c r="E83" s="2"/>
      <c r="F83" s="2"/>
      <c r="G83">
        <f t="shared" si="5"/>
        <v>6</v>
      </c>
      <c r="I83" s="2" t="s">
        <v>3</v>
      </c>
      <c r="J83" s="2"/>
      <c r="K83" s="2"/>
      <c r="L83" s="2"/>
      <c r="M83">
        <f t="shared" si="6"/>
        <v>6</v>
      </c>
      <c r="O83" s="2" t="s">
        <v>3</v>
      </c>
      <c r="P83" s="2"/>
      <c r="Q83" s="2"/>
      <c r="R83" s="2"/>
      <c r="S83">
        <f t="shared" si="7"/>
        <v>6</v>
      </c>
      <c r="U83" s="2" t="s">
        <v>3</v>
      </c>
      <c r="V83" s="2"/>
      <c r="W83" s="2"/>
      <c r="X83" s="2"/>
      <c r="Y83">
        <f t="shared" si="8"/>
        <v>6</v>
      </c>
      <c r="AA83" s="2" t="s">
        <v>3</v>
      </c>
      <c r="AB83" s="2"/>
      <c r="AC83" s="2"/>
      <c r="AD83" s="2"/>
      <c r="AE83">
        <f t="shared" si="9"/>
        <v>6</v>
      </c>
      <c r="AF83" s="13"/>
    </row>
    <row r="84" spans="1:33" ht="18" thickBot="1" x14ac:dyDescent="0.3">
      <c r="A84" s="22" t="s">
        <v>105</v>
      </c>
      <c r="B84" s="2"/>
      <c r="C84" s="2" t="s">
        <v>3</v>
      </c>
      <c r="D84" s="2"/>
      <c r="E84" s="2"/>
      <c r="F84" s="2"/>
      <c r="G84">
        <f t="shared" si="5"/>
        <v>6</v>
      </c>
      <c r="I84" s="2" t="s">
        <v>3</v>
      </c>
      <c r="J84" s="2"/>
      <c r="K84" s="2"/>
      <c r="L84" s="2"/>
      <c r="M84">
        <f t="shared" si="6"/>
        <v>6</v>
      </c>
      <c r="O84" s="2" t="s">
        <v>3</v>
      </c>
      <c r="P84" s="2"/>
      <c r="Q84" s="2"/>
      <c r="R84" s="2"/>
      <c r="S84">
        <f t="shared" si="7"/>
        <v>6</v>
      </c>
      <c r="U84" s="2" t="s">
        <v>3</v>
      </c>
      <c r="V84" s="2"/>
      <c r="W84" s="2"/>
      <c r="X84" s="2"/>
      <c r="Y84">
        <f t="shared" si="8"/>
        <v>6</v>
      </c>
      <c r="AA84" s="2" t="s">
        <v>3</v>
      </c>
      <c r="AB84" s="2"/>
      <c r="AC84" s="2"/>
      <c r="AD84" s="2"/>
      <c r="AE84">
        <f t="shared" si="9"/>
        <v>6</v>
      </c>
      <c r="AF84" s="13"/>
    </row>
    <row r="85" spans="1:33" ht="18" thickBot="1" x14ac:dyDescent="0.3">
      <c r="A85" s="22" t="s">
        <v>106</v>
      </c>
      <c r="B85" s="2"/>
      <c r="C85" s="2"/>
      <c r="D85" s="2" t="s">
        <v>3</v>
      </c>
      <c r="E85" s="2"/>
      <c r="F85" s="2"/>
      <c r="G85">
        <f t="shared" si="5"/>
        <v>4</v>
      </c>
      <c r="I85" s="2"/>
      <c r="J85" s="2" t="s">
        <v>3</v>
      </c>
      <c r="K85" s="2"/>
      <c r="L85" s="2"/>
      <c r="M85">
        <f t="shared" si="6"/>
        <v>4</v>
      </c>
      <c r="O85" s="2" t="s">
        <v>3</v>
      </c>
      <c r="P85" s="2"/>
      <c r="Q85" s="2"/>
      <c r="R85" s="2"/>
      <c r="S85">
        <f t="shared" si="7"/>
        <v>6</v>
      </c>
      <c r="U85" s="2" t="s">
        <v>3</v>
      </c>
      <c r="V85" s="2"/>
      <c r="W85" s="2"/>
      <c r="X85" s="2"/>
      <c r="Y85">
        <f t="shared" si="8"/>
        <v>6</v>
      </c>
      <c r="AA85" s="2" t="s">
        <v>3</v>
      </c>
      <c r="AB85" s="2"/>
      <c r="AC85" s="2"/>
      <c r="AD85" s="2"/>
      <c r="AE85">
        <f t="shared" si="9"/>
        <v>6</v>
      </c>
      <c r="AF85" s="13"/>
    </row>
    <row r="86" spans="1:33" ht="18" thickBot="1" x14ac:dyDescent="0.3">
      <c r="A86" s="22" t="s">
        <v>107</v>
      </c>
      <c r="B86" s="2"/>
      <c r="C86" s="2"/>
      <c r="D86" s="2" t="s">
        <v>3</v>
      </c>
      <c r="E86" s="2"/>
      <c r="F86" s="2"/>
      <c r="G86">
        <f t="shared" si="5"/>
        <v>4</v>
      </c>
      <c r="I86" s="2" t="s">
        <v>3</v>
      </c>
      <c r="J86" s="2"/>
      <c r="K86" s="2"/>
      <c r="L86" s="2"/>
      <c r="M86">
        <f t="shared" si="6"/>
        <v>6</v>
      </c>
      <c r="O86" s="2" t="s">
        <v>3</v>
      </c>
      <c r="P86" s="2"/>
      <c r="Q86" s="2"/>
      <c r="R86" s="2"/>
      <c r="S86">
        <f t="shared" si="7"/>
        <v>6</v>
      </c>
      <c r="U86" s="2" t="s">
        <v>3</v>
      </c>
      <c r="V86" s="2"/>
      <c r="W86" s="2"/>
      <c r="X86" s="2"/>
      <c r="Y86">
        <f t="shared" si="8"/>
        <v>6</v>
      </c>
      <c r="AA86" s="2" t="s">
        <v>3</v>
      </c>
      <c r="AB86" s="2"/>
      <c r="AC86" s="2"/>
      <c r="AD86" s="2"/>
      <c r="AE86">
        <f t="shared" si="9"/>
        <v>6</v>
      </c>
      <c r="AF86" s="13"/>
    </row>
    <row r="87" spans="1:33" ht="18" thickBot="1" x14ac:dyDescent="0.3">
      <c r="A87" s="22" t="s">
        <v>108</v>
      </c>
      <c r="B87" s="2"/>
      <c r="C87" s="2" t="s">
        <v>3</v>
      </c>
      <c r="D87" s="2"/>
      <c r="E87" s="2"/>
      <c r="F87" s="2"/>
      <c r="G87">
        <f t="shared" si="5"/>
        <v>6</v>
      </c>
      <c r="I87" s="2" t="s">
        <v>3</v>
      </c>
      <c r="J87" s="2"/>
      <c r="K87" s="2"/>
      <c r="L87" s="2"/>
      <c r="M87">
        <f t="shared" si="6"/>
        <v>6</v>
      </c>
      <c r="O87" s="2" t="s">
        <v>3</v>
      </c>
      <c r="P87" s="2"/>
      <c r="Q87" s="2"/>
      <c r="R87" s="2"/>
      <c r="S87">
        <f t="shared" si="7"/>
        <v>6</v>
      </c>
      <c r="U87" s="2" t="s">
        <v>3</v>
      </c>
      <c r="V87" s="2"/>
      <c r="W87" s="2"/>
      <c r="X87" s="2"/>
      <c r="Y87">
        <f t="shared" si="8"/>
        <v>6</v>
      </c>
      <c r="AA87" s="2" t="s">
        <v>3</v>
      </c>
      <c r="AB87" s="2"/>
      <c r="AC87" s="2"/>
      <c r="AD87" s="2"/>
      <c r="AE87">
        <f t="shared" si="9"/>
        <v>6</v>
      </c>
      <c r="AF87" s="13"/>
    </row>
    <row r="88" spans="1:33" ht="18" thickBot="1" x14ac:dyDescent="0.3">
      <c r="A88" s="22" t="s">
        <v>109</v>
      </c>
      <c r="B88" s="2"/>
      <c r="C88" s="2" t="s">
        <v>3</v>
      </c>
      <c r="D88" s="2"/>
      <c r="E88" s="2"/>
      <c r="F88" s="2"/>
      <c r="G88">
        <f t="shared" si="5"/>
        <v>6</v>
      </c>
      <c r="I88" s="2" t="s">
        <v>3</v>
      </c>
      <c r="J88" s="2"/>
      <c r="K88" s="2"/>
      <c r="L88" s="2"/>
      <c r="M88">
        <f t="shared" si="6"/>
        <v>6</v>
      </c>
      <c r="O88" s="2"/>
      <c r="P88" s="2" t="s">
        <v>3</v>
      </c>
      <c r="Q88" s="2"/>
      <c r="R88" s="2"/>
      <c r="S88">
        <f t="shared" si="7"/>
        <v>4</v>
      </c>
      <c r="U88" s="2" t="s">
        <v>3</v>
      </c>
      <c r="V88" s="2"/>
      <c r="W88" s="2"/>
      <c r="X88" s="2"/>
      <c r="Y88">
        <f t="shared" si="8"/>
        <v>6</v>
      </c>
      <c r="AA88" s="2"/>
      <c r="AB88" s="2" t="s">
        <v>3</v>
      </c>
      <c r="AC88" s="2"/>
      <c r="AD88" s="2"/>
      <c r="AE88">
        <f t="shared" si="9"/>
        <v>4</v>
      </c>
      <c r="AF88" s="13"/>
    </row>
    <row r="89" spans="1:33" ht="26.25" thickBot="1" x14ac:dyDescent="0.3">
      <c r="A89" s="22" t="s">
        <v>110</v>
      </c>
      <c r="B89" s="2"/>
      <c r="C89" s="2"/>
      <c r="D89" s="2"/>
      <c r="E89" s="2" t="s">
        <v>3</v>
      </c>
      <c r="F89" s="2"/>
      <c r="G89">
        <f t="shared" si="5"/>
        <v>2</v>
      </c>
      <c r="I89" s="2"/>
      <c r="J89" s="2"/>
      <c r="K89" s="2" t="s">
        <v>3</v>
      </c>
      <c r="L89" s="2"/>
      <c r="M89">
        <f t="shared" si="6"/>
        <v>2</v>
      </c>
      <c r="O89" s="2"/>
      <c r="P89" s="2" t="s">
        <v>3</v>
      </c>
      <c r="Q89" s="2"/>
      <c r="R89" s="2"/>
      <c r="S89">
        <f t="shared" si="7"/>
        <v>4</v>
      </c>
      <c r="U89" s="2" t="s">
        <v>3</v>
      </c>
      <c r="V89" s="2"/>
      <c r="W89" s="2"/>
      <c r="X89" s="2"/>
      <c r="Y89">
        <f t="shared" si="8"/>
        <v>6</v>
      </c>
      <c r="AA89" s="2"/>
      <c r="AB89" s="2"/>
      <c r="AC89" s="2"/>
      <c r="AD89" s="2" t="s">
        <v>3</v>
      </c>
      <c r="AE89">
        <f t="shared" si="9"/>
        <v>0</v>
      </c>
      <c r="AF89" s="13"/>
    </row>
    <row r="90" spans="1:33" ht="18" thickBot="1" x14ac:dyDescent="0.3">
      <c r="A90" s="21" t="s">
        <v>11</v>
      </c>
      <c r="B90" s="15">
        <f>11*6</f>
        <v>66</v>
      </c>
      <c r="C90" s="16"/>
      <c r="D90" s="16"/>
      <c r="E90" s="16"/>
      <c r="F90" s="16"/>
      <c r="G90" s="17">
        <f>SUM(G91:G101)</f>
        <v>50</v>
      </c>
      <c r="H90" s="17"/>
      <c r="I90" s="16"/>
      <c r="J90" s="16"/>
      <c r="K90" s="16"/>
      <c r="L90" s="16"/>
      <c r="M90" s="17">
        <f>SUM(M91:M101)</f>
        <v>50</v>
      </c>
      <c r="N90" s="17"/>
      <c r="O90" s="16"/>
      <c r="P90" s="16"/>
      <c r="Q90" s="16"/>
      <c r="R90" s="16"/>
      <c r="S90" s="17">
        <f>SUM(S91:S101)</f>
        <v>18</v>
      </c>
      <c r="T90" s="17"/>
      <c r="U90" s="16"/>
      <c r="V90" s="16"/>
      <c r="W90" s="16"/>
      <c r="X90" s="16"/>
      <c r="Y90" s="17">
        <f>SUM(Y91:Y101)</f>
        <v>62</v>
      </c>
      <c r="Z90" s="17"/>
      <c r="AA90" s="16"/>
      <c r="AB90" s="16"/>
      <c r="AC90" s="16"/>
      <c r="AD90" s="16"/>
      <c r="AE90" s="17">
        <f>SUM(AE91:AE101)</f>
        <v>28</v>
      </c>
      <c r="AF90" s="12"/>
      <c r="AG90">
        <f>AVERAGE(G90,M90,S90,Y90,AE90)</f>
        <v>41.6</v>
      </c>
    </row>
    <row r="91" spans="1:33" ht="18" thickBot="1" x14ac:dyDescent="0.3">
      <c r="A91" s="22" t="s">
        <v>111</v>
      </c>
      <c r="B91" s="2"/>
      <c r="C91" s="2"/>
      <c r="D91" s="2"/>
      <c r="E91" s="2" t="s">
        <v>3</v>
      </c>
      <c r="F91" s="2"/>
      <c r="G91">
        <f t="shared" si="5"/>
        <v>2</v>
      </c>
      <c r="I91" s="2"/>
      <c r="J91" s="2" t="s">
        <v>3</v>
      </c>
      <c r="K91" s="2"/>
      <c r="L91" s="2"/>
      <c r="M91">
        <f t="shared" si="6"/>
        <v>4</v>
      </c>
      <c r="O91" s="2"/>
      <c r="P91" s="2" t="s">
        <v>3</v>
      </c>
      <c r="Q91" s="2"/>
      <c r="R91" s="2"/>
      <c r="S91">
        <f t="shared" si="7"/>
        <v>4</v>
      </c>
      <c r="U91" s="2" t="s">
        <v>3</v>
      </c>
      <c r="V91" s="2"/>
      <c r="W91" s="2"/>
      <c r="X91" s="2"/>
      <c r="Y91">
        <f t="shared" si="8"/>
        <v>6</v>
      </c>
      <c r="AA91" s="2"/>
      <c r="AB91" s="2" t="s">
        <v>3</v>
      </c>
      <c r="AC91" s="2"/>
      <c r="AD91" s="2"/>
      <c r="AE91">
        <f t="shared" si="9"/>
        <v>4</v>
      </c>
      <c r="AF91" s="13"/>
    </row>
    <row r="92" spans="1:33" ht="18" thickBot="1" x14ac:dyDescent="0.3">
      <c r="A92" s="22" t="s">
        <v>112</v>
      </c>
      <c r="B92" s="2"/>
      <c r="C92" s="2" t="s">
        <v>3</v>
      </c>
      <c r="D92" s="2"/>
      <c r="E92" s="2"/>
      <c r="F92" s="2"/>
      <c r="G92">
        <f t="shared" ref="G92:G115" si="10">IF(F92="X",$F$3,IF(E92="X",$E$3,IF(D92="X",$D$3,$C$3)))</f>
        <v>6</v>
      </c>
      <c r="I92" s="2" t="s">
        <v>3</v>
      </c>
      <c r="J92" s="2"/>
      <c r="K92" s="2"/>
      <c r="L92" s="2"/>
      <c r="M92">
        <f t="shared" ref="M92:M115" si="11">IF(L92="X",$F$3,IF(K92="X",$E$3,IF(J92="X",$D$3,$C$3)))</f>
        <v>6</v>
      </c>
      <c r="O92" s="2" t="s">
        <v>3</v>
      </c>
      <c r="P92" s="2"/>
      <c r="Q92" s="2"/>
      <c r="R92" s="2"/>
      <c r="S92">
        <f t="shared" ref="S92:S115" si="12">IF(R92="X",$F$3,IF(Q92="X",$E$3,IF(P92="X",$D$3,$C$3)))</f>
        <v>6</v>
      </c>
      <c r="U92" s="2" t="s">
        <v>3</v>
      </c>
      <c r="V92" s="2"/>
      <c r="W92" s="2"/>
      <c r="X92" s="2"/>
      <c r="Y92">
        <f t="shared" ref="Y92:Y115" si="13">IF(X92="X",$F$3,IF(W92="X",$E$3,IF(V92="X",$D$3,$C$3)))</f>
        <v>6</v>
      </c>
      <c r="AA92" s="2" t="s">
        <v>3</v>
      </c>
      <c r="AB92" s="2"/>
      <c r="AC92" s="2"/>
      <c r="AD92" s="2"/>
      <c r="AE92">
        <f t="shared" ref="AE92:AE115" si="14">IF(AD92="X",$F$3,IF(AC92="X",$E$3,IF(AB92="X",$D$3,$C$3)))</f>
        <v>6</v>
      </c>
      <c r="AF92" s="13"/>
    </row>
    <row r="93" spans="1:33" ht="18" thickBot="1" x14ac:dyDescent="0.3">
      <c r="A93" s="22" t="s">
        <v>113</v>
      </c>
      <c r="B93" s="2"/>
      <c r="C93" s="2"/>
      <c r="D93" s="2"/>
      <c r="E93" s="2" t="s">
        <v>3</v>
      </c>
      <c r="F93" s="2"/>
      <c r="G93">
        <f t="shared" si="10"/>
        <v>2</v>
      </c>
      <c r="I93" s="2"/>
      <c r="J93" s="2"/>
      <c r="K93" s="2" t="s">
        <v>3</v>
      </c>
      <c r="L93" s="2"/>
      <c r="M93">
        <f t="shared" si="11"/>
        <v>2</v>
      </c>
      <c r="O93" s="2"/>
      <c r="P93" s="2"/>
      <c r="Q93" s="2"/>
      <c r="R93" s="2" t="s">
        <v>3</v>
      </c>
      <c r="S93">
        <f t="shared" si="12"/>
        <v>0</v>
      </c>
      <c r="U93" s="2"/>
      <c r="V93" s="2"/>
      <c r="W93" s="2" t="s">
        <v>3</v>
      </c>
      <c r="X93" s="2"/>
      <c r="Y93">
        <f t="shared" si="13"/>
        <v>2</v>
      </c>
      <c r="AA93" s="2"/>
      <c r="AB93" s="2"/>
      <c r="AC93" s="2" t="s">
        <v>3</v>
      </c>
      <c r="AD93" s="2"/>
      <c r="AE93">
        <f t="shared" si="14"/>
        <v>2</v>
      </c>
      <c r="AF93" s="13"/>
    </row>
    <row r="94" spans="1:33" ht="18" thickBot="1" x14ac:dyDescent="0.3">
      <c r="A94" s="22" t="s">
        <v>114</v>
      </c>
      <c r="B94" s="2"/>
      <c r="C94" s="2"/>
      <c r="D94" s="2" t="s">
        <v>3</v>
      </c>
      <c r="E94" s="2"/>
      <c r="F94" s="2"/>
      <c r="G94">
        <f t="shared" si="10"/>
        <v>4</v>
      </c>
      <c r="I94" s="2"/>
      <c r="J94" s="2" t="s">
        <v>3</v>
      </c>
      <c r="K94" s="2"/>
      <c r="L94" s="2"/>
      <c r="M94">
        <f t="shared" si="11"/>
        <v>4</v>
      </c>
      <c r="O94" s="2"/>
      <c r="P94" s="2"/>
      <c r="Q94" s="2"/>
      <c r="R94" s="2" t="s">
        <v>3</v>
      </c>
      <c r="S94">
        <f t="shared" si="12"/>
        <v>0</v>
      </c>
      <c r="U94" s="2" t="s">
        <v>3</v>
      </c>
      <c r="V94" s="2"/>
      <c r="W94" s="2"/>
      <c r="X94" s="2"/>
      <c r="Y94">
        <f t="shared" si="13"/>
        <v>6</v>
      </c>
      <c r="AA94" s="2"/>
      <c r="AB94" s="2" t="s">
        <v>3</v>
      </c>
      <c r="AC94" s="2"/>
      <c r="AD94" s="2"/>
      <c r="AE94">
        <f t="shared" si="14"/>
        <v>4</v>
      </c>
      <c r="AF94" s="13"/>
    </row>
    <row r="95" spans="1:33" ht="18" thickBot="1" x14ac:dyDescent="0.3">
      <c r="A95" s="22" t="s">
        <v>115</v>
      </c>
      <c r="B95" s="2"/>
      <c r="C95" s="2" t="s">
        <v>3</v>
      </c>
      <c r="D95" s="2"/>
      <c r="E95" s="2"/>
      <c r="F95" s="2"/>
      <c r="G95">
        <f t="shared" si="10"/>
        <v>6</v>
      </c>
      <c r="I95" s="2"/>
      <c r="J95" s="2" t="s">
        <v>3</v>
      </c>
      <c r="K95" s="2"/>
      <c r="L95" s="2"/>
      <c r="M95">
        <f t="shared" si="11"/>
        <v>4</v>
      </c>
      <c r="O95" s="2"/>
      <c r="P95" s="2"/>
      <c r="Q95" s="2"/>
      <c r="R95" s="2" t="s">
        <v>3</v>
      </c>
      <c r="S95">
        <f t="shared" si="12"/>
        <v>0</v>
      </c>
      <c r="U95" s="2" t="s">
        <v>3</v>
      </c>
      <c r="V95" s="2"/>
      <c r="W95" s="2"/>
      <c r="X95" s="2"/>
      <c r="Y95">
        <f t="shared" si="13"/>
        <v>6</v>
      </c>
      <c r="AA95" s="2"/>
      <c r="AB95" s="2"/>
      <c r="AC95" s="2"/>
      <c r="AD95" s="2" t="s">
        <v>3</v>
      </c>
      <c r="AE95">
        <f t="shared" si="14"/>
        <v>0</v>
      </c>
      <c r="AF95" s="13"/>
    </row>
    <row r="96" spans="1:33" ht="18" thickBot="1" x14ac:dyDescent="0.3">
      <c r="A96" s="22" t="s">
        <v>116</v>
      </c>
      <c r="B96" s="2"/>
      <c r="C96" s="2"/>
      <c r="D96" s="2" t="s">
        <v>3</v>
      </c>
      <c r="E96" s="2"/>
      <c r="F96" s="2"/>
      <c r="G96">
        <f t="shared" si="10"/>
        <v>4</v>
      </c>
      <c r="I96" s="2" t="s">
        <v>3</v>
      </c>
      <c r="J96" s="2"/>
      <c r="K96" s="2"/>
      <c r="L96" s="2"/>
      <c r="M96">
        <f t="shared" si="11"/>
        <v>6</v>
      </c>
      <c r="O96" s="2"/>
      <c r="P96" s="2"/>
      <c r="Q96" s="2"/>
      <c r="R96" s="2" t="s">
        <v>3</v>
      </c>
      <c r="S96">
        <f t="shared" si="12"/>
        <v>0</v>
      </c>
      <c r="U96" s="2" t="s">
        <v>3</v>
      </c>
      <c r="V96" s="2"/>
      <c r="W96" s="2"/>
      <c r="X96" s="2"/>
      <c r="Y96">
        <f t="shared" si="13"/>
        <v>6</v>
      </c>
      <c r="AA96" s="2"/>
      <c r="AB96" s="2"/>
      <c r="AC96" s="2"/>
      <c r="AD96" s="2" t="s">
        <v>3</v>
      </c>
      <c r="AE96">
        <f t="shared" si="14"/>
        <v>0</v>
      </c>
      <c r="AF96" s="13"/>
    </row>
    <row r="97" spans="1:33" ht="18" thickBot="1" x14ac:dyDescent="0.3">
      <c r="A97" s="22" t="s">
        <v>117</v>
      </c>
      <c r="B97" s="2"/>
      <c r="C97" s="2" t="s">
        <v>3</v>
      </c>
      <c r="D97" s="2"/>
      <c r="E97" s="2"/>
      <c r="F97" s="2"/>
      <c r="G97">
        <f t="shared" si="10"/>
        <v>6</v>
      </c>
      <c r="I97" s="2" t="s">
        <v>3</v>
      </c>
      <c r="J97" s="2"/>
      <c r="K97" s="2"/>
      <c r="L97" s="2"/>
      <c r="M97">
        <f t="shared" si="11"/>
        <v>6</v>
      </c>
      <c r="O97" s="2"/>
      <c r="P97" s="2" t="s">
        <v>3</v>
      </c>
      <c r="Q97" s="2"/>
      <c r="R97" s="2"/>
      <c r="S97">
        <f t="shared" si="12"/>
        <v>4</v>
      </c>
      <c r="U97" s="2" t="s">
        <v>3</v>
      </c>
      <c r="V97" s="2"/>
      <c r="W97" s="2"/>
      <c r="X97" s="2"/>
      <c r="Y97">
        <f t="shared" si="13"/>
        <v>6</v>
      </c>
      <c r="AA97" s="2"/>
      <c r="AB97" s="2" t="s">
        <v>3</v>
      </c>
      <c r="AC97" s="2"/>
      <c r="AD97" s="2"/>
      <c r="AE97">
        <f t="shared" si="14"/>
        <v>4</v>
      </c>
      <c r="AF97" s="13"/>
    </row>
    <row r="98" spans="1:33" ht="18" thickBot="1" x14ac:dyDescent="0.3">
      <c r="A98" s="22" t="s">
        <v>118</v>
      </c>
      <c r="B98" s="2"/>
      <c r="C98" s="2"/>
      <c r="D98" s="2" t="s">
        <v>3</v>
      </c>
      <c r="E98" s="2"/>
      <c r="F98" s="2"/>
      <c r="G98">
        <f t="shared" si="10"/>
        <v>4</v>
      </c>
      <c r="I98" s="2"/>
      <c r="J98" s="2" t="s">
        <v>3</v>
      </c>
      <c r="K98" s="2"/>
      <c r="L98" s="2"/>
      <c r="M98">
        <f t="shared" si="11"/>
        <v>4</v>
      </c>
      <c r="O98" s="2"/>
      <c r="P98" s="2"/>
      <c r="Q98" s="2"/>
      <c r="R98" s="2" t="s">
        <v>3</v>
      </c>
      <c r="S98">
        <f t="shared" si="12"/>
        <v>0</v>
      </c>
      <c r="U98" s="2" t="s">
        <v>3</v>
      </c>
      <c r="V98" s="2"/>
      <c r="W98" s="2"/>
      <c r="X98" s="2"/>
      <c r="Y98">
        <f t="shared" si="13"/>
        <v>6</v>
      </c>
      <c r="AA98" s="2"/>
      <c r="AB98" s="2"/>
      <c r="AC98" s="2"/>
      <c r="AD98" s="2" t="s">
        <v>3</v>
      </c>
      <c r="AE98">
        <f t="shared" si="14"/>
        <v>0</v>
      </c>
      <c r="AF98" s="13"/>
    </row>
    <row r="99" spans="1:33" ht="26.25" thickBot="1" x14ac:dyDescent="0.3">
      <c r="A99" s="22" t="s">
        <v>119</v>
      </c>
      <c r="B99" s="2"/>
      <c r="C99" s="2" t="s">
        <v>3</v>
      </c>
      <c r="D99" s="2"/>
      <c r="E99" s="2"/>
      <c r="F99" s="2"/>
      <c r="G99">
        <f t="shared" si="10"/>
        <v>6</v>
      </c>
      <c r="I99" s="2"/>
      <c r="J99" s="2"/>
      <c r="K99" s="2" t="s">
        <v>3</v>
      </c>
      <c r="L99" s="2"/>
      <c r="M99">
        <f t="shared" si="11"/>
        <v>2</v>
      </c>
      <c r="O99" s="2"/>
      <c r="P99" s="2"/>
      <c r="Q99" s="2"/>
      <c r="R99" s="2" t="s">
        <v>3</v>
      </c>
      <c r="S99">
        <f t="shared" si="12"/>
        <v>0</v>
      </c>
      <c r="U99" s="2" t="s">
        <v>3</v>
      </c>
      <c r="V99" s="2"/>
      <c r="W99" s="2"/>
      <c r="X99" s="2"/>
      <c r="Y99">
        <f t="shared" si="13"/>
        <v>6</v>
      </c>
      <c r="AA99" s="2"/>
      <c r="AB99" s="2"/>
      <c r="AC99" s="2" t="s">
        <v>3</v>
      </c>
      <c r="AD99" s="2"/>
      <c r="AE99">
        <f t="shared" si="14"/>
        <v>2</v>
      </c>
      <c r="AF99" s="13"/>
    </row>
    <row r="100" spans="1:33" ht="26.25" thickBot="1" x14ac:dyDescent="0.3">
      <c r="A100" s="22" t="s">
        <v>120</v>
      </c>
      <c r="B100" s="2"/>
      <c r="C100" s="2"/>
      <c r="D100" s="2" t="s">
        <v>3</v>
      </c>
      <c r="E100" s="2"/>
      <c r="F100" s="2"/>
      <c r="G100">
        <f t="shared" si="10"/>
        <v>4</v>
      </c>
      <c r="I100" s="2" t="s">
        <v>3</v>
      </c>
      <c r="J100" s="2"/>
      <c r="K100" s="2"/>
      <c r="L100" s="2"/>
      <c r="M100">
        <f t="shared" si="11"/>
        <v>6</v>
      </c>
      <c r="O100" s="2"/>
      <c r="P100" s="2" t="s">
        <v>3</v>
      </c>
      <c r="Q100" s="2"/>
      <c r="R100" s="2"/>
      <c r="S100">
        <f t="shared" si="12"/>
        <v>4</v>
      </c>
      <c r="U100" s="2" t="s">
        <v>3</v>
      </c>
      <c r="V100" s="2"/>
      <c r="W100" s="2"/>
      <c r="X100" s="2"/>
      <c r="Y100">
        <f t="shared" si="13"/>
        <v>6</v>
      </c>
      <c r="AA100" s="2" t="s">
        <v>3</v>
      </c>
      <c r="AB100" s="2"/>
      <c r="AC100" s="2"/>
      <c r="AD100" s="2"/>
      <c r="AE100">
        <f t="shared" si="14"/>
        <v>6</v>
      </c>
      <c r="AF100" s="13"/>
    </row>
    <row r="101" spans="1:33" ht="18" thickBot="1" x14ac:dyDescent="0.3">
      <c r="A101" s="22" t="s">
        <v>121</v>
      </c>
      <c r="B101" s="2"/>
      <c r="C101" s="2" t="s">
        <v>3</v>
      </c>
      <c r="D101" s="2"/>
      <c r="E101" s="2"/>
      <c r="F101" s="2"/>
      <c r="G101">
        <f t="shared" si="10"/>
        <v>6</v>
      </c>
      <c r="I101" s="2" t="s">
        <v>3</v>
      </c>
      <c r="J101" s="2"/>
      <c r="K101" s="2"/>
      <c r="L101" s="2"/>
      <c r="M101">
        <f t="shared" si="11"/>
        <v>6</v>
      </c>
      <c r="O101" s="2"/>
      <c r="P101" s="2"/>
      <c r="Q101" s="2"/>
      <c r="R101" s="2" t="s">
        <v>3</v>
      </c>
      <c r="S101">
        <f t="shared" si="12"/>
        <v>0</v>
      </c>
      <c r="U101" s="2" t="s">
        <v>3</v>
      </c>
      <c r="V101" s="2"/>
      <c r="W101" s="2"/>
      <c r="X101" s="2"/>
      <c r="Y101">
        <f t="shared" si="13"/>
        <v>6</v>
      </c>
      <c r="AA101" s="2"/>
      <c r="AB101" s="2"/>
      <c r="AC101" s="2"/>
      <c r="AD101" s="2" t="s">
        <v>3</v>
      </c>
      <c r="AE101">
        <f t="shared" si="14"/>
        <v>0</v>
      </c>
      <c r="AF101" s="13"/>
    </row>
    <row r="102" spans="1:33" ht="18" thickBot="1" x14ac:dyDescent="0.3">
      <c r="A102" s="21" t="s">
        <v>12</v>
      </c>
      <c r="B102" s="15">
        <f>5*6</f>
        <v>30</v>
      </c>
      <c r="C102" s="16"/>
      <c r="D102" s="16"/>
      <c r="E102" s="16"/>
      <c r="F102" s="16"/>
      <c r="G102" s="17">
        <f>SUM(G103:G107)</f>
        <v>20</v>
      </c>
      <c r="H102" s="17"/>
      <c r="I102" s="16"/>
      <c r="J102" s="16"/>
      <c r="K102" s="16"/>
      <c r="L102" s="16"/>
      <c r="M102" s="17">
        <f>SUM(M103:M107)</f>
        <v>24</v>
      </c>
      <c r="N102" s="17"/>
      <c r="O102" s="16"/>
      <c r="P102" s="16"/>
      <c r="Q102" s="16"/>
      <c r="R102" s="16"/>
      <c r="S102" s="17">
        <f>SUM(S103:S107)</f>
        <v>16</v>
      </c>
      <c r="T102" s="17"/>
      <c r="U102" s="16"/>
      <c r="V102" s="16"/>
      <c r="W102" s="16"/>
      <c r="X102" s="16"/>
      <c r="Y102" s="17">
        <f>SUM(Y103:Y107)</f>
        <v>30</v>
      </c>
      <c r="Z102" s="17"/>
      <c r="AA102" s="16"/>
      <c r="AB102" s="16"/>
      <c r="AC102" s="16"/>
      <c r="AD102" s="16"/>
      <c r="AE102" s="17">
        <f>SUM(AE103:AE107)</f>
        <v>24</v>
      </c>
      <c r="AF102" s="12"/>
      <c r="AG102">
        <f>AVERAGE(G102,M102,S102,Y102,AE102)</f>
        <v>22.8</v>
      </c>
    </row>
    <row r="103" spans="1:33" ht="18" thickBot="1" x14ac:dyDescent="0.3">
      <c r="A103" s="22" t="s">
        <v>122</v>
      </c>
      <c r="B103" s="2"/>
      <c r="C103" s="2"/>
      <c r="D103" s="2" t="s">
        <v>3</v>
      </c>
      <c r="E103" s="2"/>
      <c r="F103" s="2"/>
      <c r="G103">
        <f t="shared" si="10"/>
        <v>4</v>
      </c>
      <c r="I103" s="2"/>
      <c r="J103" s="2" t="s">
        <v>3</v>
      </c>
      <c r="K103" s="2"/>
      <c r="L103" s="2"/>
      <c r="M103">
        <f t="shared" si="11"/>
        <v>4</v>
      </c>
      <c r="O103" s="2" t="s">
        <v>3</v>
      </c>
      <c r="P103" s="2"/>
      <c r="Q103" s="2"/>
      <c r="R103" s="2"/>
      <c r="S103">
        <f t="shared" si="12"/>
        <v>6</v>
      </c>
      <c r="U103" s="2" t="s">
        <v>3</v>
      </c>
      <c r="V103" s="2"/>
      <c r="W103" s="2"/>
      <c r="X103" s="2"/>
      <c r="Y103">
        <f t="shared" si="13"/>
        <v>6</v>
      </c>
      <c r="AA103" s="2" t="s">
        <v>3</v>
      </c>
      <c r="AB103" s="2"/>
      <c r="AC103" s="2"/>
      <c r="AD103" s="2"/>
      <c r="AE103">
        <f t="shared" si="14"/>
        <v>6</v>
      </c>
      <c r="AF103" s="13"/>
    </row>
    <row r="104" spans="1:33" ht="18" thickBot="1" x14ac:dyDescent="0.3">
      <c r="A104" s="22" t="s">
        <v>123</v>
      </c>
      <c r="B104" s="2"/>
      <c r="C104" s="2"/>
      <c r="D104" s="2"/>
      <c r="E104" s="2" t="s">
        <v>3</v>
      </c>
      <c r="F104" s="2"/>
      <c r="G104">
        <f t="shared" si="10"/>
        <v>2</v>
      </c>
      <c r="I104" s="2" t="s">
        <v>3</v>
      </c>
      <c r="J104" s="2"/>
      <c r="K104" s="2"/>
      <c r="L104" s="2"/>
      <c r="M104">
        <f t="shared" si="11"/>
        <v>6</v>
      </c>
      <c r="O104" s="2"/>
      <c r="P104" s="2" t="s">
        <v>3</v>
      </c>
      <c r="Q104" s="2"/>
      <c r="R104" s="2"/>
      <c r="S104">
        <f t="shared" si="12"/>
        <v>4</v>
      </c>
      <c r="U104" s="2" t="s">
        <v>3</v>
      </c>
      <c r="V104" s="2"/>
      <c r="W104" s="2"/>
      <c r="X104" s="2"/>
      <c r="Y104">
        <f t="shared" si="13"/>
        <v>6</v>
      </c>
      <c r="AA104" s="2" t="s">
        <v>3</v>
      </c>
      <c r="AB104" s="2"/>
      <c r="AC104" s="2"/>
      <c r="AD104" s="2"/>
      <c r="AE104">
        <f t="shared" si="14"/>
        <v>6</v>
      </c>
      <c r="AF104" s="13"/>
    </row>
    <row r="105" spans="1:33" ht="18" thickBot="1" x14ac:dyDescent="0.3">
      <c r="A105" s="22" t="s">
        <v>124</v>
      </c>
      <c r="B105" s="2"/>
      <c r="C105" s="2"/>
      <c r="D105" s="2" t="s">
        <v>3</v>
      </c>
      <c r="E105" s="2"/>
      <c r="F105" s="2"/>
      <c r="G105">
        <f t="shared" si="10"/>
        <v>4</v>
      </c>
      <c r="I105" s="2"/>
      <c r="J105" s="2" t="s">
        <v>3</v>
      </c>
      <c r="K105" s="2"/>
      <c r="L105" s="2"/>
      <c r="M105">
        <f t="shared" si="11"/>
        <v>4</v>
      </c>
      <c r="O105" s="2"/>
      <c r="P105" s="2"/>
      <c r="Q105" s="2"/>
      <c r="R105" s="2" t="s">
        <v>3</v>
      </c>
      <c r="S105">
        <f t="shared" si="12"/>
        <v>0</v>
      </c>
      <c r="U105" s="2" t="s">
        <v>3</v>
      </c>
      <c r="V105" s="2"/>
      <c r="W105" s="2"/>
      <c r="X105" s="2"/>
      <c r="Y105">
        <f t="shared" si="13"/>
        <v>6</v>
      </c>
      <c r="AA105" s="2" t="s">
        <v>3</v>
      </c>
      <c r="AB105" s="2"/>
      <c r="AC105" s="2"/>
      <c r="AD105" s="2"/>
      <c r="AE105">
        <f t="shared" si="14"/>
        <v>6</v>
      </c>
      <c r="AF105" s="13"/>
    </row>
    <row r="106" spans="1:33" ht="18" thickBot="1" x14ac:dyDescent="0.3">
      <c r="A106" s="22" t="s">
        <v>125</v>
      </c>
      <c r="B106" s="2"/>
      <c r="C106" s="2"/>
      <c r="D106" s="2" t="s">
        <v>3</v>
      </c>
      <c r="E106" s="2"/>
      <c r="F106" s="2"/>
      <c r="G106">
        <f t="shared" si="10"/>
        <v>4</v>
      </c>
      <c r="I106" s="2"/>
      <c r="J106" s="2" t="s">
        <v>3</v>
      </c>
      <c r="K106" s="2"/>
      <c r="L106" s="2"/>
      <c r="M106">
        <f t="shared" si="11"/>
        <v>4</v>
      </c>
      <c r="O106" s="2" t="s">
        <v>3</v>
      </c>
      <c r="P106" s="2"/>
      <c r="Q106" s="2"/>
      <c r="R106" s="2"/>
      <c r="S106">
        <f t="shared" si="12"/>
        <v>6</v>
      </c>
      <c r="U106" s="2" t="s">
        <v>3</v>
      </c>
      <c r="V106" s="2"/>
      <c r="W106" s="2"/>
      <c r="X106" s="2"/>
      <c r="Y106">
        <f t="shared" si="13"/>
        <v>6</v>
      </c>
      <c r="AA106" s="2"/>
      <c r="AB106" s="2"/>
      <c r="AC106" s="2"/>
      <c r="AD106" s="2" t="s">
        <v>3</v>
      </c>
      <c r="AE106">
        <f t="shared" si="14"/>
        <v>0</v>
      </c>
      <c r="AF106" s="13"/>
    </row>
    <row r="107" spans="1:33" ht="18" thickBot="1" x14ac:dyDescent="0.3">
      <c r="A107" s="22" t="s">
        <v>126</v>
      </c>
      <c r="B107" s="2"/>
      <c r="C107" s="2" t="s">
        <v>3</v>
      </c>
      <c r="D107" s="2"/>
      <c r="E107" s="2"/>
      <c r="F107" s="2"/>
      <c r="G107">
        <f t="shared" si="10"/>
        <v>6</v>
      </c>
      <c r="I107" s="2" t="s">
        <v>3</v>
      </c>
      <c r="J107" s="2"/>
      <c r="K107" s="2"/>
      <c r="L107" s="2"/>
      <c r="M107">
        <f t="shared" si="11"/>
        <v>6</v>
      </c>
      <c r="O107" s="2"/>
      <c r="P107" s="2"/>
      <c r="Q107" s="2"/>
      <c r="R107" s="2" t="s">
        <v>3</v>
      </c>
      <c r="S107">
        <f t="shared" si="12"/>
        <v>0</v>
      </c>
      <c r="U107" s="2" t="s">
        <v>3</v>
      </c>
      <c r="V107" s="2"/>
      <c r="W107" s="2"/>
      <c r="X107" s="2"/>
      <c r="Y107">
        <f t="shared" si="13"/>
        <v>6</v>
      </c>
      <c r="AA107" s="2" t="s">
        <v>3</v>
      </c>
      <c r="AB107" s="2"/>
      <c r="AC107" s="2"/>
      <c r="AD107" s="2"/>
      <c r="AE107">
        <f t="shared" si="14"/>
        <v>6</v>
      </c>
      <c r="AF107" s="13"/>
    </row>
    <row r="108" spans="1:33" ht="18" thickBot="1" x14ac:dyDescent="0.3">
      <c r="A108" s="21" t="s">
        <v>13</v>
      </c>
      <c r="B108" s="15">
        <f>7*7</f>
        <v>49</v>
      </c>
      <c r="C108" s="16"/>
      <c r="D108" s="16"/>
      <c r="E108" s="16"/>
      <c r="F108" s="16"/>
      <c r="G108" s="17">
        <f>SUM(G109:G115)</f>
        <v>36</v>
      </c>
      <c r="H108" s="17"/>
      <c r="I108" s="16"/>
      <c r="J108" s="16"/>
      <c r="K108" s="16"/>
      <c r="L108" s="16"/>
      <c r="M108" s="17">
        <f>SUM(M109:M115)</f>
        <v>26</v>
      </c>
      <c r="N108" s="17"/>
      <c r="O108" s="16"/>
      <c r="P108" s="16"/>
      <c r="Q108" s="16"/>
      <c r="R108" s="16"/>
      <c r="S108" s="17">
        <f>SUM(S109:S115)</f>
        <v>8</v>
      </c>
      <c r="T108" s="17"/>
      <c r="U108" s="16"/>
      <c r="V108" s="16"/>
      <c r="W108" s="16"/>
      <c r="X108" s="16"/>
      <c r="Y108" s="17">
        <f>SUM(Y109:Y115)</f>
        <v>42</v>
      </c>
      <c r="Z108" s="17"/>
      <c r="AA108" s="16"/>
      <c r="AB108" s="16"/>
      <c r="AC108" s="16"/>
      <c r="AD108" s="16"/>
      <c r="AE108" s="17">
        <f>SUM(AE109:AE115)</f>
        <v>28</v>
      </c>
      <c r="AF108" s="12"/>
      <c r="AG108">
        <f>AVERAGE(G108,M108,S108,Y108,AE108)</f>
        <v>28</v>
      </c>
    </row>
    <row r="109" spans="1:33" ht="18" thickBot="1" x14ac:dyDescent="0.3">
      <c r="A109" s="22" t="s">
        <v>127</v>
      </c>
      <c r="B109" s="2"/>
      <c r="C109" s="2"/>
      <c r="D109" s="2"/>
      <c r="E109" s="2" t="s">
        <v>3</v>
      </c>
      <c r="F109" s="2"/>
      <c r="G109">
        <f t="shared" si="10"/>
        <v>2</v>
      </c>
      <c r="I109" s="2"/>
      <c r="J109" s="2" t="s">
        <v>3</v>
      </c>
      <c r="K109" s="2"/>
      <c r="L109" s="2"/>
      <c r="M109">
        <f t="shared" si="11"/>
        <v>4</v>
      </c>
      <c r="O109" s="2"/>
      <c r="P109" s="2" t="s">
        <v>3</v>
      </c>
      <c r="Q109" s="2"/>
      <c r="R109" s="2"/>
      <c r="S109">
        <f t="shared" si="12"/>
        <v>4</v>
      </c>
      <c r="U109" s="2" t="s">
        <v>3</v>
      </c>
      <c r="V109" s="2"/>
      <c r="W109" s="2"/>
      <c r="X109" s="2"/>
      <c r="Y109">
        <f t="shared" si="13"/>
        <v>6</v>
      </c>
      <c r="AA109" s="2"/>
      <c r="AB109" s="2" t="s">
        <v>3</v>
      </c>
      <c r="AC109" s="2"/>
      <c r="AD109" s="2"/>
      <c r="AE109">
        <f t="shared" si="14"/>
        <v>4</v>
      </c>
      <c r="AF109" s="13"/>
    </row>
    <row r="110" spans="1:33" ht="18" thickBot="1" x14ac:dyDescent="0.3">
      <c r="A110" s="22" t="s">
        <v>128</v>
      </c>
      <c r="B110" s="2"/>
      <c r="C110" s="2"/>
      <c r="D110" s="2" t="s">
        <v>3</v>
      </c>
      <c r="E110" s="2"/>
      <c r="F110" s="2"/>
      <c r="G110">
        <f t="shared" si="10"/>
        <v>4</v>
      </c>
      <c r="I110" s="2"/>
      <c r="J110" s="2" t="s">
        <v>3</v>
      </c>
      <c r="K110" s="2"/>
      <c r="L110" s="2"/>
      <c r="M110">
        <f t="shared" si="11"/>
        <v>4</v>
      </c>
      <c r="O110" s="2"/>
      <c r="P110" s="2"/>
      <c r="Q110" s="2"/>
      <c r="R110" s="2" t="s">
        <v>3</v>
      </c>
      <c r="S110">
        <f t="shared" si="12"/>
        <v>0</v>
      </c>
      <c r="U110" s="2" t="s">
        <v>3</v>
      </c>
      <c r="V110" s="2"/>
      <c r="W110" s="2"/>
      <c r="X110" s="2"/>
      <c r="Y110">
        <f t="shared" si="13"/>
        <v>6</v>
      </c>
      <c r="AA110" s="2"/>
      <c r="AB110" s="2" t="s">
        <v>3</v>
      </c>
      <c r="AC110" s="2"/>
      <c r="AD110" s="2"/>
      <c r="AE110">
        <f t="shared" si="14"/>
        <v>4</v>
      </c>
      <c r="AF110" s="13"/>
    </row>
    <row r="111" spans="1:33" ht="18" thickBot="1" x14ac:dyDescent="0.3">
      <c r="A111" s="22" t="s">
        <v>129</v>
      </c>
      <c r="B111" s="2"/>
      <c r="C111" s="2" t="s">
        <v>3</v>
      </c>
      <c r="D111" s="2"/>
      <c r="E111" s="2"/>
      <c r="F111" s="2"/>
      <c r="G111">
        <f t="shared" si="10"/>
        <v>6</v>
      </c>
      <c r="I111" s="2"/>
      <c r="J111" s="2" t="s">
        <v>3</v>
      </c>
      <c r="K111" s="2"/>
      <c r="L111" s="2"/>
      <c r="M111">
        <f t="shared" si="11"/>
        <v>4</v>
      </c>
      <c r="O111" s="2"/>
      <c r="P111" s="2"/>
      <c r="Q111" s="2"/>
      <c r="R111" s="2" t="s">
        <v>3</v>
      </c>
      <c r="S111">
        <f t="shared" si="12"/>
        <v>0</v>
      </c>
      <c r="U111" s="2" t="s">
        <v>3</v>
      </c>
      <c r="V111" s="2"/>
      <c r="W111" s="2"/>
      <c r="X111" s="2"/>
      <c r="Y111">
        <f t="shared" si="13"/>
        <v>6</v>
      </c>
      <c r="AA111" s="2"/>
      <c r="AB111" s="2" t="s">
        <v>3</v>
      </c>
      <c r="AC111" s="2"/>
      <c r="AD111" s="2"/>
      <c r="AE111">
        <f t="shared" si="14"/>
        <v>4</v>
      </c>
      <c r="AF111" s="13"/>
    </row>
    <row r="112" spans="1:33" ht="18" thickBot="1" x14ac:dyDescent="0.3">
      <c r="A112" s="22" t="s">
        <v>130</v>
      </c>
      <c r="B112" s="2"/>
      <c r="C112" s="2" t="s">
        <v>3</v>
      </c>
      <c r="D112" s="2"/>
      <c r="E112" s="2"/>
      <c r="F112" s="2"/>
      <c r="G112">
        <f t="shared" si="10"/>
        <v>6</v>
      </c>
      <c r="I112" s="2"/>
      <c r="J112" s="2"/>
      <c r="K112" s="2" t="s">
        <v>3</v>
      </c>
      <c r="L112" s="2"/>
      <c r="M112">
        <f t="shared" si="11"/>
        <v>2</v>
      </c>
      <c r="O112" s="2"/>
      <c r="P112" s="2"/>
      <c r="Q112" s="2"/>
      <c r="R112" s="2" t="s">
        <v>3</v>
      </c>
      <c r="S112">
        <f t="shared" si="12"/>
        <v>0</v>
      </c>
      <c r="U112" s="2" t="s">
        <v>3</v>
      </c>
      <c r="V112" s="2"/>
      <c r="W112" s="2"/>
      <c r="X112" s="2"/>
      <c r="Y112">
        <f t="shared" si="13"/>
        <v>6</v>
      </c>
      <c r="AA112" s="2"/>
      <c r="AB112" s="2" t="s">
        <v>3</v>
      </c>
      <c r="AC112" s="2"/>
      <c r="AD112" s="2"/>
      <c r="AE112">
        <f t="shared" si="14"/>
        <v>4</v>
      </c>
      <c r="AF112" s="13"/>
    </row>
    <row r="113" spans="1:32" ht="18" thickBot="1" x14ac:dyDescent="0.3">
      <c r="A113" s="22" t="s">
        <v>131</v>
      </c>
      <c r="B113" s="2"/>
      <c r="C113" s="2" t="s">
        <v>3</v>
      </c>
      <c r="D113" s="2"/>
      <c r="E113" s="2"/>
      <c r="F113" s="2"/>
      <c r="G113">
        <f t="shared" si="10"/>
        <v>6</v>
      </c>
      <c r="I113" s="2"/>
      <c r="J113" s="2" t="s">
        <v>3</v>
      </c>
      <c r="K113" s="2"/>
      <c r="L113" s="2"/>
      <c r="M113">
        <f t="shared" si="11"/>
        <v>4</v>
      </c>
      <c r="O113" s="2"/>
      <c r="P113" s="2" t="s">
        <v>3</v>
      </c>
      <c r="Q113" s="2"/>
      <c r="R113" s="2"/>
      <c r="S113">
        <f t="shared" si="12"/>
        <v>4</v>
      </c>
      <c r="U113" s="2" t="s">
        <v>3</v>
      </c>
      <c r="V113" s="2"/>
      <c r="W113" s="2"/>
      <c r="X113" s="2"/>
      <c r="Y113">
        <f t="shared" si="13"/>
        <v>6</v>
      </c>
      <c r="AA113" s="2"/>
      <c r="AB113" s="2" t="s">
        <v>3</v>
      </c>
      <c r="AC113" s="2"/>
      <c r="AD113" s="2"/>
      <c r="AE113">
        <f t="shared" si="14"/>
        <v>4</v>
      </c>
      <c r="AF113" s="13"/>
    </row>
    <row r="114" spans="1:32" ht="18" thickBot="1" x14ac:dyDescent="0.3">
      <c r="A114" s="22" t="s">
        <v>132</v>
      </c>
      <c r="B114" s="2"/>
      <c r="C114" s="2" t="s">
        <v>3</v>
      </c>
      <c r="D114" s="2"/>
      <c r="E114" s="2"/>
      <c r="F114" s="2"/>
      <c r="G114">
        <f t="shared" si="10"/>
        <v>6</v>
      </c>
      <c r="I114" s="2"/>
      <c r="J114" s="2" t="s">
        <v>3</v>
      </c>
      <c r="K114" s="2"/>
      <c r="L114" s="2"/>
      <c r="M114">
        <f t="shared" si="11"/>
        <v>4</v>
      </c>
      <c r="O114" s="2"/>
      <c r="P114" s="2"/>
      <c r="Q114" s="2"/>
      <c r="R114" s="2" t="s">
        <v>3</v>
      </c>
      <c r="S114">
        <f t="shared" si="12"/>
        <v>0</v>
      </c>
      <c r="U114" s="2" t="s">
        <v>3</v>
      </c>
      <c r="V114" s="2"/>
      <c r="W114" s="2"/>
      <c r="X114" s="2"/>
      <c r="Y114">
        <f t="shared" si="13"/>
        <v>6</v>
      </c>
      <c r="AA114" s="2"/>
      <c r="AB114" s="2" t="s">
        <v>3</v>
      </c>
      <c r="AC114" s="2"/>
      <c r="AD114" s="2"/>
      <c r="AE114">
        <f t="shared" si="14"/>
        <v>4</v>
      </c>
      <c r="AF114" s="13"/>
    </row>
    <row r="115" spans="1:32" ht="18" thickBot="1" x14ac:dyDescent="0.3">
      <c r="A115" s="22" t="s">
        <v>133</v>
      </c>
      <c r="B115" s="2"/>
      <c r="C115" s="2" t="s">
        <v>3</v>
      </c>
      <c r="D115" s="2"/>
      <c r="E115" s="2"/>
      <c r="F115" s="2"/>
      <c r="G115">
        <f t="shared" si="10"/>
        <v>6</v>
      </c>
      <c r="I115" s="2"/>
      <c r="J115" s="2" t="s">
        <v>3</v>
      </c>
      <c r="K115" s="2"/>
      <c r="L115" s="2"/>
      <c r="M115">
        <f t="shared" si="11"/>
        <v>4</v>
      </c>
      <c r="O115" s="2"/>
      <c r="P115" s="2"/>
      <c r="Q115" s="2"/>
      <c r="R115" s="2" t="s">
        <v>3</v>
      </c>
      <c r="S115">
        <f t="shared" si="12"/>
        <v>0</v>
      </c>
      <c r="U115" s="2" t="s">
        <v>3</v>
      </c>
      <c r="V115" s="2"/>
      <c r="W115" s="2"/>
      <c r="X115" s="2"/>
      <c r="Y115">
        <f t="shared" si="13"/>
        <v>6</v>
      </c>
      <c r="AA115" s="2"/>
      <c r="AB115" s="2" t="s">
        <v>3</v>
      </c>
      <c r="AC115" s="2"/>
      <c r="AD115" s="2"/>
      <c r="AE115">
        <f t="shared" si="14"/>
        <v>4</v>
      </c>
      <c r="AF115" s="13"/>
    </row>
    <row r="116" spans="1:32" ht="15.75" x14ac:dyDescent="0.25">
      <c r="A116" s="23"/>
      <c r="B116" s="3"/>
    </row>
  </sheetData>
  <mergeCells count="6">
    <mergeCell ref="C1:G1"/>
    <mergeCell ref="I1:M1"/>
    <mergeCell ref="AM1:AQ1"/>
    <mergeCell ref="AJ2:AJ3"/>
    <mergeCell ref="AK2:AK3"/>
    <mergeCell ref="AL2:A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mpizarror</dc:creator>
  <cp:lastModifiedBy>mpizarror</cp:lastModifiedBy>
  <dcterms:created xsi:type="dcterms:W3CDTF">2018-11-02T13:28:03Z</dcterms:created>
  <dcterms:modified xsi:type="dcterms:W3CDTF">2018-11-02T17:05:00Z</dcterms:modified>
</cp:coreProperties>
</file>